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SEP\DPJ\_Restrito\Diagramação\2024\Site\"/>
    </mc:Choice>
  </mc:AlternateContent>
  <bookViews>
    <workbookView xWindow="-120" yWindow="-120" windowWidth="29040" windowHeight="15840" activeTab="2"/>
  </bookViews>
  <sheets>
    <sheet name="ACOLHIMENTO -10, X, a)" sheetId="1" r:id="rId1"/>
    <sheet name="PRAZOS - 10, X, b" sheetId="3" r:id="rId2"/>
    <sheet name="CPF - 10, X, c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4" l="1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3" i="4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5" i="3"/>
  <c r="H26" i="3"/>
  <c r="H27" i="3"/>
  <c r="H28" i="3"/>
  <c r="H29" i="3"/>
  <c r="H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5" i="3"/>
  <c r="D26" i="3"/>
  <c r="D27" i="3"/>
  <c r="D28" i="3"/>
  <c r="D29" i="3"/>
  <c r="D3" i="3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" i="1"/>
</calcChain>
</file>

<file path=xl/sharedStrings.xml><?xml version="1.0" encoding="utf-8"?>
<sst xmlns="http://schemas.openxmlformats.org/spreadsheetml/2006/main" count="103" uniqueCount="47">
  <si>
    <t>TRIBUNAL</t>
  </si>
  <si>
    <t>Pontuação b.1</t>
  </si>
  <si>
    <t>Pontuação b.2</t>
  </si>
  <si>
    <t>Pontuação</t>
  </si>
  <si>
    <t>CRITÉRIO 
a) Reavaliação de acolhimento (20 pontos):
a.1) acima de 98% dos acolhimentos que estão há mais de 3 meses no SNA e que tiveram reavaliação do acolhimento nos 90 dias subsequentes (20 pontos);
a.2) de 90% a 98% dos acolhimentos que estão há mais de 3 meses no SNA e que tiveram reavaliação do acolhimento nos 90 dias subsequentes (10 pontos).</t>
  </si>
  <si>
    <t>CRITÉRIO 
Prazos (20 pontos):
b.1) acima de 80% dos processos de adoção pelo cadastro do SNA que tramitam há 240 dias ou menos (10 pontos);
b.2) acima de 80% dos processos de destituição do poder familiar no SNA que tramitam há 120 dias ou menos (10
pontos);
Os pontos(b.1) e (b.2)são cumulativos.</t>
  </si>
  <si>
    <t>CRITÉRIO 
c) Cadastro de CPF: acima de 90% das crianças e dos(as) adolescentes acolhidos(as) há mais de 30 dias que tenham o CPF cadastrado (20 pontos)</t>
  </si>
  <si>
    <t>Total de processos de adoção que tramitam em 31/07</t>
  </si>
  <si>
    <t>Total de processos de destituição do SNA que tramitam em 31/07</t>
  </si>
  <si>
    <t>TJAC</t>
  </si>
  <si>
    <t>TJAL</t>
  </si>
  <si>
    <t>TJAM</t>
  </si>
  <si>
    <t>TJAP</t>
  </si>
  <si>
    <t>TJBA</t>
  </si>
  <si>
    <t>TJCE</t>
  </si>
  <si>
    <t>TJDF</t>
  </si>
  <si>
    <t>TJES</t>
  </si>
  <si>
    <t>TJGO</t>
  </si>
  <si>
    <t>TJMA</t>
  </si>
  <si>
    <t>TJMG</t>
  </si>
  <si>
    <t>TJMS</t>
  </si>
  <si>
    <t>TJMT</t>
  </si>
  <si>
    <t>TJPA</t>
  </si>
  <si>
    <t>TJPB</t>
  </si>
  <si>
    <t>TJPE</t>
  </si>
  <si>
    <t>TJPI</t>
  </si>
  <si>
    <t>TJPR</t>
  </si>
  <si>
    <t>TJRJ</t>
  </si>
  <si>
    <t>TJRN</t>
  </si>
  <si>
    <t>TJRO</t>
  </si>
  <si>
    <t>TJRR</t>
  </si>
  <si>
    <t>TJRS</t>
  </si>
  <si>
    <t>TJSC</t>
  </si>
  <si>
    <t>TJSE</t>
  </si>
  <si>
    <t>TJSP</t>
  </si>
  <si>
    <t>TJTO</t>
  </si>
  <si>
    <t>Total de processos de adoção do SNA que tramitam há 240 dias ou mais, considerando 31/07</t>
  </si>
  <si>
    <t>Porcentagem adoções que tramitam há 240 dias ou menos</t>
  </si>
  <si>
    <t>Total de processos de destituição do SNA que tramitam há 120 dias ou mais, considerando 31/07</t>
  </si>
  <si>
    <t>Porcentagem destituições que tramitam há 120 dias ou menos (31/07)</t>
  </si>
  <si>
    <t xml:space="preserve">Total de acollhidos há mais de 30 dias sem CPF, considerando 31/07 </t>
  </si>
  <si>
    <t>Porcentagem de acolhodos há mais de 30 dias sem CPF que tramitam há 120 dias ou menos</t>
  </si>
  <si>
    <t>Pontuação c</t>
  </si>
  <si>
    <t>Total de acolhidos há mais de 30 dias, considerando 31/07</t>
  </si>
  <si>
    <t>Total acolhimentos iniciados antes de 30/04/2024</t>
  </si>
  <si>
    <t>Total acolhimentos iniciados antes de 30/04/2024 com reavaliação após 31/07/2024</t>
  </si>
  <si>
    <t>Porcentagem de reavaliados após 31/07/2024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</si>
</sst>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0"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ADOÇÃO - 6, XI, b)-style" pivot="0" count="3">
      <tableStyleElement type="headerRow" dxfId="39"/>
      <tableStyleElement type="firstRowStripe" dxfId="38"/>
      <tableStyleElement type="secondRowStripe" dxfId="37"/>
    </tableStyle>
    <tableStyle name="ACOLHIMENTO - 6, XI, a-style" pivot="0" count="3">
      <tableStyleElement type="headerRow" dxfId="36"/>
      <tableStyleElement type="firstRowStripe" dxfId="35"/>
      <tableStyleElement type="secondRowStripe" dxfId="3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2:E29" totalsRowShown="0" headerRowDxfId="33" dataDxfId="31" headerRowBorderDxfId="32" tableBorderDxfId="30" totalsRowBorderDxfId="29">
  <autoFilter ref="A2:E29"/>
  <tableColumns count="5">
    <tableColumn id="1" name="TRIBUNAL" dataDxfId="28"/>
    <tableColumn id="2" name="Total acolhimentos iniciados antes de 30/04/2024" dataDxfId="27"/>
    <tableColumn id="3" name="Total acolhimentos iniciados antes de 30/04/2024 com reavaliação após 31/07/2024" dataDxfId="26"/>
    <tableColumn id="4" name="Porcentagem de reavaliados após 31/07/2024" dataDxfId="25">
      <calculatedColumnFormula>Tabela1[[#This Row],[Total acolhimentos iniciados antes de 30/04/2024 com reavaliação após 31/07/2024]]/Tabela1[[#This Row],[Total acolhimentos iniciados antes de 30/04/2024]]</calculatedColumnFormula>
    </tableColumn>
    <tableColumn id="5" name="Pontuação" dataDxfId="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:I29" totalsRowShown="0" headerRowDxfId="23" dataDxfId="21" headerRowBorderDxfId="22" tableBorderDxfId="20" totalsRowBorderDxfId="19">
  <autoFilter ref="A2:I29"/>
  <tableColumns count="9">
    <tableColumn id="1" name="TRIBUNAL" dataDxfId="18"/>
    <tableColumn id="2" name="Total de processos de adoção que tramitam em 31/07" dataDxfId="17"/>
    <tableColumn id="3" name="Total de processos de adoção do SNA que tramitam há 240 dias ou mais, considerando 31/07" dataDxfId="16" dataCellStyle="Normal 2"/>
    <tableColumn id="4" name="Porcentagem adoções que tramitam há 240 dias ou menos" dataDxfId="15">
      <calculatedColumnFormula>(Tabela13[[#This Row],[Total de processos de adoção que tramitam em 31/07]]-Tabela13[[#This Row],[Total de processos de adoção do SNA que tramitam há 240 dias ou mais, considerando 31/07]])/Tabela13[[#This Row],[Total de processos de adoção que tramitam em 31/07]]</calculatedColumnFormula>
    </tableColumn>
    <tableColumn id="5" name="Pontuação b.1" dataDxfId="14"/>
    <tableColumn id="9" name="Total de processos de destituição do SNA que tramitam em 31/07" dataDxfId="13" dataCellStyle="Normal 2"/>
    <tableColumn id="6" name="Total de processos de destituição do SNA que tramitam há 120 dias ou mais, considerando 31/07" dataDxfId="12" dataCellStyle="Normal 2"/>
    <tableColumn id="7" name="Porcentagem destituições que tramitam há 120 dias ou menos (31/07)" dataDxfId="11">
      <calculatedColumnFormula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calculatedColumnFormula>
    </tableColumn>
    <tableColumn id="8" name="Pontuação b.2" dataDxfId="10">
      <calculatedColumnFormula>(Tabela13[[#This Row],[Total de processos de adoção que tramitam em 31/07]]=Tabela13[[#This Row],[Porcentagem destituições que tramitam há 120 dias ou menos (31/07)]])/Tabela13[[#This Row],[Total de processos de adoção que tramitam em 31/07]]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134" displayName="Tabela134" ref="A2:E29" totalsRowShown="0" headerRowDxfId="9" dataDxfId="7" headerRowBorderDxfId="8" tableBorderDxfId="6" totalsRowBorderDxfId="5">
  <autoFilter ref="A2:E29"/>
  <sortState ref="A3:E29">
    <sortCondition ref="A2:A29"/>
  </sortState>
  <tableColumns count="5">
    <tableColumn id="1" name="TRIBUNAL" dataDxfId="4"/>
    <tableColumn id="2" name="Total de acolhidos há mais de 30 dias, considerando 31/07" dataDxfId="3"/>
    <tableColumn id="3" name="Total de acollhidos há mais de 30 dias sem CPF, considerando 31/07 " dataDxfId="2" dataCellStyle="Normal 2"/>
    <tableColumn id="4" name="Porcentagem de acolhodos há mais de 30 dias sem CPF que tramitam há 120 dias ou menos" dataDxfId="1">
      <calculatedColumnFormula>(Tabela134[[#This Row],[Total de acolhidos há mais de 30 dias, considerando 31/07]]-Tabela134[[#This Row],[Total de acollhidos há mais de 30 dias sem CPF, considerando 31/07 ]])/Tabela134[[#This Row],[Total de acolhidos há mais de 30 dias, considerando 31/07]]</calculatedColumnFormula>
    </tableColumn>
    <tableColumn id="5" name="Pontuação c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E30" sqref="E30"/>
    </sheetView>
  </sheetViews>
  <sheetFormatPr defaultColWidth="8.7109375" defaultRowHeight="15" x14ac:dyDescent="0.25"/>
  <cols>
    <col min="1" max="1" width="20.5703125" style="1" customWidth="1"/>
    <col min="2" max="2" width="26.140625" style="10" customWidth="1"/>
    <col min="3" max="3" width="33.28515625" style="1" customWidth="1"/>
    <col min="4" max="4" width="27" style="12" customWidth="1"/>
    <col min="5" max="5" width="11.5703125" style="1" customWidth="1"/>
    <col min="6" max="16384" width="8.7109375" style="1"/>
  </cols>
  <sheetData>
    <row r="1" spans="1:5" ht="122.1" customHeight="1" x14ac:dyDescent="0.25">
      <c r="A1" s="25" t="s">
        <v>4</v>
      </c>
      <c r="B1" s="26"/>
      <c r="C1" s="26"/>
      <c r="D1" s="26"/>
      <c r="E1" s="27"/>
    </row>
    <row r="2" spans="1:5" ht="45" x14ac:dyDescent="0.25">
      <c r="A2" s="2" t="s">
        <v>0</v>
      </c>
      <c r="B2" s="3" t="s">
        <v>44</v>
      </c>
      <c r="C2" s="3" t="s">
        <v>45</v>
      </c>
      <c r="D2" s="11" t="s">
        <v>46</v>
      </c>
      <c r="E2" s="4" t="s">
        <v>3</v>
      </c>
    </row>
    <row r="3" spans="1:5" x14ac:dyDescent="0.25">
      <c r="A3" s="5" t="s">
        <v>9</v>
      </c>
      <c r="B3" s="7">
        <v>57</v>
      </c>
      <c r="C3" s="7">
        <v>56</v>
      </c>
      <c r="D3" s="18">
        <f>Tabela1[[#This Row],[Total acolhimentos iniciados antes de 30/04/2024 com reavaliação após 31/07/2024]]/Tabela1[[#This Row],[Total acolhimentos iniciados antes de 30/04/2024]]</f>
        <v>0.98245614035087714</v>
      </c>
      <c r="E3" s="8">
        <v>20</v>
      </c>
    </row>
    <row r="4" spans="1:5" x14ac:dyDescent="0.25">
      <c r="A4" s="5" t="s">
        <v>10</v>
      </c>
      <c r="B4" s="7">
        <v>262</v>
      </c>
      <c r="C4" s="7">
        <v>253</v>
      </c>
      <c r="D4" s="18">
        <f>Tabela1[[#This Row],[Total acolhimentos iniciados antes de 30/04/2024 com reavaliação após 31/07/2024]]/Tabela1[[#This Row],[Total acolhimentos iniciados antes de 30/04/2024]]</f>
        <v>0.96564885496183206</v>
      </c>
      <c r="E4" s="8">
        <v>10</v>
      </c>
    </row>
    <row r="5" spans="1:5" x14ac:dyDescent="0.25">
      <c r="A5" s="5" t="s">
        <v>11</v>
      </c>
      <c r="B5" s="7">
        <v>206</v>
      </c>
      <c r="C5" s="7">
        <v>204</v>
      </c>
      <c r="D5" s="18">
        <f>Tabela1[[#This Row],[Total acolhimentos iniciados antes de 30/04/2024 com reavaliação após 31/07/2024]]/Tabela1[[#This Row],[Total acolhimentos iniciados antes de 30/04/2024]]</f>
        <v>0.99029126213592233</v>
      </c>
      <c r="E5" s="8">
        <v>20</v>
      </c>
    </row>
    <row r="6" spans="1:5" x14ac:dyDescent="0.25">
      <c r="A6" s="5" t="s">
        <v>12</v>
      </c>
      <c r="B6" s="7">
        <v>90</v>
      </c>
      <c r="C6" s="7">
        <v>90</v>
      </c>
      <c r="D6" s="18">
        <f>Tabela1[[#This Row],[Total acolhimentos iniciados antes de 30/04/2024 com reavaliação após 31/07/2024]]/Tabela1[[#This Row],[Total acolhimentos iniciados antes de 30/04/2024]]</f>
        <v>1</v>
      </c>
      <c r="E6" s="8">
        <v>20</v>
      </c>
    </row>
    <row r="7" spans="1:5" x14ac:dyDescent="0.25">
      <c r="A7" s="5" t="s">
        <v>13</v>
      </c>
      <c r="B7" s="7">
        <v>743</v>
      </c>
      <c r="C7" s="7">
        <v>701</v>
      </c>
      <c r="D7" s="18">
        <f>Tabela1[[#This Row],[Total acolhimentos iniciados antes de 30/04/2024 com reavaliação após 31/07/2024]]/Tabela1[[#This Row],[Total acolhimentos iniciados antes de 30/04/2024]]</f>
        <v>0.94347240915208619</v>
      </c>
      <c r="E7" s="8">
        <v>10</v>
      </c>
    </row>
    <row r="8" spans="1:5" x14ac:dyDescent="0.25">
      <c r="A8" s="5" t="s">
        <v>14</v>
      </c>
      <c r="B8" s="7">
        <v>765</v>
      </c>
      <c r="C8" s="7">
        <v>474</v>
      </c>
      <c r="D8" s="18">
        <f>Tabela1[[#This Row],[Total acolhimentos iniciados antes de 30/04/2024 com reavaliação após 31/07/2024]]/Tabela1[[#This Row],[Total acolhimentos iniciados antes de 30/04/2024]]</f>
        <v>0.61960784313725492</v>
      </c>
      <c r="E8" s="8">
        <v>0</v>
      </c>
    </row>
    <row r="9" spans="1:5" x14ac:dyDescent="0.25">
      <c r="A9" s="5" t="s">
        <v>15</v>
      </c>
      <c r="B9" s="7">
        <v>281</v>
      </c>
      <c r="C9" s="7">
        <v>277</v>
      </c>
      <c r="D9" s="18">
        <f>Tabela1[[#This Row],[Total acolhimentos iniciados antes de 30/04/2024 com reavaliação após 31/07/2024]]/Tabela1[[#This Row],[Total acolhimentos iniciados antes de 30/04/2024]]</f>
        <v>0.98576512455516019</v>
      </c>
      <c r="E9" s="8">
        <v>20</v>
      </c>
    </row>
    <row r="10" spans="1:5" x14ac:dyDescent="0.25">
      <c r="A10" s="5" t="s">
        <v>16</v>
      </c>
      <c r="B10" s="7">
        <v>573</v>
      </c>
      <c r="C10" s="7">
        <v>453</v>
      </c>
      <c r="D10" s="18">
        <f>Tabela1[[#This Row],[Total acolhimentos iniciados antes de 30/04/2024 com reavaliação após 31/07/2024]]/Tabela1[[#This Row],[Total acolhimentos iniciados antes de 30/04/2024]]</f>
        <v>0.79057591623036649</v>
      </c>
      <c r="E10" s="8">
        <v>0</v>
      </c>
    </row>
    <row r="11" spans="1:5" x14ac:dyDescent="0.25">
      <c r="A11" s="5" t="s">
        <v>17</v>
      </c>
      <c r="B11" s="7">
        <v>562</v>
      </c>
      <c r="C11" s="7">
        <v>557</v>
      </c>
      <c r="D11" s="18">
        <f>Tabela1[[#This Row],[Total acolhimentos iniciados antes de 30/04/2024 com reavaliação após 31/07/2024]]/Tabela1[[#This Row],[Total acolhimentos iniciados antes de 30/04/2024]]</f>
        <v>0.99110320284697506</v>
      </c>
      <c r="E11" s="8">
        <v>20</v>
      </c>
    </row>
    <row r="12" spans="1:5" x14ac:dyDescent="0.25">
      <c r="A12" s="5" t="s">
        <v>18</v>
      </c>
      <c r="B12" s="7">
        <v>219</v>
      </c>
      <c r="C12" s="7">
        <v>208</v>
      </c>
      <c r="D12" s="18">
        <f>Tabela1[[#This Row],[Total acolhimentos iniciados antes de 30/04/2024 com reavaliação após 31/07/2024]]/Tabela1[[#This Row],[Total acolhimentos iniciados antes de 30/04/2024]]</f>
        <v>0.94977168949771684</v>
      </c>
      <c r="E12" s="8">
        <v>10</v>
      </c>
    </row>
    <row r="13" spans="1:5" x14ac:dyDescent="0.25">
      <c r="A13" s="5" t="s">
        <v>19</v>
      </c>
      <c r="B13" s="7">
        <v>2863</v>
      </c>
      <c r="C13" s="7">
        <v>2399</v>
      </c>
      <c r="D13" s="18">
        <f>Tabela1[[#This Row],[Total acolhimentos iniciados antes de 30/04/2024 com reavaliação após 31/07/2024]]/Tabela1[[#This Row],[Total acolhimentos iniciados antes de 30/04/2024]]</f>
        <v>0.83793223891023405</v>
      </c>
      <c r="E13" s="8">
        <v>0</v>
      </c>
    </row>
    <row r="14" spans="1:5" x14ac:dyDescent="0.25">
      <c r="A14" s="5" t="s">
        <v>20</v>
      </c>
      <c r="B14" s="7">
        <v>498</v>
      </c>
      <c r="C14" s="7">
        <v>489</v>
      </c>
      <c r="D14" s="18">
        <f>Tabela1[[#This Row],[Total acolhimentos iniciados antes de 30/04/2024 com reavaliação após 31/07/2024]]/Tabela1[[#This Row],[Total acolhimentos iniciados antes de 30/04/2024]]</f>
        <v>0.98192771084337349</v>
      </c>
      <c r="E14" s="8">
        <v>20</v>
      </c>
    </row>
    <row r="15" spans="1:5" x14ac:dyDescent="0.25">
      <c r="A15" s="5" t="s">
        <v>21</v>
      </c>
      <c r="B15" s="7">
        <v>337</v>
      </c>
      <c r="C15" s="7">
        <v>330</v>
      </c>
      <c r="D15" s="18">
        <f>Tabela1[[#This Row],[Total acolhimentos iniciados antes de 30/04/2024 com reavaliação após 31/07/2024]]/Tabela1[[#This Row],[Total acolhimentos iniciados antes de 30/04/2024]]</f>
        <v>0.97922848664688422</v>
      </c>
      <c r="E15" s="8">
        <v>20</v>
      </c>
    </row>
    <row r="16" spans="1:5" x14ac:dyDescent="0.25">
      <c r="A16" s="5" t="s">
        <v>22</v>
      </c>
      <c r="B16" s="7">
        <v>430</v>
      </c>
      <c r="C16" s="7">
        <v>427</v>
      </c>
      <c r="D16" s="18">
        <f>Tabela1[[#This Row],[Total acolhimentos iniciados antes de 30/04/2024 com reavaliação após 31/07/2024]]/Tabela1[[#This Row],[Total acolhimentos iniciados antes de 30/04/2024]]</f>
        <v>0.99302325581395345</v>
      </c>
      <c r="E16" s="8">
        <v>20</v>
      </c>
    </row>
    <row r="17" spans="1:5" x14ac:dyDescent="0.25">
      <c r="A17" s="5" t="s">
        <v>23</v>
      </c>
      <c r="B17" s="7">
        <v>306</v>
      </c>
      <c r="C17" s="7">
        <v>286</v>
      </c>
      <c r="D17" s="18">
        <f>Tabela1[[#This Row],[Total acolhimentos iniciados antes de 30/04/2024 com reavaliação após 31/07/2024]]/Tabela1[[#This Row],[Total acolhimentos iniciados antes de 30/04/2024]]</f>
        <v>0.934640522875817</v>
      </c>
      <c r="E17" s="8">
        <v>10</v>
      </c>
    </row>
    <row r="18" spans="1:5" x14ac:dyDescent="0.25">
      <c r="A18" s="5" t="s">
        <v>24</v>
      </c>
      <c r="B18" s="7">
        <v>627</v>
      </c>
      <c r="C18" s="7">
        <v>625</v>
      </c>
      <c r="D18" s="18">
        <f>Tabela1[[#This Row],[Total acolhimentos iniciados antes de 30/04/2024 com reavaliação após 31/07/2024]]/Tabela1[[#This Row],[Total acolhimentos iniciados antes de 30/04/2024]]</f>
        <v>0.99681020733652315</v>
      </c>
      <c r="E18" s="8">
        <v>20</v>
      </c>
    </row>
    <row r="19" spans="1:5" x14ac:dyDescent="0.25">
      <c r="A19" s="5" t="s">
        <v>25</v>
      </c>
      <c r="B19" s="7">
        <v>134</v>
      </c>
      <c r="C19" s="7">
        <v>131</v>
      </c>
      <c r="D19" s="18">
        <f>Tabela1[[#This Row],[Total acolhimentos iniciados antes de 30/04/2024 com reavaliação após 31/07/2024]]/Tabela1[[#This Row],[Total acolhimentos iniciados antes de 30/04/2024]]</f>
        <v>0.97761194029850751</v>
      </c>
      <c r="E19" s="8">
        <v>20</v>
      </c>
    </row>
    <row r="20" spans="1:5" x14ac:dyDescent="0.25">
      <c r="A20" s="5" t="s">
        <v>26</v>
      </c>
      <c r="B20" s="7">
        <v>2285</v>
      </c>
      <c r="C20" s="7">
        <v>2198</v>
      </c>
      <c r="D20" s="18">
        <f>Tabela1[[#This Row],[Total acolhimentos iniciados antes de 30/04/2024 com reavaliação após 31/07/2024]]/Tabela1[[#This Row],[Total acolhimentos iniciados antes de 30/04/2024]]</f>
        <v>0.96192560175054709</v>
      </c>
      <c r="E20" s="8">
        <v>10</v>
      </c>
    </row>
    <row r="21" spans="1:5" x14ac:dyDescent="0.25">
      <c r="A21" s="5" t="s">
        <v>27</v>
      </c>
      <c r="B21" s="7">
        <v>1046</v>
      </c>
      <c r="C21" s="7">
        <v>1040</v>
      </c>
      <c r="D21" s="18">
        <f>Tabela1[[#This Row],[Total acolhimentos iniciados antes de 30/04/2024 com reavaliação após 31/07/2024]]/Tabela1[[#This Row],[Total acolhimentos iniciados antes de 30/04/2024]]</f>
        <v>0.99426386233269604</v>
      </c>
      <c r="E21" s="8">
        <v>20</v>
      </c>
    </row>
    <row r="22" spans="1:5" x14ac:dyDescent="0.25">
      <c r="A22" s="5" t="s">
        <v>28</v>
      </c>
      <c r="B22" s="7">
        <v>168</v>
      </c>
      <c r="C22" s="7">
        <v>167</v>
      </c>
      <c r="D22" s="18">
        <f>Tabela1[[#This Row],[Total acolhimentos iniciados antes de 30/04/2024 com reavaliação após 31/07/2024]]/Tabela1[[#This Row],[Total acolhimentos iniciados antes de 30/04/2024]]</f>
        <v>0.99404761904761907</v>
      </c>
      <c r="E22" s="8">
        <v>20</v>
      </c>
    </row>
    <row r="23" spans="1:5" x14ac:dyDescent="0.25">
      <c r="A23" s="5" t="s">
        <v>29</v>
      </c>
      <c r="B23" s="7">
        <v>117</v>
      </c>
      <c r="C23" s="7">
        <v>117</v>
      </c>
      <c r="D23" s="18">
        <f>Tabela1[[#This Row],[Total acolhimentos iniciados antes de 30/04/2024 com reavaliação após 31/07/2024]]/Tabela1[[#This Row],[Total acolhimentos iniciados antes de 30/04/2024]]</f>
        <v>1</v>
      </c>
      <c r="E23" s="8">
        <v>20</v>
      </c>
    </row>
    <row r="24" spans="1:5" x14ac:dyDescent="0.25">
      <c r="A24" s="5" t="s">
        <v>30</v>
      </c>
      <c r="B24" s="7">
        <v>66</v>
      </c>
      <c r="C24" s="7">
        <v>66</v>
      </c>
      <c r="D24" s="18">
        <f>Tabela1[[#This Row],[Total acolhimentos iniciados antes de 30/04/2024 com reavaliação após 31/07/2024]]/Tabela1[[#This Row],[Total acolhimentos iniciados antes de 30/04/2024]]</f>
        <v>1</v>
      </c>
      <c r="E24" s="8">
        <v>20</v>
      </c>
    </row>
    <row r="25" spans="1:5" x14ac:dyDescent="0.25">
      <c r="A25" s="5" t="s">
        <v>31</v>
      </c>
      <c r="B25" s="7">
        <v>2714</v>
      </c>
      <c r="C25" s="7">
        <v>2213</v>
      </c>
      <c r="D25" s="18">
        <f>Tabela1[[#This Row],[Total acolhimentos iniciados antes de 30/04/2024 com reavaliação após 31/07/2024]]/Tabela1[[#This Row],[Total acolhimentos iniciados antes de 30/04/2024]]</f>
        <v>0.81540162122328663</v>
      </c>
      <c r="E25" s="8">
        <v>0</v>
      </c>
    </row>
    <row r="26" spans="1:5" x14ac:dyDescent="0.25">
      <c r="A26" s="5" t="s">
        <v>32</v>
      </c>
      <c r="B26" s="7">
        <v>1098</v>
      </c>
      <c r="C26" s="7">
        <v>1090</v>
      </c>
      <c r="D26" s="18">
        <f>Tabela1[[#This Row],[Total acolhimentos iniciados antes de 30/04/2024 com reavaliação após 31/07/2024]]/Tabela1[[#This Row],[Total acolhimentos iniciados antes de 30/04/2024]]</f>
        <v>0.9927140255009107</v>
      </c>
      <c r="E26" s="8">
        <v>20</v>
      </c>
    </row>
    <row r="27" spans="1:5" x14ac:dyDescent="0.25">
      <c r="A27" s="5" t="s">
        <v>33</v>
      </c>
      <c r="B27" s="7">
        <v>202</v>
      </c>
      <c r="C27" s="7">
        <v>199</v>
      </c>
      <c r="D27" s="18">
        <f>Tabela1[[#This Row],[Total acolhimentos iniciados antes de 30/04/2024 com reavaliação após 31/07/2024]]/Tabela1[[#This Row],[Total acolhimentos iniciados antes de 30/04/2024]]</f>
        <v>0.98514851485148514</v>
      </c>
      <c r="E27" s="8">
        <v>20</v>
      </c>
    </row>
    <row r="28" spans="1:5" x14ac:dyDescent="0.25">
      <c r="A28" s="5" t="s">
        <v>34</v>
      </c>
      <c r="B28" s="7">
        <v>7771</v>
      </c>
      <c r="C28" s="7">
        <v>3251</v>
      </c>
      <c r="D28" s="18">
        <f>Tabela1[[#This Row],[Total acolhimentos iniciados antes de 30/04/2024 com reavaliação após 31/07/2024]]/Tabela1[[#This Row],[Total acolhimentos iniciados antes de 30/04/2024]]</f>
        <v>0.41835027666966929</v>
      </c>
      <c r="E28" s="8">
        <v>0</v>
      </c>
    </row>
    <row r="29" spans="1:5" x14ac:dyDescent="0.25">
      <c r="A29" s="9" t="s">
        <v>35</v>
      </c>
      <c r="B29" s="7">
        <v>64</v>
      </c>
      <c r="C29" s="7">
        <v>62</v>
      </c>
      <c r="D29" s="18">
        <f>Tabela1[[#This Row],[Total acolhimentos iniciados antes de 30/04/2024 com reavaliação após 31/07/2024]]/Tabela1[[#This Row],[Total acolhimentos iniciados antes de 30/04/2024]]</f>
        <v>0.96875</v>
      </c>
      <c r="E29" s="8">
        <v>10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D30" sqref="D30"/>
    </sheetView>
  </sheetViews>
  <sheetFormatPr defaultColWidth="8.7109375" defaultRowHeight="15" x14ac:dyDescent="0.25"/>
  <cols>
    <col min="1" max="1" width="18.5703125" style="10" customWidth="1"/>
    <col min="2" max="2" width="15.42578125" style="10" customWidth="1"/>
    <col min="3" max="3" width="29.28515625" style="10" customWidth="1"/>
    <col min="4" max="4" width="18.85546875" style="20" customWidth="1"/>
    <col min="5" max="5" width="11.5703125" style="10" customWidth="1"/>
    <col min="6" max="7" width="26.7109375" style="10" customWidth="1"/>
    <col min="8" max="8" width="22.7109375" style="20" customWidth="1"/>
    <col min="9" max="9" width="11.140625" style="10" customWidth="1"/>
    <col min="10" max="16384" width="8.7109375" style="10"/>
  </cols>
  <sheetData>
    <row r="1" spans="1:9" ht="108" customHeight="1" x14ac:dyDescent="0.25">
      <c r="A1" s="28" t="s">
        <v>5</v>
      </c>
      <c r="B1" s="29"/>
      <c r="C1" s="29"/>
      <c r="D1" s="29"/>
      <c r="E1" s="29"/>
      <c r="F1" s="29"/>
      <c r="G1" s="29"/>
      <c r="H1" s="29"/>
    </row>
    <row r="2" spans="1:9" ht="75" x14ac:dyDescent="0.25">
      <c r="A2" s="13" t="s">
        <v>0</v>
      </c>
      <c r="B2" s="3" t="s">
        <v>7</v>
      </c>
      <c r="C2" s="3" t="s">
        <v>36</v>
      </c>
      <c r="D2" s="19" t="s">
        <v>37</v>
      </c>
      <c r="E2" s="3" t="s">
        <v>1</v>
      </c>
      <c r="F2" s="3" t="s">
        <v>8</v>
      </c>
      <c r="G2" s="3" t="s">
        <v>38</v>
      </c>
      <c r="H2" s="19" t="s">
        <v>39</v>
      </c>
      <c r="I2" s="14" t="s">
        <v>2</v>
      </c>
    </row>
    <row r="3" spans="1:9" x14ac:dyDescent="0.25">
      <c r="A3" s="22" t="s">
        <v>9</v>
      </c>
      <c r="B3" s="16">
        <v>16</v>
      </c>
      <c r="C3" s="16">
        <v>0</v>
      </c>
      <c r="D3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1</v>
      </c>
      <c r="E3" s="6">
        <v>10</v>
      </c>
      <c r="F3" s="16">
        <v>15</v>
      </c>
      <c r="G3" s="16">
        <v>0</v>
      </c>
      <c r="H3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1</v>
      </c>
      <c r="I3" s="15">
        <v>10</v>
      </c>
    </row>
    <row r="4" spans="1:9" x14ac:dyDescent="0.25">
      <c r="A4" s="22" t="s">
        <v>10</v>
      </c>
      <c r="B4" s="16">
        <v>36</v>
      </c>
      <c r="C4" s="16">
        <v>9</v>
      </c>
      <c r="D4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0.75</v>
      </c>
      <c r="E4" s="6">
        <v>0</v>
      </c>
      <c r="F4" s="16">
        <v>64</v>
      </c>
      <c r="G4" s="16">
        <v>53</v>
      </c>
      <c r="H4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0.171875</v>
      </c>
      <c r="I4" s="15">
        <v>0</v>
      </c>
    </row>
    <row r="5" spans="1:9" x14ac:dyDescent="0.25">
      <c r="A5" s="22" t="s">
        <v>11</v>
      </c>
      <c r="B5" s="16">
        <v>19</v>
      </c>
      <c r="C5" s="16">
        <v>0</v>
      </c>
      <c r="D5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1</v>
      </c>
      <c r="E5" s="6">
        <v>10</v>
      </c>
      <c r="F5" s="16">
        <v>29</v>
      </c>
      <c r="G5" s="16">
        <v>1</v>
      </c>
      <c r="H5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0.96551724137931039</v>
      </c>
      <c r="I5" s="15">
        <v>10</v>
      </c>
    </row>
    <row r="6" spans="1:9" x14ac:dyDescent="0.25">
      <c r="A6" s="22" t="s">
        <v>12</v>
      </c>
      <c r="B6" s="16">
        <v>15</v>
      </c>
      <c r="C6" s="16">
        <v>10</v>
      </c>
      <c r="D6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0.33333333333333331</v>
      </c>
      <c r="E6" s="6">
        <v>0</v>
      </c>
      <c r="F6" s="16">
        <v>12</v>
      </c>
      <c r="G6" s="16">
        <v>8</v>
      </c>
      <c r="H6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0.33333333333333331</v>
      </c>
      <c r="I6" s="15">
        <v>0</v>
      </c>
    </row>
    <row r="7" spans="1:9" x14ac:dyDescent="0.25">
      <c r="A7" s="22" t="s">
        <v>13</v>
      </c>
      <c r="B7" s="16">
        <v>108</v>
      </c>
      <c r="C7" s="16">
        <v>34</v>
      </c>
      <c r="D7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0.68518518518518523</v>
      </c>
      <c r="E7" s="6">
        <v>0</v>
      </c>
      <c r="F7" s="16">
        <v>221</v>
      </c>
      <c r="G7" s="16">
        <v>181</v>
      </c>
      <c r="H7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0.18099547511312217</v>
      </c>
      <c r="I7" s="15">
        <v>0</v>
      </c>
    </row>
    <row r="8" spans="1:9" x14ac:dyDescent="0.25">
      <c r="A8" s="22" t="s">
        <v>14</v>
      </c>
      <c r="B8" s="16">
        <v>77</v>
      </c>
      <c r="C8" s="16">
        <v>27</v>
      </c>
      <c r="D8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0.64935064935064934</v>
      </c>
      <c r="E8" s="6">
        <v>0</v>
      </c>
      <c r="F8" s="16">
        <v>222</v>
      </c>
      <c r="G8" s="16">
        <v>168</v>
      </c>
      <c r="H8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0.24324324324324326</v>
      </c>
      <c r="I8" s="15">
        <v>0</v>
      </c>
    </row>
    <row r="9" spans="1:9" x14ac:dyDescent="0.25">
      <c r="A9" s="22" t="s">
        <v>15</v>
      </c>
      <c r="B9" s="16">
        <v>40</v>
      </c>
      <c r="C9" s="16">
        <v>6</v>
      </c>
      <c r="D9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0.85</v>
      </c>
      <c r="E9" s="6">
        <v>10</v>
      </c>
      <c r="F9" s="16">
        <v>60</v>
      </c>
      <c r="G9" s="16">
        <v>32</v>
      </c>
      <c r="H9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0.46666666666666667</v>
      </c>
      <c r="I9" s="15">
        <v>0</v>
      </c>
    </row>
    <row r="10" spans="1:9" x14ac:dyDescent="0.25">
      <c r="A10" s="22" t="s">
        <v>16</v>
      </c>
      <c r="B10" s="16">
        <v>124</v>
      </c>
      <c r="C10" s="16">
        <v>45</v>
      </c>
      <c r="D10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0.63709677419354838</v>
      </c>
      <c r="E10" s="6">
        <v>0</v>
      </c>
      <c r="F10" s="16">
        <v>95</v>
      </c>
      <c r="G10" s="16">
        <v>61</v>
      </c>
      <c r="H10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0.35789473684210527</v>
      </c>
      <c r="I10" s="15">
        <v>0</v>
      </c>
    </row>
    <row r="11" spans="1:9" x14ac:dyDescent="0.25">
      <c r="A11" s="22" t="s">
        <v>17</v>
      </c>
      <c r="B11" s="16">
        <v>43</v>
      </c>
      <c r="C11" s="16">
        <v>5</v>
      </c>
      <c r="D11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0.88372093023255816</v>
      </c>
      <c r="E11" s="6">
        <v>10</v>
      </c>
      <c r="F11" s="16">
        <v>86</v>
      </c>
      <c r="G11" s="16">
        <v>27</v>
      </c>
      <c r="H11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0.68604651162790697</v>
      </c>
      <c r="I11" s="15">
        <v>0</v>
      </c>
    </row>
    <row r="12" spans="1:9" x14ac:dyDescent="0.25">
      <c r="A12" s="22" t="s">
        <v>18</v>
      </c>
      <c r="B12" s="16">
        <v>25</v>
      </c>
      <c r="C12" s="16">
        <v>9</v>
      </c>
      <c r="D12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0.64</v>
      </c>
      <c r="E12" s="6">
        <v>0</v>
      </c>
      <c r="F12" s="16">
        <v>118</v>
      </c>
      <c r="G12" s="16">
        <v>95</v>
      </c>
      <c r="H12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0.19491525423728814</v>
      </c>
      <c r="I12" s="15">
        <v>0</v>
      </c>
    </row>
    <row r="13" spans="1:9" x14ac:dyDescent="0.25">
      <c r="A13" s="22" t="s">
        <v>19</v>
      </c>
      <c r="B13" s="16">
        <v>438</v>
      </c>
      <c r="C13" s="16">
        <v>200</v>
      </c>
      <c r="D13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0.54337899543378998</v>
      </c>
      <c r="E13" s="6">
        <v>0</v>
      </c>
      <c r="F13" s="16">
        <v>503</v>
      </c>
      <c r="G13" s="16">
        <v>352</v>
      </c>
      <c r="H13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0.30019880715705766</v>
      </c>
      <c r="I13" s="15">
        <v>0</v>
      </c>
    </row>
    <row r="14" spans="1:9" x14ac:dyDescent="0.25">
      <c r="A14" s="22" t="s">
        <v>20</v>
      </c>
      <c r="B14" s="16">
        <v>105</v>
      </c>
      <c r="C14" s="16">
        <v>30</v>
      </c>
      <c r="D14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0.7142857142857143</v>
      </c>
      <c r="E14" s="6">
        <v>0</v>
      </c>
      <c r="F14" s="16">
        <v>129</v>
      </c>
      <c r="G14" s="16">
        <v>72</v>
      </c>
      <c r="H14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0.44186046511627908</v>
      </c>
      <c r="I14" s="15">
        <v>0</v>
      </c>
    </row>
    <row r="15" spans="1:9" x14ac:dyDescent="0.25">
      <c r="A15" s="22" t="s">
        <v>21</v>
      </c>
      <c r="B15" s="16">
        <v>45</v>
      </c>
      <c r="C15" s="16">
        <v>1</v>
      </c>
      <c r="D15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0.97777777777777775</v>
      </c>
      <c r="E15" s="6">
        <v>10</v>
      </c>
      <c r="F15" s="16">
        <v>60</v>
      </c>
      <c r="G15" s="16">
        <v>56</v>
      </c>
      <c r="H15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6.6666666666666666E-2</v>
      </c>
      <c r="I15" s="15">
        <v>0</v>
      </c>
    </row>
    <row r="16" spans="1:9" x14ac:dyDescent="0.25">
      <c r="A16" s="22" t="s">
        <v>22</v>
      </c>
      <c r="B16" s="16">
        <v>59</v>
      </c>
      <c r="C16" s="16">
        <v>1</v>
      </c>
      <c r="D16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0.98305084745762716</v>
      </c>
      <c r="E16" s="6">
        <v>10</v>
      </c>
      <c r="F16" s="16">
        <v>23</v>
      </c>
      <c r="G16" s="16">
        <v>4</v>
      </c>
      <c r="H16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0.82608695652173914</v>
      </c>
      <c r="I16" s="15">
        <v>10</v>
      </c>
    </row>
    <row r="17" spans="1:9" x14ac:dyDescent="0.25">
      <c r="A17" s="22" t="s">
        <v>23</v>
      </c>
      <c r="B17" s="16">
        <v>33</v>
      </c>
      <c r="C17" s="16">
        <v>6</v>
      </c>
      <c r="D17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0.81818181818181823</v>
      </c>
      <c r="E17" s="6">
        <v>10</v>
      </c>
      <c r="F17" s="16">
        <v>70</v>
      </c>
      <c r="G17" s="16">
        <v>56</v>
      </c>
      <c r="H17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0.2</v>
      </c>
      <c r="I17" s="15">
        <v>0</v>
      </c>
    </row>
    <row r="18" spans="1:9" x14ac:dyDescent="0.25">
      <c r="A18" s="22" t="s">
        <v>24</v>
      </c>
      <c r="B18" s="16">
        <v>59</v>
      </c>
      <c r="C18" s="16">
        <v>3</v>
      </c>
      <c r="D18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0.94915254237288138</v>
      </c>
      <c r="E18" s="6">
        <v>10</v>
      </c>
      <c r="F18" s="16">
        <v>123</v>
      </c>
      <c r="G18" s="16">
        <v>66</v>
      </c>
      <c r="H18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0.46341463414634149</v>
      </c>
      <c r="I18" s="15">
        <v>0</v>
      </c>
    </row>
    <row r="19" spans="1:9" x14ac:dyDescent="0.25">
      <c r="A19" s="22" t="s">
        <v>25</v>
      </c>
      <c r="B19" s="16">
        <v>39</v>
      </c>
      <c r="C19" s="16">
        <v>9</v>
      </c>
      <c r="D19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0.76923076923076927</v>
      </c>
      <c r="E19" s="6">
        <v>0</v>
      </c>
      <c r="F19" s="16">
        <v>73</v>
      </c>
      <c r="G19" s="16">
        <v>55</v>
      </c>
      <c r="H19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0.24657534246575341</v>
      </c>
      <c r="I19" s="15">
        <v>0</v>
      </c>
    </row>
    <row r="20" spans="1:9" x14ac:dyDescent="0.25">
      <c r="A20" s="22" t="s">
        <v>26</v>
      </c>
      <c r="B20" s="16">
        <v>264</v>
      </c>
      <c r="C20" s="16">
        <v>32</v>
      </c>
      <c r="D20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0.87878787878787878</v>
      </c>
      <c r="E20" s="6">
        <v>10</v>
      </c>
      <c r="F20" s="16">
        <v>321</v>
      </c>
      <c r="G20" s="16">
        <v>149</v>
      </c>
      <c r="H20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0.53582554517133951</v>
      </c>
      <c r="I20" s="15">
        <v>0</v>
      </c>
    </row>
    <row r="21" spans="1:9" x14ac:dyDescent="0.25">
      <c r="A21" s="22" t="s">
        <v>27</v>
      </c>
      <c r="B21" s="16">
        <v>631</v>
      </c>
      <c r="C21" s="16">
        <v>384</v>
      </c>
      <c r="D21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0.39144215530903326</v>
      </c>
      <c r="E21" s="6">
        <v>0</v>
      </c>
      <c r="F21" s="16">
        <v>944</v>
      </c>
      <c r="G21" s="16">
        <v>745</v>
      </c>
      <c r="H21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0.21080508474576271</v>
      </c>
      <c r="I21" s="15">
        <v>0</v>
      </c>
    </row>
    <row r="22" spans="1:9" x14ac:dyDescent="0.25">
      <c r="A22" s="22" t="s">
        <v>28</v>
      </c>
      <c r="B22" s="16">
        <v>33</v>
      </c>
      <c r="C22" s="16">
        <v>9</v>
      </c>
      <c r="D22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0.72727272727272729</v>
      </c>
      <c r="E22" s="6">
        <v>0</v>
      </c>
      <c r="F22" s="16">
        <v>48</v>
      </c>
      <c r="G22" s="16">
        <v>27</v>
      </c>
      <c r="H22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0.4375</v>
      </c>
      <c r="I22" s="15">
        <v>0</v>
      </c>
    </row>
    <row r="23" spans="1:9" x14ac:dyDescent="0.25">
      <c r="A23" s="22" t="s">
        <v>29</v>
      </c>
      <c r="B23" s="16">
        <v>12</v>
      </c>
      <c r="C23" s="16">
        <v>0</v>
      </c>
      <c r="D23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1</v>
      </c>
      <c r="E23" s="6">
        <v>10</v>
      </c>
      <c r="F23" s="16">
        <v>12</v>
      </c>
      <c r="G23" s="16">
        <v>0</v>
      </c>
      <c r="H23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1</v>
      </c>
      <c r="I23" s="15">
        <v>10</v>
      </c>
    </row>
    <row r="24" spans="1:9" x14ac:dyDescent="0.25">
      <c r="A24" s="22" t="s">
        <v>30</v>
      </c>
      <c r="B24" s="16">
        <v>0</v>
      </c>
      <c r="C24" s="16">
        <v>0</v>
      </c>
      <c r="D24" s="18">
        <v>0</v>
      </c>
      <c r="E24" s="6">
        <v>0</v>
      </c>
      <c r="F24" s="16">
        <v>1</v>
      </c>
      <c r="G24" s="16">
        <v>0</v>
      </c>
      <c r="H24" s="19">
        <v>0</v>
      </c>
      <c r="I24" s="15">
        <v>0</v>
      </c>
    </row>
    <row r="25" spans="1:9" x14ac:dyDescent="0.25">
      <c r="A25" s="22" t="s">
        <v>31</v>
      </c>
      <c r="B25" s="16">
        <v>453</v>
      </c>
      <c r="C25" s="16">
        <v>217</v>
      </c>
      <c r="D25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0.52097130242825607</v>
      </c>
      <c r="E25" s="6">
        <v>0</v>
      </c>
      <c r="F25" s="16">
        <v>803</v>
      </c>
      <c r="G25" s="16">
        <v>514</v>
      </c>
      <c r="H25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0.35990037359900373</v>
      </c>
      <c r="I25" s="15">
        <v>0</v>
      </c>
    </row>
    <row r="26" spans="1:9" x14ac:dyDescent="0.25">
      <c r="A26" s="22" t="s">
        <v>32</v>
      </c>
      <c r="B26" s="16">
        <v>172</v>
      </c>
      <c r="C26" s="16">
        <v>11</v>
      </c>
      <c r="D26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0.93604651162790697</v>
      </c>
      <c r="E26" s="6">
        <v>10</v>
      </c>
      <c r="F26" s="16">
        <v>245</v>
      </c>
      <c r="G26" s="16">
        <v>90</v>
      </c>
      <c r="H26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0.63265306122448983</v>
      </c>
      <c r="I26" s="15">
        <v>0</v>
      </c>
    </row>
    <row r="27" spans="1:9" x14ac:dyDescent="0.25">
      <c r="A27" s="22" t="s">
        <v>33</v>
      </c>
      <c r="B27" s="16">
        <v>14</v>
      </c>
      <c r="C27" s="16">
        <v>0</v>
      </c>
      <c r="D27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1</v>
      </c>
      <c r="E27" s="6">
        <v>10</v>
      </c>
      <c r="F27" s="16">
        <v>14</v>
      </c>
      <c r="G27" s="16">
        <v>1</v>
      </c>
      <c r="H27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0.9285714285714286</v>
      </c>
      <c r="I27" s="15">
        <v>10</v>
      </c>
    </row>
    <row r="28" spans="1:9" x14ac:dyDescent="0.25">
      <c r="A28" s="22" t="s">
        <v>34</v>
      </c>
      <c r="B28" s="16">
        <v>1586</v>
      </c>
      <c r="C28" s="16">
        <v>897</v>
      </c>
      <c r="D28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0.4344262295081967</v>
      </c>
      <c r="E28" s="6">
        <v>0</v>
      </c>
      <c r="F28" s="16">
        <v>1726</v>
      </c>
      <c r="G28" s="16">
        <v>1312</v>
      </c>
      <c r="H28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0.23986095017381229</v>
      </c>
      <c r="I28" s="15">
        <v>0</v>
      </c>
    </row>
    <row r="29" spans="1:9" x14ac:dyDescent="0.25">
      <c r="A29" s="21" t="s">
        <v>35</v>
      </c>
      <c r="B29" s="24">
        <v>6</v>
      </c>
      <c r="C29" s="16">
        <v>0</v>
      </c>
      <c r="D29" s="18">
        <f>(Tabela13[[#This Row],[Total de processos de adoção que tramitam em 31/07]]-Tabela13[[#This Row],[Total de processos de adoção do SNA que tramitam há 240 dias ou mais, considerando 31/07]])/Tabela13[[#This Row],[Total de processos de adoção que tramitam em 31/07]]</f>
        <v>1</v>
      </c>
      <c r="E29" s="6">
        <v>10</v>
      </c>
      <c r="F29" s="16">
        <v>8</v>
      </c>
      <c r="G29" s="16">
        <v>5</v>
      </c>
      <c r="H29" s="19">
        <f>(Tabela13[[#This Row],[Total de processos de destituição do SNA que tramitam em 31/07]]-Tabela13[[#This Row],[Total de processos de destituição do SNA que tramitam há 120 dias ou mais, considerando 31/07]])/Tabela13[[#This Row],[Total de processos de destituição do SNA que tramitam em 31/07]]</f>
        <v>0.375</v>
      </c>
      <c r="I29" s="15">
        <v>0</v>
      </c>
    </row>
  </sheetData>
  <mergeCells count="1">
    <mergeCell ref="A1:H1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E22" sqref="E22"/>
    </sheetView>
  </sheetViews>
  <sheetFormatPr defaultColWidth="8.7109375" defaultRowHeight="15" x14ac:dyDescent="0.25"/>
  <cols>
    <col min="1" max="1" width="18.42578125" style="10" customWidth="1"/>
    <col min="2" max="2" width="15.42578125" style="10" customWidth="1"/>
    <col min="3" max="3" width="29.28515625" style="10" customWidth="1"/>
    <col min="4" max="4" width="21.42578125" style="20" customWidth="1"/>
    <col min="5" max="5" width="15.42578125" style="10" customWidth="1"/>
    <col min="6" max="16384" width="8.7109375" style="10"/>
  </cols>
  <sheetData>
    <row r="1" spans="1:5" ht="53.25" customHeight="1" x14ac:dyDescent="0.25">
      <c r="A1" s="30" t="s">
        <v>6</v>
      </c>
      <c r="B1" s="31"/>
      <c r="C1" s="31"/>
      <c r="D1" s="31"/>
      <c r="E1" s="32"/>
    </row>
    <row r="2" spans="1:5" ht="75" x14ac:dyDescent="0.25">
      <c r="A2" s="13" t="s">
        <v>0</v>
      </c>
      <c r="B2" s="3" t="s">
        <v>43</v>
      </c>
      <c r="C2" s="3" t="s">
        <v>40</v>
      </c>
      <c r="D2" s="19" t="s">
        <v>41</v>
      </c>
      <c r="E2" s="3" t="s">
        <v>42</v>
      </c>
    </row>
    <row r="3" spans="1:5" x14ac:dyDescent="0.25">
      <c r="A3" s="22" t="s">
        <v>9</v>
      </c>
      <c r="B3" s="6">
        <v>88</v>
      </c>
      <c r="C3" s="16">
        <v>0</v>
      </c>
      <c r="D3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1</v>
      </c>
      <c r="E3" s="6">
        <v>20</v>
      </c>
    </row>
    <row r="4" spans="1:5" x14ac:dyDescent="0.25">
      <c r="A4" s="22" t="s">
        <v>10</v>
      </c>
      <c r="B4" s="6">
        <v>307</v>
      </c>
      <c r="C4" s="16">
        <v>8</v>
      </c>
      <c r="D4" s="23">
        <v>0.9</v>
      </c>
      <c r="E4" s="6">
        <v>20</v>
      </c>
    </row>
    <row r="5" spans="1:5" x14ac:dyDescent="0.25">
      <c r="A5" s="22" t="s">
        <v>11</v>
      </c>
      <c r="B5" s="6">
        <v>231</v>
      </c>
      <c r="C5" s="16">
        <v>2</v>
      </c>
      <c r="D5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0.9913419913419913</v>
      </c>
      <c r="E5" s="6">
        <v>20</v>
      </c>
    </row>
    <row r="6" spans="1:5" x14ac:dyDescent="0.25">
      <c r="A6" s="22" t="s">
        <v>12</v>
      </c>
      <c r="B6" s="6">
        <v>101</v>
      </c>
      <c r="C6" s="16">
        <v>2</v>
      </c>
      <c r="D6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0.98019801980198018</v>
      </c>
      <c r="E6" s="6">
        <v>20</v>
      </c>
    </row>
    <row r="7" spans="1:5" x14ac:dyDescent="0.25">
      <c r="A7" s="22" t="s">
        <v>13</v>
      </c>
      <c r="B7" s="6">
        <v>936</v>
      </c>
      <c r="C7" s="16">
        <v>4</v>
      </c>
      <c r="D7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0.99572649572649574</v>
      </c>
      <c r="E7" s="6">
        <v>20</v>
      </c>
    </row>
    <row r="8" spans="1:5" x14ac:dyDescent="0.25">
      <c r="A8" s="22" t="s">
        <v>14</v>
      </c>
      <c r="B8" s="6">
        <v>889</v>
      </c>
      <c r="C8" s="16">
        <v>62</v>
      </c>
      <c r="D8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0.93025871766029244</v>
      </c>
      <c r="E8" s="6">
        <v>20</v>
      </c>
    </row>
    <row r="9" spans="1:5" x14ac:dyDescent="0.25">
      <c r="A9" s="22" t="s">
        <v>15</v>
      </c>
      <c r="B9" s="6">
        <v>332</v>
      </c>
      <c r="C9" s="16">
        <v>0</v>
      </c>
      <c r="D9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1</v>
      </c>
      <c r="E9" s="6">
        <v>20</v>
      </c>
    </row>
    <row r="10" spans="1:5" x14ac:dyDescent="0.25">
      <c r="A10" s="22" t="s">
        <v>16</v>
      </c>
      <c r="B10" s="6">
        <v>764</v>
      </c>
      <c r="C10" s="16">
        <v>2</v>
      </c>
      <c r="D10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0.99738219895287961</v>
      </c>
      <c r="E10" s="6">
        <v>20</v>
      </c>
    </row>
    <row r="11" spans="1:5" x14ac:dyDescent="0.25">
      <c r="A11" s="22" t="s">
        <v>17</v>
      </c>
      <c r="B11" s="6">
        <v>693</v>
      </c>
      <c r="C11" s="16">
        <v>8</v>
      </c>
      <c r="D11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0.98845598845598848</v>
      </c>
      <c r="E11" s="6">
        <v>20</v>
      </c>
    </row>
    <row r="12" spans="1:5" x14ac:dyDescent="0.25">
      <c r="A12" s="22" t="s">
        <v>18</v>
      </c>
      <c r="B12" s="16">
        <v>280</v>
      </c>
      <c r="C12" s="16">
        <v>7</v>
      </c>
      <c r="D12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0.97499999999999998</v>
      </c>
      <c r="E12" s="6">
        <v>20</v>
      </c>
    </row>
    <row r="13" spans="1:5" x14ac:dyDescent="0.25">
      <c r="A13" s="22" t="s">
        <v>19</v>
      </c>
      <c r="B13" s="16">
        <v>3489</v>
      </c>
      <c r="C13" s="16">
        <v>150</v>
      </c>
      <c r="D13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0.95700773860705068</v>
      </c>
      <c r="E13" s="6">
        <v>20</v>
      </c>
    </row>
    <row r="14" spans="1:5" x14ac:dyDescent="0.25">
      <c r="A14" s="22" t="s">
        <v>20</v>
      </c>
      <c r="B14" s="16">
        <v>667</v>
      </c>
      <c r="C14" s="16">
        <v>12</v>
      </c>
      <c r="D14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0.98200899550224885</v>
      </c>
      <c r="E14" s="6">
        <v>20</v>
      </c>
    </row>
    <row r="15" spans="1:5" x14ac:dyDescent="0.25">
      <c r="A15" s="22" t="s">
        <v>21</v>
      </c>
      <c r="B15" s="16">
        <v>491</v>
      </c>
      <c r="C15" s="16">
        <v>6</v>
      </c>
      <c r="D15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0.98778004073319758</v>
      </c>
      <c r="E15" s="6">
        <v>20</v>
      </c>
    </row>
    <row r="16" spans="1:5" x14ac:dyDescent="0.25">
      <c r="A16" s="22" t="s">
        <v>22</v>
      </c>
      <c r="B16" s="16">
        <v>581</v>
      </c>
      <c r="C16" s="16">
        <v>21</v>
      </c>
      <c r="D16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0.96385542168674698</v>
      </c>
      <c r="E16" s="6">
        <v>20</v>
      </c>
    </row>
    <row r="17" spans="1:5" x14ac:dyDescent="0.25">
      <c r="A17" s="22" t="s">
        <v>23</v>
      </c>
      <c r="B17" s="16">
        <v>372</v>
      </c>
      <c r="C17" s="16">
        <v>19</v>
      </c>
      <c r="D17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0.94892473118279574</v>
      </c>
      <c r="E17" s="6">
        <v>20</v>
      </c>
    </row>
    <row r="18" spans="1:5" x14ac:dyDescent="0.25">
      <c r="A18" s="22" t="s">
        <v>24</v>
      </c>
      <c r="B18" s="16">
        <v>793</v>
      </c>
      <c r="C18" s="16">
        <v>24</v>
      </c>
      <c r="D18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0.96973518284993698</v>
      </c>
      <c r="E18" s="6">
        <v>20</v>
      </c>
    </row>
    <row r="19" spans="1:5" x14ac:dyDescent="0.25">
      <c r="A19" s="22" t="s">
        <v>25</v>
      </c>
      <c r="B19" s="16">
        <v>168</v>
      </c>
      <c r="C19" s="16">
        <v>6</v>
      </c>
      <c r="D19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0.9642857142857143</v>
      </c>
      <c r="E19" s="6">
        <v>20</v>
      </c>
    </row>
    <row r="20" spans="1:5" x14ac:dyDescent="0.25">
      <c r="A20" s="22" t="s">
        <v>26</v>
      </c>
      <c r="B20" s="16">
        <v>2859</v>
      </c>
      <c r="C20" s="16">
        <v>87</v>
      </c>
      <c r="D20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0.96956977964323188</v>
      </c>
      <c r="E20" s="6">
        <v>20</v>
      </c>
    </row>
    <row r="21" spans="1:5" x14ac:dyDescent="0.25">
      <c r="A21" s="22" t="s">
        <v>27</v>
      </c>
      <c r="B21" s="16">
        <v>1358</v>
      </c>
      <c r="C21" s="16">
        <v>55</v>
      </c>
      <c r="D21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0.959499263622975</v>
      </c>
      <c r="E21" s="6">
        <v>20</v>
      </c>
    </row>
    <row r="22" spans="1:5" x14ac:dyDescent="0.25">
      <c r="A22" s="22" t="s">
        <v>28</v>
      </c>
      <c r="B22" s="16">
        <v>217</v>
      </c>
      <c r="C22" s="16">
        <v>1</v>
      </c>
      <c r="D22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0.99539170506912444</v>
      </c>
      <c r="E22" s="6">
        <v>20</v>
      </c>
    </row>
    <row r="23" spans="1:5" x14ac:dyDescent="0.25">
      <c r="A23" s="22" t="s">
        <v>29</v>
      </c>
      <c r="B23" s="16">
        <v>167</v>
      </c>
      <c r="C23" s="16">
        <v>2</v>
      </c>
      <c r="D23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0.9880239520958084</v>
      </c>
      <c r="E23" s="6">
        <v>20</v>
      </c>
    </row>
    <row r="24" spans="1:5" x14ac:dyDescent="0.25">
      <c r="A24" s="22" t="s">
        <v>30</v>
      </c>
      <c r="B24" s="16">
        <v>84</v>
      </c>
      <c r="C24" s="16">
        <v>0</v>
      </c>
      <c r="D24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1</v>
      </c>
      <c r="E24" s="6">
        <v>20</v>
      </c>
    </row>
    <row r="25" spans="1:5" x14ac:dyDescent="0.25">
      <c r="A25" s="22" t="s">
        <v>31</v>
      </c>
      <c r="B25" s="16">
        <v>3236</v>
      </c>
      <c r="C25" s="16">
        <v>260</v>
      </c>
      <c r="D25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0.91965389369592088</v>
      </c>
      <c r="E25" s="6">
        <v>20</v>
      </c>
    </row>
    <row r="26" spans="1:5" x14ac:dyDescent="0.25">
      <c r="A26" s="22" t="s">
        <v>32</v>
      </c>
      <c r="B26" s="16">
        <v>1443</v>
      </c>
      <c r="C26" s="16">
        <v>8</v>
      </c>
      <c r="D26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0.99445599445599442</v>
      </c>
      <c r="E26" s="6">
        <v>20</v>
      </c>
    </row>
    <row r="27" spans="1:5" x14ac:dyDescent="0.25">
      <c r="A27" s="22" t="s">
        <v>33</v>
      </c>
      <c r="B27" s="16">
        <v>268</v>
      </c>
      <c r="C27" s="16">
        <v>4</v>
      </c>
      <c r="D27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0.9850746268656716</v>
      </c>
      <c r="E27" s="6">
        <v>20</v>
      </c>
    </row>
    <row r="28" spans="1:5" x14ac:dyDescent="0.25">
      <c r="A28" s="22" t="s">
        <v>34</v>
      </c>
      <c r="B28" s="16">
        <v>9192</v>
      </c>
      <c r="C28" s="16">
        <v>3594</v>
      </c>
      <c r="D28" s="23">
        <f>(Tabela134[[#This Row],[Total de acolhidos há mais de 30 dias, considerando 31/07]]-Tabela134[[#This Row],[Total de acollhidos há mais de 30 dias sem CPF, considerando 31/07 ]])/Tabela134[[#This Row],[Total de acolhidos há mais de 30 dias, considerando 31/07]]</f>
        <v>0.60900783289817229</v>
      </c>
      <c r="E28" s="6">
        <v>0</v>
      </c>
    </row>
    <row r="29" spans="1:5" x14ac:dyDescent="0.25">
      <c r="A29" s="21" t="s">
        <v>35</v>
      </c>
      <c r="B29" s="17">
        <v>89</v>
      </c>
      <c r="C29" s="17">
        <v>2</v>
      </c>
      <c r="D29" s="23">
        <v>0.9</v>
      </c>
      <c r="E29" s="6">
        <v>20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ACOLHIMENTO -10, X, a)</vt:lpstr>
      <vt:lpstr>PRAZOS - 10, X, b</vt:lpstr>
      <vt:lpstr>CPF - 10, X, 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Autor</dc:creator>
  <cp:keywords/>
  <dc:description/>
  <cp:lastModifiedBy>Administrador</cp:lastModifiedBy>
  <cp:revision/>
  <dcterms:created xsi:type="dcterms:W3CDTF">2022-08-05T18:34:21Z</dcterms:created>
  <dcterms:modified xsi:type="dcterms:W3CDTF">2024-08-15T17:59:59Z</dcterms:modified>
  <cp:category/>
  <cp:contentStatus/>
</cp:coreProperties>
</file>