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queryTables/queryTable1.xml" ContentType="application/vnd.openxmlformats-officedocument.spreadsheetml.queryTable+xml"/>
  <Override PartName="/xl/tables/table13.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xr:revisionPtr revIDLastSave="1652" documentId="8_{AD74ED2D-704B-4EBA-AF85-A1DF1FD3F8E2}" xr6:coauthVersionLast="47" xr6:coauthVersionMax="47" xr10:uidLastSave="{E074CC34-174F-4509-87AB-0E84A835C859}"/>
  <bookViews>
    <workbookView xWindow="-108" yWindow="-108" windowWidth="23256" windowHeight="12456" firstSheet="5" activeTab="6" xr2:uid="{00000000-000D-0000-FFFF-FFFF00000000}"/>
  </bookViews>
  <sheets>
    <sheet name="Plan1" sheetId="1" state="hidden" r:id="rId1"/>
    <sheet name="Plan2" sheetId="4" state="hidden" r:id="rId2"/>
    <sheet name="05-06-2023" sheetId="30" state="hidden" r:id="rId3"/>
    <sheet name="28-03-2023" sheetId="34" state="hidden" r:id="rId4"/>
    <sheet name="finalizada por" sheetId="61" state="hidden" r:id="rId5"/>
    <sheet name="Demais campos tabela situação" sheetId="64" r:id="rId6"/>
    <sheet name="Situação" sheetId="25" r:id="rId7"/>
    <sheet name="Tabela22" sheetId="90" state="hidden" r:id="rId8"/>
    <sheet name="_select_situacao_case_when_inic" sheetId="68" state="hidden" r:id="rId9"/>
    <sheet name="Dados" sheetId="65" state="hidden" r:id="rId10"/>
    <sheet name="Planilha6" sheetId="80" state="hidden" r:id="rId11"/>
    <sheet name="ATUAL_05-07-2023" sheetId="44" state="hidden" r:id="rId12"/>
    <sheet name="Situações Datamart - 07-07-2023" sheetId="38" state="hidden" r:id="rId13"/>
    <sheet name="SITUAÇÃO_11-09-23" sheetId="57" state="hidden" r:id="rId14"/>
    <sheet name="ÁRVORE" sheetId="52" state="hidden" r:id="rId15"/>
    <sheet name="situacao_movimento_202308292312" sheetId="56" state="hidden" r:id="rId16"/>
    <sheet name="BASE DAS COMPARAÇÕES" sheetId="48" state="hidden" r:id="rId17"/>
    <sheet name="Planilha5" sheetId="53" state="hidden" r:id="rId18"/>
    <sheet name="Planilha1" sheetId="29" state="hidden" r:id="rId19"/>
    <sheet name="d1" sheetId="14" state="hidden" r:id="rId20"/>
    <sheet name="d2" sheetId="15" state="hidden" r:id="rId21"/>
    <sheet name="análise" sheetId="19" state="hidden" r:id="rId22"/>
    <sheet name="novo" sheetId="17" state="hidden" r:id="rId23"/>
    <sheet name="antigo (2)" sheetId="18" state="hidden" r:id="rId24"/>
    <sheet name="ATUAL" sheetId="3" state="hidden" r:id="rId25"/>
  </sheets>
  <definedNames>
    <definedName name="_xlnm._FilterDatabase" localSheetId="8" hidden="1">_select_situacao_case_when_inic!$J$1:$K$153</definedName>
    <definedName name="_xlnm._FilterDatabase" localSheetId="2" hidden="1">'05-06-2023'!$A$1:$J$153</definedName>
    <definedName name="_xlnm._FilterDatabase" localSheetId="3" hidden="1">'28-03-2023'!$A$1:$H$152</definedName>
    <definedName name="_xlnm._FilterDatabase" localSheetId="24" hidden="1">ATUAL!$A$1:$J$152</definedName>
    <definedName name="_xlnm._FilterDatabase" localSheetId="11" hidden="1">'ATUAL_05-07-2023'!$J$1:$S$153</definedName>
    <definedName name="_xlnm._FilterDatabase" localSheetId="16" hidden="1">'BASE DAS COMPARAÇÕES'!$AI$1:$AO$153</definedName>
    <definedName name="_xlnm._FilterDatabase" localSheetId="6" hidden="1">Situação!#REF!</definedName>
    <definedName name="_xlnm._FilterDatabase" localSheetId="12" hidden="1">'Situações Datamart - 07-07-2023'!$AG$1:$AW$153</definedName>
    <definedName name="DadosExternos_1" localSheetId="8" hidden="1">_select_situacao_case_when_inic!$A$1:$H$153</definedName>
    <definedName name="DadosExternos_1" localSheetId="23" hidden="1">'antigo (2)'!$A$1:$WZ$24</definedName>
    <definedName name="DadosExternos_1" localSheetId="16" hidden="1">'BASE DAS COMPARAÇÕES'!$A$1:$H$153</definedName>
    <definedName name="DadosExternos_1" localSheetId="4" hidden="1">'finalizada por'!$A$1:$B$35</definedName>
    <definedName name="DadosExternos_1" localSheetId="22" hidden="1">novo!$A$1:$WZ$24</definedName>
    <definedName name="DadosExternos_1" localSheetId="13" hidden="1">'SITUAÇÃO_11-09-23'!$A$1:$H$153</definedName>
    <definedName name="DadosExternos_1" localSheetId="12" hidden="1">'Situações Datamart - 07-07-2023'!$A$1:$H$153</definedName>
  </definedNames>
  <calcPr calcId="191029"/>
  <pivotCaches>
    <pivotCache cacheId="0" r:id="rId2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90" l="1"/>
  <c r="C24" i="90"/>
  <c r="C21" i="90"/>
  <c r="C20" i="90"/>
  <c r="J2" i="68" l="1"/>
  <c r="J3" i="68"/>
  <c r="K3" i="68" s="1"/>
  <c r="J4" i="68"/>
  <c r="J5" i="68"/>
  <c r="J6" i="68"/>
  <c r="J7" i="68"/>
  <c r="K7" i="68" s="1"/>
  <c r="J8" i="68"/>
  <c r="K8" i="68" s="1"/>
  <c r="J9" i="68"/>
  <c r="K9" i="68" s="1"/>
  <c r="J10" i="68"/>
  <c r="J11" i="68"/>
  <c r="K11" i="68" s="1"/>
  <c r="J12" i="68"/>
  <c r="J13" i="68"/>
  <c r="J14" i="68"/>
  <c r="J15" i="68"/>
  <c r="K15" i="68" s="1"/>
  <c r="J16" i="68"/>
  <c r="J17" i="68"/>
  <c r="K17" i="68" s="1"/>
  <c r="J18" i="68"/>
  <c r="J19" i="68"/>
  <c r="J20" i="68"/>
  <c r="J21" i="68"/>
  <c r="J22" i="68"/>
  <c r="J23" i="68"/>
  <c r="J24" i="68"/>
  <c r="K24" i="68" s="1"/>
  <c r="J25" i="68"/>
  <c r="J26" i="68"/>
  <c r="J27" i="68"/>
  <c r="J28" i="68"/>
  <c r="J29" i="68"/>
  <c r="J30" i="68"/>
  <c r="J31" i="68"/>
  <c r="J32" i="68"/>
  <c r="J33" i="68"/>
  <c r="J34" i="68"/>
  <c r="J35" i="68"/>
  <c r="K35" i="68" s="1"/>
  <c r="J36" i="68"/>
  <c r="J37" i="68"/>
  <c r="J38" i="68"/>
  <c r="J39" i="68"/>
  <c r="J40" i="68"/>
  <c r="J41" i="68"/>
  <c r="J42" i="68"/>
  <c r="J43" i="68"/>
  <c r="J44" i="68"/>
  <c r="J45" i="68"/>
  <c r="J46" i="68"/>
  <c r="J47" i="68"/>
  <c r="J48" i="68"/>
  <c r="J49" i="68"/>
  <c r="J50" i="68"/>
  <c r="J51" i="68"/>
  <c r="J52" i="68"/>
  <c r="J53" i="68"/>
  <c r="J54" i="68"/>
  <c r="J55" i="68"/>
  <c r="K55" i="68" s="1"/>
  <c r="J56" i="68"/>
  <c r="J57" i="68"/>
  <c r="J58" i="68"/>
  <c r="J59" i="68"/>
  <c r="J60" i="68"/>
  <c r="J61" i="68"/>
  <c r="J62" i="68"/>
  <c r="K62" i="68" s="1"/>
  <c r="J63" i="68"/>
  <c r="J64" i="68"/>
  <c r="K64" i="68" s="1"/>
  <c r="J65" i="68"/>
  <c r="K65" i="68" s="1"/>
  <c r="J66" i="68"/>
  <c r="J67" i="68"/>
  <c r="J68" i="68"/>
  <c r="J69" i="68"/>
  <c r="J70" i="68"/>
  <c r="K70" i="68" s="1"/>
  <c r="J71" i="68"/>
  <c r="J72" i="68"/>
  <c r="J73" i="68"/>
  <c r="K73" i="68" s="1"/>
  <c r="J74" i="68"/>
  <c r="J75" i="68"/>
  <c r="K75" i="68" s="1"/>
  <c r="J76" i="68"/>
  <c r="J77" i="68"/>
  <c r="J78" i="68"/>
  <c r="K78" i="68" s="1"/>
  <c r="J79" i="68"/>
  <c r="K79" i="68" s="1"/>
  <c r="J80" i="68"/>
  <c r="K80" i="68" s="1"/>
  <c r="J81" i="68"/>
  <c r="J82" i="68"/>
  <c r="J83" i="68"/>
  <c r="J84" i="68"/>
  <c r="J85" i="68"/>
  <c r="J86" i="68"/>
  <c r="J87" i="68"/>
  <c r="J88" i="68"/>
  <c r="J89" i="68"/>
  <c r="J90" i="68"/>
  <c r="J91" i="68"/>
  <c r="J92" i="68"/>
  <c r="J93" i="68"/>
  <c r="J94" i="68"/>
  <c r="K94" i="68" s="1"/>
  <c r="J95" i="68"/>
  <c r="K95" i="68" s="1"/>
  <c r="J96" i="68"/>
  <c r="J97" i="68"/>
  <c r="J98" i="68"/>
  <c r="J99" i="68"/>
  <c r="J100" i="68"/>
  <c r="J101" i="68"/>
  <c r="J102" i="68"/>
  <c r="J103" i="68"/>
  <c r="K103" i="68" s="1"/>
  <c r="J104" i="68"/>
  <c r="J105" i="68"/>
  <c r="J106" i="68"/>
  <c r="J107" i="68"/>
  <c r="J108" i="68"/>
  <c r="J109" i="68"/>
  <c r="J110" i="68"/>
  <c r="K110" i="68" s="1"/>
  <c r="J111" i="68"/>
  <c r="J112" i="68"/>
  <c r="K112" i="68" s="1"/>
  <c r="J113" i="68"/>
  <c r="J114" i="68"/>
  <c r="J115" i="68"/>
  <c r="J116" i="68"/>
  <c r="J117" i="68"/>
  <c r="J118" i="68"/>
  <c r="J119" i="68"/>
  <c r="K119" i="68" s="1"/>
  <c r="J120" i="68"/>
  <c r="J121" i="68"/>
  <c r="K121" i="68" s="1"/>
  <c r="J122" i="68"/>
  <c r="J123" i="68"/>
  <c r="J124" i="68"/>
  <c r="J125" i="68"/>
  <c r="J126" i="68"/>
  <c r="J127" i="68"/>
  <c r="J128" i="68"/>
  <c r="J129" i="68"/>
  <c r="J130" i="68"/>
  <c r="J131" i="68"/>
  <c r="J132" i="68"/>
  <c r="J133" i="68"/>
  <c r="J134" i="68"/>
  <c r="J135" i="68"/>
  <c r="J136" i="68"/>
  <c r="J137" i="68"/>
  <c r="K137" i="68" s="1"/>
  <c r="J138" i="68"/>
  <c r="J139" i="68"/>
  <c r="J140" i="68"/>
  <c r="J141" i="68"/>
  <c r="J142" i="68"/>
  <c r="J143" i="68"/>
  <c r="J144" i="68"/>
  <c r="J145" i="68"/>
  <c r="J146" i="68"/>
  <c r="J147" i="68"/>
  <c r="J148" i="68"/>
  <c r="J149" i="68"/>
  <c r="J150" i="68"/>
  <c r="J151" i="68"/>
  <c r="J152" i="68"/>
  <c r="J153" i="68"/>
  <c r="K5" i="68"/>
  <c r="K6" i="68"/>
  <c r="K10" i="68"/>
  <c r="K12" i="68"/>
  <c r="K13" i="68"/>
  <c r="K14" i="68"/>
  <c r="K16" i="68"/>
  <c r="K18" i="68"/>
  <c r="K22" i="68"/>
  <c r="K37" i="68"/>
  <c r="K42" i="68"/>
  <c r="K52" i="68"/>
  <c r="K68" i="68"/>
  <c r="K69" i="68"/>
  <c r="K74" i="68"/>
  <c r="K76" i="68"/>
  <c r="K77" i="68"/>
  <c r="K83" i="68"/>
  <c r="K84" i="68"/>
  <c r="K116" i="68"/>
  <c r="K140" i="68"/>
  <c r="K141" i="68"/>
  <c r="K2" i="68"/>
  <c r="D2" i="61"/>
  <c r="D3" i="61"/>
  <c r="D4" i="61"/>
  <c r="D5" i="61"/>
  <c r="D6" i="61"/>
  <c r="D7" i="61"/>
  <c r="D8" i="61"/>
  <c r="D9" i="61"/>
  <c r="D10" i="61"/>
  <c r="D11" i="61"/>
  <c r="D12" i="61"/>
  <c r="D13" i="61"/>
  <c r="D14" i="61"/>
  <c r="D15" i="61"/>
  <c r="D16" i="61"/>
  <c r="D17" i="61"/>
  <c r="D18" i="61"/>
  <c r="D19" i="61"/>
  <c r="D20" i="61"/>
  <c r="D21" i="61"/>
  <c r="D22" i="61"/>
  <c r="D23" i="61"/>
  <c r="D24" i="61"/>
  <c r="D25" i="61"/>
  <c r="D26" i="61"/>
  <c r="D27" i="61"/>
  <c r="D28" i="61"/>
  <c r="D29" i="61"/>
  <c r="D30" i="61"/>
  <c r="D31" i="61"/>
  <c r="D32" i="61"/>
  <c r="D33" i="61"/>
  <c r="D34" i="61"/>
  <c r="D35" i="61"/>
  <c r="K58" i="68" l="1"/>
  <c r="K32" i="68"/>
  <c r="K85" i="68"/>
  <c r="K19" i="68"/>
  <c r="K100" i="68"/>
  <c r="K153" i="68"/>
  <c r="K131" i="68"/>
  <c r="K109" i="68"/>
  <c r="K99" i="68"/>
  <c r="K89" i="68"/>
  <c r="K67" i="68"/>
  <c r="K57" i="68"/>
  <c r="K49" i="68"/>
  <c r="K41" i="68"/>
  <c r="K33" i="68"/>
  <c r="K25" i="68"/>
  <c r="K144" i="68"/>
  <c r="K90" i="68"/>
  <c r="K50" i="68"/>
  <c r="K152" i="68"/>
  <c r="K88" i="68"/>
  <c r="K40" i="68"/>
  <c r="K151" i="68"/>
  <c r="K143" i="68"/>
  <c r="K135" i="68"/>
  <c r="K127" i="68"/>
  <c r="K111" i="68"/>
  <c r="K87" i="68"/>
  <c r="K71" i="68"/>
  <c r="K132" i="68"/>
  <c r="K34" i="68"/>
  <c r="K130" i="68"/>
  <c r="K48" i="68"/>
  <c r="K149" i="68"/>
  <c r="K139" i="68"/>
  <c r="K129" i="68"/>
  <c r="K117" i="68"/>
  <c r="K107" i="68"/>
  <c r="K97" i="68"/>
  <c r="K47" i="68"/>
  <c r="K39" i="68"/>
  <c r="K31" i="68"/>
  <c r="K23" i="68"/>
  <c r="K150" i="68"/>
  <c r="K142" i="68"/>
  <c r="K134" i="68"/>
  <c r="K126" i="68"/>
  <c r="K118" i="68"/>
  <c r="K102" i="68"/>
  <c r="K86" i="68"/>
  <c r="K26" i="68"/>
  <c r="K98" i="68"/>
  <c r="K148" i="68"/>
  <c r="K138" i="68"/>
  <c r="K128" i="68"/>
  <c r="K106" i="68"/>
  <c r="K96" i="68"/>
  <c r="K54" i="68"/>
  <c r="K46" i="68"/>
  <c r="K38" i="68"/>
  <c r="K30" i="68"/>
  <c r="K122" i="68"/>
  <c r="K56" i="68"/>
  <c r="K147" i="68"/>
  <c r="K125" i="68"/>
  <c r="K115" i="68"/>
  <c r="K105" i="68"/>
  <c r="K93" i="68"/>
  <c r="K61" i="68"/>
  <c r="K53" i="68"/>
  <c r="K45" i="68"/>
  <c r="K29" i="68"/>
  <c r="K21" i="68"/>
  <c r="K120" i="68"/>
  <c r="K66" i="68"/>
  <c r="K146" i="68"/>
  <c r="K136" i="68"/>
  <c r="K124" i="68"/>
  <c r="K114" i="68"/>
  <c r="K104" i="68"/>
  <c r="K92" i="68"/>
  <c r="K82" i="68"/>
  <c r="K72" i="68"/>
  <c r="K60" i="68"/>
  <c r="K44" i="68"/>
  <c r="K36" i="68"/>
  <c r="K28" i="68"/>
  <c r="K20" i="68"/>
  <c r="K4" i="68"/>
  <c r="K108" i="68"/>
  <c r="K145" i="68"/>
  <c r="K133" i="68"/>
  <c r="K123" i="68"/>
  <c r="K113" i="68"/>
  <c r="K101" i="68"/>
  <c r="K91" i="68"/>
  <c r="K81" i="68"/>
  <c r="K59" i="68"/>
  <c r="K51" i="68"/>
  <c r="K43" i="68"/>
  <c r="K27" i="68"/>
  <c r="K63" i="68"/>
  <c r="AA3" i="48"/>
  <c r="AB3" i="48"/>
  <c r="AC3" i="48"/>
  <c r="AD3" i="48"/>
  <c r="AE3" i="48"/>
  <c r="AF3" i="48"/>
  <c r="AG3" i="48"/>
  <c r="AA4" i="48"/>
  <c r="AB4" i="48"/>
  <c r="AC4" i="48"/>
  <c r="AD4" i="48"/>
  <c r="AE4" i="48"/>
  <c r="AF4" i="48"/>
  <c r="AG4" i="48"/>
  <c r="AA5" i="48"/>
  <c r="AB5" i="48"/>
  <c r="AC5" i="48"/>
  <c r="AD5" i="48"/>
  <c r="AE5" i="48"/>
  <c r="AF5" i="48"/>
  <c r="AG5" i="48"/>
  <c r="AA6" i="48"/>
  <c r="AB6" i="48"/>
  <c r="AC6" i="48"/>
  <c r="AD6" i="48"/>
  <c r="AE6" i="48"/>
  <c r="AF6" i="48"/>
  <c r="AG6" i="48"/>
  <c r="AA7" i="48"/>
  <c r="AB7" i="48"/>
  <c r="AC7" i="48"/>
  <c r="AD7" i="48"/>
  <c r="AE7" i="48"/>
  <c r="AF7" i="48"/>
  <c r="AG7" i="48"/>
  <c r="AA8" i="48"/>
  <c r="AB8" i="48"/>
  <c r="AC8" i="48"/>
  <c r="AD8" i="48"/>
  <c r="AE8" i="48"/>
  <c r="AF8" i="48"/>
  <c r="AG8" i="48"/>
  <c r="AA9" i="48"/>
  <c r="AB9" i="48"/>
  <c r="AC9" i="48"/>
  <c r="AD9" i="48"/>
  <c r="AE9" i="48"/>
  <c r="AF9" i="48"/>
  <c r="AG9" i="48"/>
  <c r="AA10" i="48"/>
  <c r="AB10" i="48"/>
  <c r="AC10" i="48"/>
  <c r="AD10" i="48"/>
  <c r="AE10" i="48"/>
  <c r="AF10" i="48"/>
  <c r="AG10" i="48"/>
  <c r="AA11" i="48"/>
  <c r="AB11" i="48"/>
  <c r="AC11" i="48"/>
  <c r="AD11" i="48"/>
  <c r="AE11" i="48"/>
  <c r="AF11" i="48"/>
  <c r="AG11" i="48"/>
  <c r="AA12" i="48"/>
  <c r="AB12" i="48"/>
  <c r="AC12" i="48"/>
  <c r="AD12" i="48"/>
  <c r="AE12" i="48"/>
  <c r="AF12" i="48"/>
  <c r="AG12" i="48"/>
  <c r="AA13" i="48"/>
  <c r="AB13" i="48"/>
  <c r="AC13" i="48"/>
  <c r="AD13" i="48"/>
  <c r="AE13" i="48"/>
  <c r="AF13" i="48"/>
  <c r="AG13" i="48"/>
  <c r="AA14" i="48"/>
  <c r="AB14" i="48"/>
  <c r="AC14" i="48"/>
  <c r="AD14" i="48"/>
  <c r="AE14" i="48"/>
  <c r="AF14" i="48"/>
  <c r="AG14" i="48"/>
  <c r="AA15" i="48"/>
  <c r="AB15" i="48"/>
  <c r="AC15" i="48"/>
  <c r="AD15" i="48"/>
  <c r="AE15" i="48"/>
  <c r="AF15" i="48"/>
  <c r="AG15" i="48"/>
  <c r="AA16" i="48"/>
  <c r="AB16" i="48"/>
  <c r="AC16" i="48"/>
  <c r="AD16" i="48"/>
  <c r="AE16" i="48"/>
  <c r="AF16" i="48"/>
  <c r="AG16" i="48"/>
  <c r="AA17" i="48"/>
  <c r="AB17" i="48"/>
  <c r="AC17" i="48"/>
  <c r="AD17" i="48"/>
  <c r="AE17" i="48"/>
  <c r="AF17" i="48"/>
  <c r="AG17" i="48"/>
  <c r="AA18" i="48"/>
  <c r="AB18" i="48"/>
  <c r="AC18" i="48"/>
  <c r="AD18" i="48"/>
  <c r="AE18" i="48"/>
  <c r="AF18" i="48"/>
  <c r="AG18" i="48"/>
  <c r="AA19" i="48"/>
  <c r="AB19" i="48"/>
  <c r="AC19" i="48"/>
  <c r="AD19" i="48"/>
  <c r="AE19" i="48"/>
  <c r="AF19" i="48"/>
  <c r="AG19" i="48"/>
  <c r="AA20" i="48"/>
  <c r="AB20" i="48"/>
  <c r="AC20" i="48"/>
  <c r="AD20" i="48"/>
  <c r="AE20" i="48"/>
  <c r="AF20" i="48"/>
  <c r="AG20" i="48"/>
  <c r="AA21" i="48"/>
  <c r="AB21" i="48"/>
  <c r="AC21" i="48"/>
  <c r="AD21" i="48"/>
  <c r="AE21" i="48"/>
  <c r="AF21" i="48"/>
  <c r="AG21" i="48"/>
  <c r="AA22" i="48"/>
  <c r="AB22" i="48"/>
  <c r="AC22" i="48"/>
  <c r="AD22" i="48"/>
  <c r="AE22" i="48"/>
  <c r="AF22" i="48"/>
  <c r="AG22" i="48"/>
  <c r="AA23" i="48"/>
  <c r="AB23" i="48"/>
  <c r="AC23" i="48"/>
  <c r="AD23" i="48"/>
  <c r="AE23" i="48"/>
  <c r="AF23" i="48"/>
  <c r="AG23" i="48"/>
  <c r="AA24" i="48"/>
  <c r="AB24" i="48"/>
  <c r="AC24" i="48"/>
  <c r="AD24" i="48"/>
  <c r="AE24" i="48"/>
  <c r="AF24" i="48"/>
  <c r="AG24" i="48"/>
  <c r="AA25" i="48"/>
  <c r="AB25" i="48"/>
  <c r="AC25" i="48"/>
  <c r="AD25" i="48"/>
  <c r="AE25" i="48"/>
  <c r="AF25" i="48"/>
  <c r="AG25" i="48"/>
  <c r="AA26" i="48"/>
  <c r="AB26" i="48"/>
  <c r="AC26" i="48"/>
  <c r="AD26" i="48"/>
  <c r="AE26" i="48"/>
  <c r="AF26" i="48"/>
  <c r="AG26" i="48"/>
  <c r="AA27" i="48"/>
  <c r="AB27" i="48"/>
  <c r="AC27" i="48"/>
  <c r="AD27" i="48"/>
  <c r="AE27" i="48"/>
  <c r="AF27" i="48"/>
  <c r="AG27" i="48"/>
  <c r="AA28" i="48"/>
  <c r="AB28" i="48"/>
  <c r="AC28" i="48"/>
  <c r="AD28" i="48"/>
  <c r="AE28" i="48"/>
  <c r="AF28" i="48"/>
  <c r="AG28" i="48"/>
  <c r="AA29" i="48"/>
  <c r="AB29" i="48"/>
  <c r="AC29" i="48"/>
  <c r="AD29" i="48"/>
  <c r="AE29" i="48"/>
  <c r="AF29" i="48"/>
  <c r="AG29" i="48"/>
  <c r="AA30" i="48"/>
  <c r="AB30" i="48"/>
  <c r="AC30" i="48"/>
  <c r="AD30" i="48"/>
  <c r="AE30" i="48"/>
  <c r="AF30" i="48"/>
  <c r="AG30" i="48"/>
  <c r="AA31" i="48"/>
  <c r="AB31" i="48"/>
  <c r="AC31" i="48"/>
  <c r="AD31" i="48"/>
  <c r="AE31" i="48"/>
  <c r="AF31" i="48"/>
  <c r="AG31" i="48"/>
  <c r="AA32" i="48"/>
  <c r="AB32" i="48"/>
  <c r="AC32" i="48"/>
  <c r="AD32" i="48"/>
  <c r="AE32" i="48"/>
  <c r="AF32" i="48"/>
  <c r="AG32" i="48"/>
  <c r="AA33" i="48"/>
  <c r="AB33" i="48"/>
  <c r="AC33" i="48"/>
  <c r="AD33" i="48"/>
  <c r="AE33" i="48"/>
  <c r="AF33" i="48"/>
  <c r="AG33" i="48"/>
  <c r="AA34" i="48"/>
  <c r="AB34" i="48"/>
  <c r="AC34" i="48"/>
  <c r="AD34" i="48"/>
  <c r="AE34" i="48"/>
  <c r="AF34" i="48"/>
  <c r="AG34" i="48"/>
  <c r="AA35" i="48"/>
  <c r="AB35" i="48"/>
  <c r="AC35" i="48"/>
  <c r="AD35" i="48"/>
  <c r="AE35" i="48"/>
  <c r="AF35" i="48"/>
  <c r="AG35" i="48"/>
  <c r="AA36" i="48"/>
  <c r="AB36" i="48"/>
  <c r="AC36" i="48"/>
  <c r="AD36" i="48"/>
  <c r="AE36" i="48"/>
  <c r="AF36" i="48"/>
  <c r="AG36" i="48"/>
  <c r="AA37" i="48"/>
  <c r="AB37" i="48"/>
  <c r="AC37" i="48"/>
  <c r="AD37" i="48"/>
  <c r="AE37" i="48"/>
  <c r="AF37" i="48"/>
  <c r="AG37" i="48"/>
  <c r="AA38" i="48"/>
  <c r="AB38" i="48"/>
  <c r="AC38" i="48"/>
  <c r="AD38" i="48"/>
  <c r="AE38" i="48"/>
  <c r="AF38" i="48"/>
  <c r="AG38" i="48"/>
  <c r="AA39" i="48"/>
  <c r="AB39" i="48"/>
  <c r="AC39" i="48"/>
  <c r="AD39" i="48"/>
  <c r="AE39" i="48"/>
  <c r="AF39" i="48"/>
  <c r="AG39" i="48"/>
  <c r="AA40" i="48"/>
  <c r="AB40" i="48"/>
  <c r="AC40" i="48"/>
  <c r="AD40" i="48"/>
  <c r="AE40" i="48"/>
  <c r="AF40" i="48"/>
  <c r="AG40" i="48"/>
  <c r="AA41" i="48"/>
  <c r="AB41" i="48"/>
  <c r="AC41" i="48"/>
  <c r="AD41" i="48"/>
  <c r="AE41" i="48"/>
  <c r="AF41" i="48"/>
  <c r="AG41" i="48"/>
  <c r="AA42" i="48"/>
  <c r="AB42" i="48"/>
  <c r="AC42" i="48"/>
  <c r="AD42" i="48"/>
  <c r="AE42" i="48"/>
  <c r="AF42" i="48"/>
  <c r="AG42" i="48"/>
  <c r="AA43" i="48"/>
  <c r="AB43" i="48"/>
  <c r="AC43" i="48"/>
  <c r="AD43" i="48"/>
  <c r="AE43" i="48"/>
  <c r="AF43" i="48"/>
  <c r="AG43" i="48"/>
  <c r="AA44" i="48"/>
  <c r="AB44" i="48"/>
  <c r="AC44" i="48"/>
  <c r="AD44" i="48"/>
  <c r="AE44" i="48"/>
  <c r="AF44" i="48"/>
  <c r="AG44" i="48"/>
  <c r="AA45" i="48"/>
  <c r="AB45" i="48"/>
  <c r="AC45" i="48"/>
  <c r="AD45" i="48"/>
  <c r="AE45" i="48"/>
  <c r="AF45" i="48"/>
  <c r="AG45" i="48"/>
  <c r="AA46" i="48"/>
  <c r="AB46" i="48"/>
  <c r="AC46" i="48"/>
  <c r="AD46" i="48"/>
  <c r="AE46" i="48"/>
  <c r="AF46" i="48"/>
  <c r="AG46" i="48"/>
  <c r="AA47" i="48"/>
  <c r="AB47" i="48"/>
  <c r="AC47" i="48"/>
  <c r="AD47" i="48"/>
  <c r="AE47" i="48"/>
  <c r="AF47" i="48"/>
  <c r="AG47" i="48"/>
  <c r="AA48" i="48"/>
  <c r="AB48" i="48"/>
  <c r="AC48" i="48"/>
  <c r="AD48" i="48"/>
  <c r="AE48" i="48"/>
  <c r="AF48" i="48"/>
  <c r="AG48" i="48"/>
  <c r="AA49" i="48"/>
  <c r="AB49" i="48"/>
  <c r="AC49" i="48"/>
  <c r="AD49" i="48"/>
  <c r="AE49" i="48"/>
  <c r="AF49" i="48"/>
  <c r="AG49" i="48"/>
  <c r="AA50" i="48"/>
  <c r="AB50" i="48"/>
  <c r="AC50" i="48"/>
  <c r="AD50" i="48"/>
  <c r="AE50" i="48"/>
  <c r="AF50" i="48"/>
  <c r="AG50" i="48"/>
  <c r="AA51" i="48"/>
  <c r="AB51" i="48"/>
  <c r="AC51" i="48"/>
  <c r="AD51" i="48"/>
  <c r="AE51" i="48"/>
  <c r="AF51" i="48"/>
  <c r="AG51" i="48"/>
  <c r="AA52" i="48"/>
  <c r="AB52" i="48"/>
  <c r="AC52" i="48"/>
  <c r="AD52" i="48"/>
  <c r="AE52" i="48"/>
  <c r="AF52" i="48"/>
  <c r="AG52" i="48"/>
  <c r="AA53" i="48"/>
  <c r="AB53" i="48"/>
  <c r="AC53" i="48"/>
  <c r="AD53" i="48"/>
  <c r="AE53" i="48"/>
  <c r="AF53" i="48"/>
  <c r="AG53" i="48"/>
  <c r="AA54" i="48"/>
  <c r="AB54" i="48"/>
  <c r="AC54" i="48"/>
  <c r="AD54" i="48"/>
  <c r="AE54" i="48"/>
  <c r="AF54" i="48"/>
  <c r="AG54" i="48"/>
  <c r="AA55" i="48"/>
  <c r="AB55" i="48"/>
  <c r="AC55" i="48"/>
  <c r="AD55" i="48"/>
  <c r="AE55" i="48"/>
  <c r="AF55" i="48"/>
  <c r="AG55" i="48"/>
  <c r="AA56" i="48"/>
  <c r="AB56" i="48"/>
  <c r="AC56" i="48"/>
  <c r="AD56" i="48"/>
  <c r="AE56" i="48"/>
  <c r="AF56" i="48"/>
  <c r="AG56" i="48"/>
  <c r="AA57" i="48"/>
  <c r="AB57" i="48"/>
  <c r="AC57" i="48"/>
  <c r="AD57" i="48"/>
  <c r="AE57" i="48"/>
  <c r="AF57" i="48"/>
  <c r="AG57" i="48"/>
  <c r="AA58" i="48"/>
  <c r="AB58" i="48"/>
  <c r="AC58" i="48"/>
  <c r="AD58" i="48"/>
  <c r="AE58" i="48"/>
  <c r="AF58" i="48"/>
  <c r="AG58" i="48"/>
  <c r="AA59" i="48"/>
  <c r="AB59" i="48"/>
  <c r="AC59" i="48"/>
  <c r="AD59" i="48"/>
  <c r="AE59" i="48"/>
  <c r="AF59" i="48"/>
  <c r="AG59" i="48"/>
  <c r="AA60" i="48"/>
  <c r="AB60" i="48"/>
  <c r="AC60" i="48"/>
  <c r="AD60" i="48"/>
  <c r="AE60" i="48"/>
  <c r="AF60" i="48"/>
  <c r="AG60" i="48"/>
  <c r="AA61" i="48"/>
  <c r="AB61" i="48"/>
  <c r="AC61" i="48"/>
  <c r="AD61" i="48"/>
  <c r="AE61" i="48"/>
  <c r="AF61" i="48"/>
  <c r="AG61" i="48"/>
  <c r="AA62" i="48"/>
  <c r="AB62" i="48"/>
  <c r="AC62" i="48"/>
  <c r="AD62" i="48"/>
  <c r="AE62" i="48"/>
  <c r="AF62" i="48"/>
  <c r="AG62" i="48"/>
  <c r="AA63" i="48"/>
  <c r="AB63" i="48"/>
  <c r="AC63" i="48"/>
  <c r="AD63" i="48"/>
  <c r="AE63" i="48"/>
  <c r="AF63" i="48"/>
  <c r="AG63" i="48"/>
  <c r="AA64" i="48"/>
  <c r="AB64" i="48"/>
  <c r="AC64" i="48"/>
  <c r="AD64" i="48"/>
  <c r="AE64" i="48"/>
  <c r="AF64" i="48"/>
  <c r="AG64" i="48"/>
  <c r="AA65" i="48"/>
  <c r="AB65" i="48"/>
  <c r="AC65" i="48"/>
  <c r="AD65" i="48"/>
  <c r="AE65" i="48"/>
  <c r="AF65" i="48"/>
  <c r="AG65" i="48"/>
  <c r="AA66" i="48"/>
  <c r="AB66" i="48"/>
  <c r="AC66" i="48"/>
  <c r="AD66" i="48"/>
  <c r="AE66" i="48"/>
  <c r="AF66" i="48"/>
  <c r="AG66" i="48"/>
  <c r="AA67" i="48"/>
  <c r="AB67" i="48"/>
  <c r="AC67" i="48"/>
  <c r="AD67" i="48"/>
  <c r="AE67" i="48"/>
  <c r="AF67" i="48"/>
  <c r="AG67" i="48"/>
  <c r="AA68" i="48"/>
  <c r="AB68" i="48"/>
  <c r="AC68" i="48"/>
  <c r="AD68" i="48"/>
  <c r="AE68" i="48"/>
  <c r="AF68" i="48"/>
  <c r="AG68" i="48"/>
  <c r="AA69" i="48"/>
  <c r="AB69" i="48"/>
  <c r="AC69" i="48"/>
  <c r="AD69" i="48"/>
  <c r="AE69" i="48"/>
  <c r="AF69" i="48"/>
  <c r="AG69" i="48"/>
  <c r="AA70" i="48"/>
  <c r="AB70" i="48"/>
  <c r="AC70" i="48"/>
  <c r="AD70" i="48"/>
  <c r="AE70" i="48"/>
  <c r="AF70" i="48"/>
  <c r="AG70" i="48"/>
  <c r="AA71" i="48"/>
  <c r="AB71" i="48"/>
  <c r="AC71" i="48"/>
  <c r="AD71" i="48"/>
  <c r="AE71" i="48"/>
  <c r="AF71" i="48"/>
  <c r="AG71" i="48"/>
  <c r="AA72" i="48"/>
  <c r="AB72" i="48"/>
  <c r="AC72" i="48"/>
  <c r="AD72" i="48"/>
  <c r="AE72" i="48"/>
  <c r="AF72" i="48"/>
  <c r="AG72" i="48"/>
  <c r="AA73" i="48"/>
  <c r="AB73" i="48"/>
  <c r="AC73" i="48"/>
  <c r="AD73" i="48"/>
  <c r="AE73" i="48"/>
  <c r="AF73" i="48"/>
  <c r="AG73" i="48"/>
  <c r="AA74" i="48"/>
  <c r="AB74" i="48"/>
  <c r="AC74" i="48"/>
  <c r="AD74" i="48"/>
  <c r="AE74" i="48"/>
  <c r="AF74" i="48"/>
  <c r="AG74" i="48"/>
  <c r="AA75" i="48"/>
  <c r="AB75" i="48"/>
  <c r="AC75" i="48"/>
  <c r="AD75" i="48"/>
  <c r="AE75" i="48"/>
  <c r="AF75" i="48"/>
  <c r="AG75" i="48"/>
  <c r="AA76" i="48"/>
  <c r="AB76" i="48"/>
  <c r="AC76" i="48"/>
  <c r="AD76" i="48"/>
  <c r="AE76" i="48"/>
  <c r="AF76" i="48"/>
  <c r="AG76" i="48"/>
  <c r="AA77" i="48"/>
  <c r="AB77" i="48"/>
  <c r="AC77" i="48"/>
  <c r="AD77" i="48"/>
  <c r="AE77" i="48"/>
  <c r="AF77" i="48"/>
  <c r="AG77" i="48"/>
  <c r="AA78" i="48"/>
  <c r="AB78" i="48"/>
  <c r="AC78" i="48"/>
  <c r="AD78" i="48"/>
  <c r="AE78" i="48"/>
  <c r="AF78" i="48"/>
  <c r="AG78" i="48"/>
  <c r="AA79" i="48"/>
  <c r="AB79" i="48"/>
  <c r="AC79" i="48"/>
  <c r="AD79" i="48"/>
  <c r="AE79" i="48"/>
  <c r="AF79" i="48"/>
  <c r="AG79" i="48"/>
  <c r="AA80" i="48"/>
  <c r="AB80" i="48"/>
  <c r="AC80" i="48"/>
  <c r="AD80" i="48"/>
  <c r="AE80" i="48"/>
  <c r="AF80" i="48"/>
  <c r="AG80" i="48"/>
  <c r="AA81" i="48"/>
  <c r="AB81" i="48"/>
  <c r="AC81" i="48"/>
  <c r="AD81" i="48"/>
  <c r="AE81" i="48"/>
  <c r="AF81" i="48"/>
  <c r="AG81" i="48"/>
  <c r="AA82" i="48"/>
  <c r="AB82" i="48"/>
  <c r="AC82" i="48"/>
  <c r="AD82" i="48"/>
  <c r="AE82" i="48"/>
  <c r="AF82" i="48"/>
  <c r="AG82" i="48"/>
  <c r="AA83" i="48"/>
  <c r="AB83" i="48"/>
  <c r="AC83" i="48"/>
  <c r="AD83" i="48"/>
  <c r="AE83" i="48"/>
  <c r="AF83" i="48"/>
  <c r="AG83" i="48"/>
  <c r="AA84" i="48"/>
  <c r="AB84" i="48"/>
  <c r="AC84" i="48"/>
  <c r="AD84" i="48"/>
  <c r="AE84" i="48"/>
  <c r="AF84" i="48"/>
  <c r="AG84" i="48"/>
  <c r="AA85" i="48"/>
  <c r="AB85" i="48"/>
  <c r="AC85" i="48"/>
  <c r="AD85" i="48"/>
  <c r="AE85" i="48"/>
  <c r="AF85" i="48"/>
  <c r="AG85" i="48"/>
  <c r="AA86" i="48"/>
  <c r="AB86" i="48"/>
  <c r="AC86" i="48"/>
  <c r="AD86" i="48"/>
  <c r="AE86" i="48"/>
  <c r="AF86" i="48"/>
  <c r="AG86" i="48"/>
  <c r="AA87" i="48"/>
  <c r="AB87" i="48"/>
  <c r="AC87" i="48"/>
  <c r="AD87" i="48"/>
  <c r="AE87" i="48"/>
  <c r="AF87" i="48"/>
  <c r="AG87" i="48"/>
  <c r="AA88" i="48"/>
  <c r="AB88" i="48"/>
  <c r="AC88" i="48"/>
  <c r="AD88" i="48"/>
  <c r="AE88" i="48"/>
  <c r="AF88" i="48"/>
  <c r="AG88" i="48"/>
  <c r="AA89" i="48"/>
  <c r="AB89" i="48"/>
  <c r="AC89" i="48"/>
  <c r="AD89" i="48"/>
  <c r="AE89" i="48"/>
  <c r="AF89" i="48"/>
  <c r="AG89" i="48"/>
  <c r="AA90" i="48"/>
  <c r="AB90" i="48"/>
  <c r="AC90" i="48"/>
  <c r="AD90" i="48"/>
  <c r="AE90" i="48"/>
  <c r="AF90" i="48"/>
  <c r="AG90" i="48"/>
  <c r="AA91" i="48"/>
  <c r="AB91" i="48"/>
  <c r="AC91" i="48"/>
  <c r="AD91" i="48"/>
  <c r="AE91" i="48"/>
  <c r="AF91" i="48"/>
  <c r="AG91" i="48"/>
  <c r="AA92" i="48"/>
  <c r="AB92" i="48"/>
  <c r="AC92" i="48"/>
  <c r="AD92" i="48"/>
  <c r="AE92" i="48"/>
  <c r="AF92" i="48"/>
  <c r="AG92" i="48"/>
  <c r="AA93" i="48"/>
  <c r="AB93" i="48"/>
  <c r="AC93" i="48"/>
  <c r="AD93" i="48"/>
  <c r="AE93" i="48"/>
  <c r="AF93" i="48"/>
  <c r="AG93" i="48"/>
  <c r="AA94" i="48"/>
  <c r="AB94" i="48"/>
  <c r="AC94" i="48"/>
  <c r="AD94" i="48"/>
  <c r="AE94" i="48"/>
  <c r="AF94" i="48"/>
  <c r="AG94" i="48"/>
  <c r="AA95" i="48"/>
  <c r="AB95" i="48"/>
  <c r="AC95" i="48"/>
  <c r="AD95" i="48"/>
  <c r="AE95" i="48"/>
  <c r="AF95" i="48"/>
  <c r="AG95" i="48"/>
  <c r="AA96" i="48"/>
  <c r="AB96" i="48"/>
  <c r="AC96" i="48"/>
  <c r="AD96" i="48"/>
  <c r="AE96" i="48"/>
  <c r="AF96" i="48"/>
  <c r="AG96" i="48"/>
  <c r="AA97" i="48"/>
  <c r="AB97" i="48"/>
  <c r="AC97" i="48"/>
  <c r="AD97" i="48"/>
  <c r="AE97" i="48"/>
  <c r="AF97" i="48"/>
  <c r="AG97" i="48"/>
  <c r="AA98" i="48"/>
  <c r="AB98" i="48"/>
  <c r="AC98" i="48"/>
  <c r="AD98" i="48"/>
  <c r="AE98" i="48"/>
  <c r="AF98" i="48"/>
  <c r="AG98" i="48"/>
  <c r="AA99" i="48"/>
  <c r="AB99" i="48"/>
  <c r="AC99" i="48"/>
  <c r="AD99" i="48"/>
  <c r="AE99" i="48"/>
  <c r="AF99" i="48"/>
  <c r="AG99" i="48"/>
  <c r="AA100" i="48"/>
  <c r="AB100" i="48"/>
  <c r="AC100" i="48"/>
  <c r="AD100" i="48"/>
  <c r="AE100" i="48"/>
  <c r="AF100" i="48"/>
  <c r="AG100" i="48"/>
  <c r="AA101" i="48"/>
  <c r="AB101" i="48"/>
  <c r="AC101" i="48"/>
  <c r="AD101" i="48"/>
  <c r="AE101" i="48"/>
  <c r="AF101" i="48"/>
  <c r="AG101" i="48"/>
  <c r="AA102" i="48"/>
  <c r="AB102" i="48"/>
  <c r="AC102" i="48"/>
  <c r="AD102" i="48"/>
  <c r="AE102" i="48"/>
  <c r="AF102" i="48"/>
  <c r="AG102" i="48"/>
  <c r="AA103" i="48"/>
  <c r="AB103" i="48"/>
  <c r="AC103" i="48"/>
  <c r="AD103" i="48"/>
  <c r="AE103" i="48"/>
  <c r="AF103" i="48"/>
  <c r="AG103" i="48"/>
  <c r="AA104" i="48"/>
  <c r="AB104" i="48"/>
  <c r="AC104" i="48"/>
  <c r="AD104" i="48"/>
  <c r="AE104" i="48"/>
  <c r="AF104" i="48"/>
  <c r="AG104" i="48"/>
  <c r="AA105" i="48"/>
  <c r="AB105" i="48"/>
  <c r="AC105" i="48"/>
  <c r="AD105" i="48"/>
  <c r="AE105" i="48"/>
  <c r="AF105" i="48"/>
  <c r="AG105" i="48"/>
  <c r="AA106" i="48"/>
  <c r="AB106" i="48"/>
  <c r="AC106" i="48"/>
  <c r="AD106" i="48"/>
  <c r="AE106" i="48"/>
  <c r="AF106" i="48"/>
  <c r="AG106" i="48"/>
  <c r="AA107" i="48"/>
  <c r="AB107" i="48"/>
  <c r="AC107" i="48"/>
  <c r="AD107" i="48"/>
  <c r="AE107" i="48"/>
  <c r="AF107" i="48"/>
  <c r="AG107" i="48"/>
  <c r="AA108" i="48"/>
  <c r="AB108" i="48"/>
  <c r="AC108" i="48"/>
  <c r="AD108" i="48"/>
  <c r="AE108" i="48"/>
  <c r="AF108" i="48"/>
  <c r="AG108" i="48"/>
  <c r="AA109" i="48"/>
  <c r="AB109" i="48"/>
  <c r="AC109" i="48"/>
  <c r="AD109" i="48"/>
  <c r="AE109" i="48"/>
  <c r="AF109" i="48"/>
  <c r="AG109" i="48"/>
  <c r="AA110" i="48"/>
  <c r="AB110" i="48"/>
  <c r="AC110" i="48"/>
  <c r="AD110" i="48"/>
  <c r="AE110" i="48"/>
  <c r="AF110" i="48"/>
  <c r="AG110" i="48"/>
  <c r="AA111" i="48"/>
  <c r="AB111" i="48"/>
  <c r="AC111" i="48"/>
  <c r="AD111" i="48"/>
  <c r="AE111" i="48"/>
  <c r="AF111" i="48"/>
  <c r="AG111" i="48"/>
  <c r="AA112" i="48"/>
  <c r="AB112" i="48"/>
  <c r="AC112" i="48"/>
  <c r="AD112" i="48"/>
  <c r="AE112" i="48"/>
  <c r="AF112" i="48"/>
  <c r="AG112" i="48"/>
  <c r="AA113" i="48"/>
  <c r="AB113" i="48"/>
  <c r="AC113" i="48"/>
  <c r="AD113" i="48"/>
  <c r="AE113" i="48"/>
  <c r="AF113" i="48"/>
  <c r="AG113" i="48"/>
  <c r="AA114" i="48"/>
  <c r="AB114" i="48"/>
  <c r="AC114" i="48"/>
  <c r="AD114" i="48"/>
  <c r="AE114" i="48"/>
  <c r="AF114" i="48"/>
  <c r="AG114" i="48"/>
  <c r="AA115" i="48"/>
  <c r="AB115" i="48"/>
  <c r="AC115" i="48"/>
  <c r="AD115" i="48"/>
  <c r="AE115" i="48"/>
  <c r="AF115" i="48"/>
  <c r="AG115" i="48"/>
  <c r="AA116" i="48"/>
  <c r="AB116" i="48"/>
  <c r="AC116" i="48"/>
  <c r="AD116" i="48"/>
  <c r="AE116" i="48"/>
  <c r="AF116" i="48"/>
  <c r="AG116" i="48"/>
  <c r="AA117" i="48"/>
  <c r="AB117" i="48"/>
  <c r="AC117" i="48"/>
  <c r="AD117" i="48"/>
  <c r="AE117" i="48"/>
  <c r="AF117" i="48"/>
  <c r="AG117" i="48"/>
  <c r="AA118" i="48"/>
  <c r="AB118" i="48"/>
  <c r="AC118" i="48"/>
  <c r="AD118" i="48"/>
  <c r="AE118" i="48"/>
  <c r="AF118" i="48"/>
  <c r="AG118" i="48"/>
  <c r="AA119" i="48"/>
  <c r="AB119" i="48"/>
  <c r="AC119" i="48"/>
  <c r="AD119" i="48"/>
  <c r="AE119" i="48"/>
  <c r="AF119" i="48"/>
  <c r="AG119" i="48"/>
  <c r="AA120" i="48"/>
  <c r="AB120" i="48"/>
  <c r="AC120" i="48"/>
  <c r="AD120" i="48"/>
  <c r="AE120" i="48"/>
  <c r="AF120" i="48"/>
  <c r="AG120" i="48"/>
  <c r="AA121" i="48"/>
  <c r="AB121" i="48"/>
  <c r="AC121" i="48"/>
  <c r="AD121" i="48"/>
  <c r="AE121" i="48"/>
  <c r="AF121" i="48"/>
  <c r="AG121" i="48"/>
  <c r="AA122" i="48"/>
  <c r="AB122" i="48"/>
  <c r="AC122" i="48"/>
  <c r="AD122" i="48"/>
  <c r="AE122" i="48"/>
  <c r="AF122" i="48"/>
  <c r="AG122" i="48"/>
  <c r="AA123" i="48"/>
  <c r="AB123" i="48"/>
  <c r="AC123" i="48"/>
  <c r="AD123" i="48"/>
  <c r="AE123" i="48"/>
  <c r="AF123" i="48"/>
  <c r="AG123" i="48"/>
  <c r="AA124" i="48"/>
  <c r="AB124" i="48"/>
  <c r="AC124" i="48"/>
  <c r="AD124" i="48"/>
  <c r="AE124" i="48"/>
  <c r="AF124" i="48"/>
  <c r="AG124" i="48"/>
  <c r="AA125" i="48"/>
  <c r="AB125" i="48"/>
  <c r="AC125" i="48"/>
  <c r="AD125" i="48"/>
  <c r="AE125" i="48"/>
  <c r="AF125" i="48"/>
  <c r="AG125" i="48"/>
  <c r="AA126" i="48"/>
  <c r="AB126" i="48"/>
  <c r="AC126" i="48"/>
  <c r="AD126" i="48"/>
  <c r="AE126" i="48"/>
  <c r="AF126" i="48"/>
  <c r="AG126" i="48"/>
  <c r="AA127" i="48"/>
  <c r="AB127" i="48"/>
  <c r="AC127" i="48"/>
  <c r="AD127" i="48"/>
  <c r="AE127" i="48"/>
  <c r="AF127" i="48"/>
  <c r="AG127" i="48"/>
  <c r="AA128" i="48"/>
  <c r="AB128" i="48"/>
  <c r="AC128" i="48"/>
  <c r="AD128" i="48"/>
  <c r="AE128" i="48"/>
  <c r="AF128" i="48"/>
  <c r="AG128" i="48"/>
  <c r="AA129" i="48"/>
  <c r="AB129" i="48"/>
  <c r="AC129" i="48"/>
  <c r="AD129" i="48"/>
  <c r="AE129" i="48"/>
  <c r="AF129" i="48"/>
  <c r="AG129" i="48"/>
  <c r="AA130" i="48"/>
  <c r="AB130" i="48"/>
  <c r="AC130" i="48"/>
  <c r="AD130" i="48"/>
  <c r="AE130" i="48"/>
  <c r="AF130" i="48"/>
  <c r="AG130" i="48"/>
  <c r="AA131" i="48"/>
  <c r="AB131" i="48"/>
  <c r="AC131" i="48"/>
  <c r="AD131" i="48"/>
  <c r="AE131" i="48"/>
  <c r="AF131" i="48"/>
  <c r="AG131" i="48"/>
  <c r="AA132" i="48"/>
  <c r="AB132" i="48"/>
  <c r="AC132" i="48"/>
  <c r="AD132" i="48"/>
  <c r="AE132" i="48"/>
  <c r="AF132" i="48"/>
  <c r="AG132" i="48"/>
  <c r="AA133" i="48"/>
  <c r="AB133" i="48"/>
  <c r="AC133" i="48"/>
  <c r="AD133" i="48"/>
  <c r="AE133" i="48"/>
  <c r="AF133" i="48"/>
  <c r="AG133" i="48"/>
  <c r="AA134" i="48"/>
  <c r="AB134" i="48"/>
  <c r="AC134" i="48"/>
  <c r="AD134" i="48"/>
  <c r="AE134" i="48"/>
  <c r="AF134" i="48"/>
  <c r="AG134" i="48"/>
  <c r="AA135" i="48"/>
  <c r="AB135" i="48"/>
  <c r="AC135" i="48"/>
  <c r="AD135" i="48"/>
  <c r="AE135" i="48"/>
  <c r="AF135" i="48"/>
  <c r="AG135" i="48"/>
  <c r="AA136" i="48"/>
  <c r="AB136" i="48"/>
  <c r="AC136" i="48"/>
  <c r="AD136" i="48"/>
  <c r="AE136" i="48"/>
  <c r="AF136" i="48"/>
  <c r="AG136" i="48"/>
  <c r="AA137" i="48"/>
  <c r="AB137" i="48"/>
  <c r="AC137" i="48"/>
  <c r="AD137" i="48"/>
  <c r="AE137" i="48"/>
  <c r="AF137" i="48"/>
  <c r="AG137" i="48"/>
  <c r="AA138" i="48"/>
  <c r="AB138" i="48"/>
  <c r="AC138" i="48"/>
  <c r="AD138" i="48"/>
  <c r="AE138" i="48"/>
  <c r="AF138" i="48"/>
  <c r="AG138" i="48"/>
  <c r="AA139" i="48"/>
  <c r="AB139" i="48"/>
  <c r="AC139" i="48"/>
  <c r="AD139" i="48"/>
  <c r="AE139" i="48"/>
  <c r="AF139" i="48"/>
  <c r="AG139" i="48"/>
  <c r="AA140" i="48"/>
  <c r="AB140" i="48"/>
  <c r="AC140" i="48"/>
  <c r="AD140" i="48"/>
  <c r="AE140" i="48"/>
  <c r="AF140" i="48"/>
  <c r="AG140" i="48"/>
  <c r="AA141" i="48"/>
  <c r="AB141" i="48"/>
  <c r="AC141" i="48"/>
  <c r="AD141" i="48"/>
  <c r="AE141" i="48"/>
  <c r="AF141" i="48"/>
  <c r="AG141" i="48"/>
  <c r="AA142" i="48"/>
  <c r="AB142" i="48"/>
  <c r="AC142" i="48"/>
  <c r="AD142" i="48"/>
  <c r="AE142" i="48"/>
  <c r="AF142" i="48"/>
  <c r="AG142" i="48"/>
  <c r="AA143" i="48"/>
  <c r="AB143" i="48"/>
  <c r="AC143" i="48"/>
  <c r="AD143" i="48"/>
  <c r="AE143" i="48"/>
  <c r="AF143" i="48"/>
  <c r="AG143" i="48"/>
  <c r="AA144" i="48"/>
  <c r="AB144" i="48"/>
  <c r="AC144" i="48"/>
  <c r="AD144" i="48"/>
  <c r="AE144" i="48"/>
  <c r="AF144" i="48"/>
  <c r="AG144" i="48"/>
  <c r="AA145" i="48"/>
  <c r="AB145" i="48"/>
  <c r="AC145" i="48"/>
  <c r="AD145" i="48"/>
  <c r="AE145" i="48"/>
  <c r="AF145" i="48"/>
  <c r="AG145" i="48"/>
  <c r="AA146" i="48"/>
  <c r="AB146" i="48"/>
  <c r="AC146" i="48"/>
  <c r="AD146" i="48"/>
  <c r="AE146" i="48"/>
  <c r="AF146" i="48"/>
  <c r="AG146" i="48"/>
  <c r="AA147" i="48"/>
  <c r="AB147" i="48"/>
  <c r="AC147" i="48"/>
  <c r="AD147" i="48"/>
  <c r="AE147" i="48"/>
  <c r="AF147" i="48"/>
  <c r="AG147" i="48"/>
  <c r="AA148" i="48"/>
  <c r="AB148" i="48"/>
  <c r="AC148" i="48"/>
  <c r="AD148" i="48"/>
  <c r="AE148" i="48"/>
  <c r="AF148" i="48"/>
  <c r="AG148" i="48"/>
  <c r="AA149" i="48"/>
  <c r="AB149" i="48"/>
  <c r="AC149" i="48"/>
  <c r="AD149" i="48"/>
  <c r="AE149" i="48"/>
  <c r="AF149" i="48"/>
  <c r="AG149" i="48"/>
  <c r="AA150" i="48"/>
  <c r="AB150" i="48"/>
  <c r="AC150" i="48"/>
  <c r="AD150" i="48"/>
  <c r="AE150" i="48"/>
  <c r="AF150" i="48"/>
  <c r="AG150" i="48"/>
  <c r="AA151" i="48"/>
  <c r="AB151" i="48"/>
  <c r="AC151" i="48"/>
  <c r="AD151" i="48"/>
  <c r="AE151" i="48"/>
  <c r="AF151" i="48"/>
  <c r="AG151" i="48"/>
  <c r="AA152" i="48"/>
  <c r="AB152" i="48"/>
  <c r="AC152" i="48"/>
  <c r="AD152" i="48"/>
  <c r="AE152" i="48"/>
  <c r="AF152" i="48"/>
  <c r="AG152" i="48"/>
  <c r="AA153" i="48"/>
  <c r="AB153" i="48"/>
  <c r="AC153" i="48"/>
  <c r="AD153" i="48"/>
  <c r="AE153" i="48"/>
  <c r="AF153" i="48"/>
  <c r="AG153" i="48"/>
  <c r="AG2" i="48"/>
  <c r="AF2" i="48"/>
  <c r="AE2" i="48"/>
  <c r="AD2" i="48"/>
  <c r="AC2" i="48"/>
  <c r="AB2" i="48"/>
  <c r="AA2" i="48"/>
  <c r="K3" i="48"/>
  <c r="L3" i="48"/>
  <c r="M3" i="48"/>
  <c r="N3" i="48"/>
  <c r="O3" i="48"/>
  <c r="P3" i="48"/>
  <c r="K4" i="48"/>
  <c r="L4" i="48"/>
  <c r="M4" i="48"/>
  <c r="N4" i="48"/>
  <c r="O4" i="48"/>
  <c r="P4" i="48"/>
  <c r="K5" i="48"/>
  <c r="L5" i="48"/>
  <c r="M5" i="48"/>
  <c r="N5" i="48"/>
  <c r="O5" i="48"/>
  <c r="P5" i="48"/>
  <c r="K6" i="48"/>
  <c r="L6" i="48"/>
  <c r="M6" i="48"/>
  <c r="N6" i="48"/>
  <c r="O6" i="48"/>
  <c r="P6" i="48"/>
  <c r="K7" i="48"/>
  <c r="L7" i="48"/>
  <c r="M7" i="48"/>
  <c r="N7" i="48"/>
  <c r="O7" i="48"/>
  <c r="P7" i="48"/>
  <c r="K8" i="48"/>
  <c r="L8" i="48"/>
  <c r="M8" i="48"/>
  <c r="N8" i="48"/>
  <c r="O8" i="48"/>
  <c r="P8" i="48"/>
  <c r="K9" i="48"/>
  <c r="L9" i="48"/>
  <c r="M9" i="48"/>
  <c r="N9" i="48"/>
  <c r="O9" i="48"/>
  <c r="P9" i="48"/>
  <c r="K10" i="48"/>
  <c r="L10" i="48"/>
  <c r="M10" i="48"/>
  <c r="N10" i="48"/>
  <c r="O10" i="48"/>
  <c r="P10" i="48"/>
  <c r="K11" i="48"/>
  <c r="L11" i="48"/>
  <c r="M11" i="48"/>
  <c r="N11" i="48"/>
  <c r="O11" i="48"/>
  <c r="P11" i="48"/>
  <c r="K12" i="48"/>
  <c r="L12" i="48"/>
  <c r="M12" i="48"/>
  <c r="N12" i="48"/>
  <c r="O12" i="48"/>
  <c r="P12" i="48"/>
  <c r="K13" i="48"/>
  <c r="L13" i="48"/>
  <c r="M13" i="48"/>
  <c r="N13" i="48"/>
  <c r="O13" i="48"/>
  <c r="P13" i="48"/>
  <c r="K14" i="48"/>
  <c r="L14" i="48"/>
  <c r="M14" i="48"/>
  <c r="N14" i="48"/>
  <c r="O14" i="48"/>
  <c r="P14" i="48"/>
  <c r="K15" i="48"/>
  <c r="L15" i="48"/>
  <c r="M15" i="48"/>
  <c r="N15" i="48"/>
  <c r="O15" i="48"/>
  <c r="P15" i="48"/>
  <c r="K16" i="48"/>
  <c r="L16" i="48"/>
  <c r="M16" i="48"/>
  <c r="N16" i="48"/>
  <c r="O16" i="48"/>
  <c r="P16" i="48"/>
  <c r="K17" i="48"/>
  <c r="L17" i="48"/>
  <c r="M17" i="48"/>
  <c r="N17" i="48"/>
  <c r="O17" i="48"/>
  <c r="P17" i="48"/>
  <c r="K18" i="48"/>
  <c r="L18" i="48"/>
  <c r="M18" i="48"/>
  <c r="N18" i="48"/>
  <c r="O18" i="48"/>
  <c r="P18" i="48"/>
  <c r="K19" i="48"/>
  <c r="L19" i="48"/>
  <c r="M19" i="48"/>
  <c r="N19" i="48"/>
  <c r="O19" i="48"/>
  <c r="P19" i="48"/>
  <c r="K20" i="48"/>
  <c r="L20" i="48"/>
  <c r="M20" i="48"/>
  <c r="N20" i="48"/>
  <c r="O20" i="48"/>
  <c r="P20" i="48"/>
  <c r="AO20" i="48" s="1"/>
  <c r="K21" i="48"/>
  <c r="L21" i="48"/>
  <c r="M21" i="48"/>
  <c r="N21" i="48"/>
  <c r="O21" i="48"/>
  <c r="P21" i="48"/>
  <c r="K22" i="48"/>
  <c r="L22" i="48"/>
  <c r="M22" i="48"/>
  <c r="N22" i="48"/>
  <c r="O22" i="48"/>
  <c r="P22" i="48"/>
  <c r="K23" i="48"/>
  <c r="L23" i="48"/>
  <c r="M23" i="48"/>
  <c r="N23" i="48"/>
  <c r="O23" i="48"/>
  <c r="P23" i="48"/>
  <c r="K24" i="48"/>
  <c r="L24" i="48"/>
  <c r="M24" i="48"/>
  <c r="N24" i="48"/>
  <c r="O24" i="48"/>
  <c r="P24" i="48"/>
  <c r="K25" i="48"/>
  <c r="L25" i="48"/>
  <c r="M25" i="48"/>
  <c r="N25" i="48"/>
  <c r="O25" i="48"/>
  <c r="P25" i="48"/>
  <c r="K26" i="48"/>
  <c r="L26" i="48"/>
  <c r="M26" i="48"/>
  <c r="N26" i="48"/>
  <c r="AM26" i="48" s="1"/>
  <c r="O26" i="48"/>
  <c r="P26" i="48"/>
  <c r="K27" i="48"/>
  <c r="L27" i="48"/>
  <c r="M27" i="48"/>
  <c r="N27" i="48"/>
  <c r="O27" i="48"/>
  <c r="P27" i="48"/>
  <c r="K28" i="48"/>
  <c r="L28" i="48"/>
  <c r="M28" i="48"/>
  <c r="N28" i="48"/>
  <c r="O28" i="48"/>
  <c r="P28" i="48"/>
  <c r="K29" i="48"/>
  <c r="L29" i="48"/>
  <c r="M29" i="48"/>
  <c r="N29" i="48"/>
  <c r="O29" i="48"/>
  <c r="P29" i="48"/>
  <c r="K30" i="48"/>
  <c r="L30" i="48"/>
  <c r="M30" i="48"/>
  <c r="N30" i="48"/>
  <c r="O30" i="48"/>
  <c r="P30" i="48"/>
  <c r="K31" i="48"/>
  <c r="L31" i="48"/>
  <c r="M31" i="48"/>
  <c r="N31" i="48"/>
  <c r="O31" i="48"/>
  <c r="P31" i="48"/>
  <c r="K32" i="48"/>
  <c r="L32" i="48"/>
  <c r="M32" i="48"/>
  <c r="N32" i="48"/>
  <c r="O32" i="48"/>
  <c r="P32" i="48"/>
  <c r="K33" i="48"/>
  <c r="L33" i="48"/>
  <c r="M33" i="48"/>
  <c r="N33" i="48"/>
  <c r="O33" i="48"/>
  <c r="P33" i="48"/>
  <c r="K34" i="48"/>
  <c r="L34" i="48"/>
  <c r="M34" i="48"/>
  <c r="N34" i="48"/>
  <c r="O34" i="48"/>
  <c r="P34" i="48"/>
  <c r="K35" i="48"/>
  <c r="L35" i="48"/>
  <c r="M35" i="48"/>
  <c r="N35" i="48"/>
  <c r="O35" i="48"/>
  <c r="P35" i="48"/>
  <c r="K36" i="48"/>
  <c r="L36" i="48"/>
  <c r="M36" i="48"/>
  <c r="N36" i="48"/>
  <c r="O36" i="48"/>
  <c r="P36" i="48"/>
  <c r="K37" i="48"/>
  <c r="L37" i="48"/>
  <c r="M37" i="48"/>
  <c r="N37" i="48"/>
  <c r="O37" i="48"/>
  <c r="P37" i="48"/>
  <c r="K38" i="48"/>
  <c r="L38" i="48"/>
  <c r="M38" i="48"/>
  <c r="N38" i="48"/>
  <c r="O38" i="48"/>
  <c r="P38" i="48"/>
  <c r="K39" i="48"/>
  <c r="L39" i="48"/>
  <c r="M39" i="48"/>
  <c r="N39" i="48"/>
  <c r="O39" i="48"/>
  <c r="P39" i="48"/>
  <c r="K40" i="48"/>
  <c r="L40" i="48"/>
  <c r="M40" i="48"/>
  <c r="N40" i="48"/>
  <c r="O40" i="48"/>
  <c r="P40" i="48"/>
  <c r="K41" i="48"/>
  <c r="L41" i="48"/>
  <c r="M41" i="48"/>
  <c r="N41" i="48"/>
  <c r="O41" i="48"/>
  <c r="P41" i="48"/>
  <c r="K42" i="48"/>
  <c r="L42" i="48"/>
  <c r="M42" i="48"/>
  <c r="N42" i="48"/>
  <c r="O42" i="48"/>
  <c r="P42" i="48"/>
  <c r="K43" i="48"/>
  <c r="L43" i="48"/>
  <c r="M43" i="48"/>
  <c r="N43" i="48"/>
  <c r="O43" i="48"/>
  <c r="P43" i="48"/>
  <c r="K44" i="48"/>
  <c r="L44" i="48"/>
  <c r="M44" i="48"/>
  <c r="N44" i="48"/>
  <c r="O44" i="48"/>
  <c r="P44" i="48"/>
  <c r="K45" i="48"/>
  <c r="L45" i="48"/>
  <c r="M45" i="48"/>
  <c r="N45" i="48"/>
  <c r="O45" i="48"/>
  <c r="P45" i="48"/>
  <c r="K46" i="48"/>
  <c r="L46" i="48"/>
  <c r="M46" i="48"/>
  <c r="N46" i="48"/>
  <c r="O46" i="48"/>
  <c r="P46" i="48"/>
  <c r="K47" i="48"/>
  <c r="L47" i="48"/>
  <c r="M47" i="48"/>
  <c r="N47" i="48"/>
  <c r="O47" i="48"/>
  <c r="P47" i="48"/>
  <c r="K48" i="48"/>
  <c r="L48" i="48"/>
  <c r="M48" i="48"/>
  <c r="N48" i="48"/>
  <c r="O48" i="48"/>
  <c r="P48" i="48"/>
  <c r="K49" i="48"/>
  <c r="L49" i="48"/>
  <c r="M49" i="48"/>
  <c r="N49" i="48"/>
  <c r="O49" i="48"/>
  <c r="P49" i="48"/>
  <c r="K50" i="48"/>
  <c r="L50" i="48"/>
  <c r="M50" i="48"/>
  <c r="N50" i="48"/>
  <c r="AM50" i="48" s="1"/>
  <c r="O50" i="48"/>
  <c r="P50" i="48"/>
  <c r="K51" i="48"/>
  <c r="L51" i="48"/>
  <c r="M51" i="48"/>
  <c r="N51" i="48"/>
  <c r="O51" i="48"/>
  <c r="P51" i="48"/>
  <c r="K52" i="48"/>
  <c r="L52" i="48"/>
  <c r="M52" i="48"/>
  <c r="N52" i="48"/>
  <c r="O52" i="48"/>
  <c r="P52" i="48"/>
  <c r="K53" i="48"/>
  <c r="L53" i="48"/>
  <c r="M53" i="48"/>
  <c r="N53" i="48"/>
  <c r="O53" i="48"/>
  <c r="P53" i="48"/>
  <c r="K54" i="48"/>
  <c r="L54" i="48"/>
  <c r="M54" i="48"/>
  <c r="N54" i="48"/>
  <c r="O54" i="48"/>
  <c r="P54" i="48"/>
  <c r="K55" i="48"/>
  <c r="L55" i="48"/>
  <c r="M55" i="48"/>
  <c r="N55" i="48"/>
  <c r="O55" i="48"/>
  <c r="P55" i="48"/>
  <c r="K56" i="48"/>
  <c r="L56" i="48"/>
  <c r="M56" i="48"/>
  <c r="N56" i="48"/>
  <c r="O56" i="48"/>
  <c r="P56" i="48"/>
  <c r="K57" i="48"/>
  <c r="L57" i="48"/>
  <c r="M57" i="48"/>
  <c r="N57" i="48"/>
  <c r="O57" i="48"/>
  <c r="P57" i="48"/>
  <c r="K58" i="48"/>
  <c r="L58" i="48"/>
  <c r="M58" i="48"/>
  <c r="N58" i="48"/>
  <c r="O58" i="48"/>
  <c r="P58" i="48"/>
  <c r="K59" i="48"/>
  <c r="L59" i="48"/>
  <c r="M59" i="48"/>
  <c r="N59" i="48"/>
  <c r="O59" i="48"/>
  <c r="P59" i="48"/>
  <c r="K60" i="48"/>
  <c r="L60" i="48"/>
  <c r="M60" i="48"/>
  <c r="N60" i="48"/>
  <c r="O60" i="48"/>
  <c r="P60" i="48"/>
  <c r="K61" i="48"/>
  <c r="L61" i="48"/>
  <c r="M61" i="48"/>
  <c r="N61" i="48"/>
  <c r="O61" i="48"/>
  <c r="P61" i="48"/>
  <c r="K62" i="48"/>
  <c r="L62" i="48"/>
  <c r="M62" i="48"/>
  <c r="N62" i="48"/>
  <c r="O62" i="48"/>
  <c r="P62" i="48"/>
  <c r="K63" i="48"/>
  <c r="L63" i="48"/>
  <c r="M63" i="48"/>
  <c r="N63" i="48"/>
  <c r="O63" i="48"/>
  <c r="P63" i="48"/>
  <c r="K64" i="48"/>
  <c r="L64" i="48"/>
  <c r="M64" i="48"/>
  <c r="N64" i="48"/>
  <c r="O64" i="48"/>
  <c r="P64" i="48"/>
  <c r="K65" i="48"/>
  <c r="L65" i="48"/>
  <c r="M65" i="48"/>
  <c r="N65" i="48"/>
  <c r="O65" i="48"/>
  <c r="P65" i="48"/>
  <c r="K66" i="48"/>
  <c r="L66" i="48"/>
  <c r="M66" i="48"/>
  <c r="N66" i="48"/>
  <c r="O66" i="48"/>
  <c r="P66" i="48"/>
  <c r="K67" i="48"/>
  <c r="L67" i="48"/>
  <c r="M67" i="48"/>
  <c r="N67" i="48"/>
  <c r="O67" i="48"/>
  <c r="P67" i="48"/>
  <c r="K68" i="48"/>
  <c r="L68" i="48"/>
  <c r="M68" i="48"/>
  <c r="N68" i="48"/>
  <c r="O68" i="48"/>
  <c r="P68" i="48"/>
  <c r="K69" i="48"/>
  <c r="L69" i="48"/>
  <c r="M69" i="48"/>
  <c r="N69" i="48"/>
  <c r="O69" i="48"/>
  <c r="P69" i="48"/>
  <c r="K70" i="48"/>
  <c r="L70" i="48"/>
  <c r="M70" i="48"/>
  <c r="N70" i="48"/>
  <c r="O70" i="48"/>
  <c r="P70" i="48"/>
  <c r="K71" i="48"/>
  <c r="L71" i="48"/>
  <c r="M71" i="48"/>
  <c r="N71" i="48"/>
  <c r="O71" i="48"/>
  <c r="P71" i="48"/>
  <c r="K72" i="48"/>
  <c r="L72" i="48"/>
  <c r="M72" i="48"/>
  <c r="N72" i="48"/>
  <c r="O72" i="48"/>
  <c r="P72" i="48"/>
  <c r="K73" i="48"/>
  <c r="L73" i="48"/>
  <c r="M73" i="48"/>
  <c r="N73" i="48"/>
  <c r="O73" i="48"/>
  <c r="P73" i="48"/>
  <c r="K74" i="48"/>
  <c r="L74" i="48"/>
  <c r="M74" i="48"/>
  <c r="N74" i="48"/>
  <c r="O74" i="48"/>
  <c r="P74" i="48"/>
  <c r="K75" i="48"/>
  <c r="L75" i="48"/>
  <c r="M75" i="48"/>
  <c r="N75" i="48"/>
  <c r="O75" i="48"/>
  <c r="P75" i="48"/>
  <c r="K76" i="48"/>
  <c r="L76" i="48"/>
  <c r="M76" i="48"/>
  <c r="N76" i="48"/>
  <c r="O76" i="48"/>
  <c r="P76" i="48"/>
  <c r="K77" i="48"/>
  <c r="L77" i="48"/>
  <c r="M77" i="48"/>
  <c r="N77" i="48"/>
  <c r="O77" i="48"/>
  <c r="P77" i="48"/>
  <c r="K78" i="48"/>
  <c r="L78" i="48"/>
  <c r="M78" i="48"/>
  <c r="N78" i="48"/>
  <c r="O78" i="48"/>
  <c r="P78" i="48"/>
  <c r="K79" i="48"/>
  <c r="L79" i="48"/>
  <c r="M79" i="48"/>
  <c r="N79" i="48"/>
  <c r="O79" i="48"/>
  <c r="P79" i="48"/>
  <c r="K80" i="48"/>
  <c r="L80" i="48"/>
  <c r="M80" i="48"/>
  <c r="N80" i="48"/>
  <c r="O80" i="48"/>
  <c r="P80" i="48"/>
  <c r="K81" i="48"/>
  <c r="L81" i="48"/>
  <c r="M81" i="48"/>
  <c r="N81" i="48"/>
  <c r="O81" i="48"/>
  <c r="P81" i="48"/>
  <c r="K82" i="48"/>
  <c r="L82" i="48"/>
  <c r="M82" i="48"/>
  <c r="N82" i="48"/>
  <c r="O82" i="48"/>
  <c r="P82" i="48"/>
  <c r="K83" i="48"/>
  <c r="L83" i="48"/>
  <c r="M83" i="48"/>
  <c r="N83" i="48"/>
  <c r="O83" i="48"/>
  <c r="P83" i="48"/>
  <c r="K84" i="48"/>
  <c r="L84" i="48"/>
  <c r="M84" i="48"/>
  <c r="N84" i="48"/>
  <c r="O84" i="48"/>
  <c r="P84" i="48"/>
  <c r="K85" i="48"/>
  <c r="L85" i="48"/>
  <c r="M85" i="48"/>
  <c r="N85" i="48"/>
  <c r="O85" i="48"/>
  <c r="P85" i="48"/>
  <c r="K86" i="48"/>
  <c r="L86" i="48"/>
  <c r="M86" i="48"/>
  <c r="N86" i="48"/>
  <c r="O86" i="48"/>
  <c r="P86" i="48"/>
  <c r="K87" i="48"/>
  <c r="L87" i="48"/>
  <c r="M87" i="48"/>
  <c r="N87" i="48"/>
  <c r="O87" i="48"/>
  <c r="P87" i="48"/>
  <c r="K88" i="48"/>
  <c r="L88" i="48"/>
  <c r="M88" i="48"/>
  <c r="N88" i="48"/>
  <c r="O88" i="48"/>
  <c r="P88" i="48"/>
  <c r="K89" i="48"/>
  <c r="L89" i="48"/>
  <c r="M89" i="48"/>
  <c r="N89" i="48"/>
  <c r="O89" i="48"/>
  <c r="P89" i="48"/>
  <c r="K90" i="48"/>
  <c r="L90" i="48"/>
  <c r="M90" i="48"/>
  <c r="N90" i="48"/>
  <c r="O90" i="48"/>
  <c r="P90" i="48"/>
  <c r="K91" i="48"/>
  <c r="L91" i="48"/>
  <c r="M91" i="48"/>
  <c r="N91" i="48"/>
  <c r="O91" i="48"/>
  <c r="P91" i="48"/>
  <c r="K92" i="48"/>
  <c r="L92" i="48"/>
  <c r="M92" i="48"/>
  <c r="N92" i="48"/>
  <c r="O92" i="48"/>
  <c r="P92" i="48"/>
  <c r="K93" i="48"/>
  <c r="L93" i="48"/>
  <c r="M93" i="48"/>
  <c r="N93" i="48"/>
  <c r="O93" i="48"/>
  <c r="P93" i="48"/>
  <c r="K94" i="48"/>
  <c r="L94" i="48"/>
  <c r="M94" i="48"/>
  <c r="N94" i="48"/>
  <c r="O94" i="48"/>
  <c r="P94" i="48"/>
  <c r="K95" i="48"/>
  <c r="L95" i="48"/>
  <c r="M95" i="48"/>
  <c r="N95" i="48"/>
  <c r="O95" i="48"/>
  <c r="P95" i="48"/>
  <c r="K96" i="48"/>
  <c r="L96" i="48"/>
  <c r="M96" i="48"/>
  <c r="N96" i="48"/>
  <c r="O96" i="48"/>
  <c r="P96" i="48"/>
  <c r="K97" i="48"/>
  <c r="L97" i="48"/>
  <c r="M97" i="48"/>
  <c r="N97" i="48"/>
  <c r="O97" i="48"/>
  <c r="P97" i="48"/>
  <c r="K98" i="48"/>
  <c r="L98" i="48"/>
  <c r="M98" i="48"/>
  <c r="N98" i="48"/>
  <c r="AM98" i="48" s="1"/>
  <c r="O98" i="48"/>
  <c r="P98" i="48"/>
  <c r="K99" i="48"/>
  <c r="L99" i="48"/>
  <c r="M99" i="48"/>
  <c r="N99" i="48"/>
  <c r="O99" i="48"/>
  <c r="P99" i="48"/>
  <c r="K100" i="48"/>
  <c r="L100" i="48"/>
  <c r="M100" i="48"/>
  <c r="N100" i="48"/>
  <c r="O100" i="48"/>
  <c r="P100" i="48"/>
  <c r="K101" i="48"/>
  <c r="L101" i="48"/>
  <c r="M101" i="48"/>
  <c r="N101" i="48"/>
  <c r="O101" i="48"/>
  <c r="P101" i="48"/>
  <c r="K102" i="48"/>
  <c r="L102" i="48"/>
  <c r="M102" i="48"/>
  <c r="N102" i="48"/>
  <c r="O102" i="48"/>
  <c r="P102" i="48"/>
  <c r="K103" i="48"/>
  <c r="L103" i="48"/>
  <c r="M103" i="48"/>
  <c r="N103" i="48"/>
  <c r="O103" i="48"/>
  <c r="P103" i="48"/>
  <c r="K104" i="48"/>
  <c r="L104" i="48"/>
  <c r="M104" i="48"/>
  <c r="N104" i="48"/>
  <c r="O104" i="48"/>
  <c r="P104" i="48"/>
  <c r="K105" i="48"/>
  <c r="L105" i="48"/>
  <c r="M105" i="48"/>
  <c r="N105" i="48"/>
  <c r="O105" i="48"/>
  <c r="P105" i="48"/>
  <c r="K106" i="48"/>
  <c r="L106" i="48"/>
  <c r="M106" i="48"/>
  <c r="N106" i="48"/>
  <c r="AM106" i="48" s="1"/>
  <c r="O106" i="48"/>
  <c r="P106" i="48"/>
  <c r="K107" i="48"/>
  <c r="L107" i="48"/>
  <c r="M107" i="48"/>
  <c r="N107" i="48"/>
  <c r="O107" i="48"/>
  <c r="P107" i="48"/>
  <c r="K108" i="48"/>
  <c r="L108" i="48"/>
  <c r="M108" i="48"/>
  <c r="N108" i="48"/>
  <c r="O108" i="48"/>
  <c r="P108" i="48"/>
  <c r="K109" i="48"/>
  <c r="L109" i="48"/>
  <c r="M109" i="48"/>
  <c r="N109" i="48"/>
  <c r="O109" i="48"/>
  <c r="P109" i="48"/>
  <c r="K110" i="48"/>
  <c r="L110" i="48"/>
  <c r="M110" i="48"/>
  <c r="N110" i="48"/>
  <c r="O110" i="48"/>
  <c r="P110" i="48"/>
  <c r="K111" i="48"/>
  <c r="L111" i="48"/>
  <c r="M111" i="48"/>
  <c r="N111" i="48"/>
  <c r="O111" i="48"/>
  <c r="P111" i="48"/>
  <c r="K112" i="48"/>
  <c r="L112" i="48"/>
  <c r="M112" i="48"/>
  <c r="N112" i="48"/>
  <c r="O112" i="48"/>
  <c r="P112" i="48"/>
  <c r="K113" i="48"/>
  <c r="L113" i="48"/>
  <c r="M113" i="48"/>
  <c r="N113" i="48"/>
  <c r="O113" i="48"/>
  <c r="P113" i="48"/>
  <c r="K114" i="48"/>
  <c r="L114" i="48"/>
  <c r="M114" i="48"/>
  <c r="N114" i="48"/>
  <c r="O114" i="48"/>
  <c r="P114" i="48"/>
  <c r="K115" i="48"/>
  <c r="L115" i="48"/>
  <c r="M115" i="48"/>
  <c r="N115" i="48"/>
  <c r="O115" i="48"/>
  <c r="P115" i="48"/>
  <c r="K116" i="48"/>
  <c r="L116" i="48"/>
  <c r="M116" i="48"/>
  <c r="N116" i="48"/>
  <c r="O116" i="48"/>
  <c r="P116" i="48"/>
  <c r="K117" i="48"/>
  <c r="L117" i="48"/>
  <c r="M117" i="48"/>
  <c r="N117" i="48"/>
  <c r="O117" i="48"/>
  <c r="P117" i="48"/>
  <c r="K118" i="48"/>
  <c r="L118" i="48"/>
  <c r="M118" i="48"/>
  <c r="N118" i="48"/>
  <c r="O118" i="48"/>
  <c r="P118" i="48"/>
  <c r="K119" i="48"/>
  <c r="L119" i="48"/>
  <c r="M119" i="48"/>
  <c r="N119" i="48"/>
  <c r="O119" i="48"/>
  <c r="P119" i="48"/>
  <c r="K120" i="48"/>
  <c r="L120" i="48"/>
  <c r="M120" i="48"/>
  <c r="N120" i="48"/>
  <c r="O120" i="48"/>
  <c r="P120" i="48"/>
  <c r="K121" i="48"/>
  <c r="L121" i="48"/>
  <c r="M121" i="48"/>
  <c r="N121" i="48"/>
  <c r="O121" i="48"/>
  <c r="P121" i="48"/>
  <c r="K122" i="48"/>
  <c r="L122" i="48"/>
  <c r="M122" i="48"/>
  <c r="N122" i="48"/>
  <c r="O122" i="48"/>
  <c r="P122" i="48"/>
  <c r="K123" i="48"/>
  <c r="L123" i="48"/>
  <c r="M123" i="48"/>
  <c r="N123" i="48"/>
  <c r="O123" i="48"/>
  <c r="P123" i="48"/>
  <c r="K124" i="48"/>
  <c r="L124" i="48"/>
  <c r="M124" i="48"/>
  <c r="N124" i="48"/>
  <c r="O124" i="48"/>
  <c r="P124" i="48"/>
  <c r="K125" i="48"/>
  <c r="L125" i="48"/>
  <c r="M125" i="48"/>
  <c r="N125" i="48"/>
  <c r="O125" i="48"/>
  <c r="P125" i="48"/>
  <c r="K126" i="48"/>
  <c r="L126" i="48"/>
  <c r="M126" i="48"/>
  <c r="N126" i="48"/>
  <c r="O126" i="48"/>
  <c r="P126" i="48"/>
  <c r="K127" i="48"/>
  <c r="L127" i="48"/>
  <c r="M127" i="48"/>
  <c r="N127" i="48"/>
  <c r="O127" i="48"/>
  <c r="P127" i="48"/>
  <c r="K128" i="48"/>
  <c r="L128" i="48"/>
  <c r="M128" i="48"/>
  <c r="N128" i="48"/>
  <c r="O128" i="48"/>
  <c r="P128" i="48"/>
  <c r="K129" i="48"/>
  <c r="L129" i="48"/>
  <c r="M129" i="48"/>
  <c r="N129" i="48"/>
  <c r="O129" i="48"/>
  <c r="P129" i="48"/>
  <c r="K130" i="48"/>
  <c r="L130" i="48"/>
  <c r="M130" i="48"/>
  <c r="N130" i="48"/>
  <c r="O130" i="48"/>
  <c r="P130" i="48"/>
  <c r="K131" i="48"/>
  <c r="L131" i="48"/>
  <c r="M131" i="48"/>
  <c r="N131" i="48"/>
  <c r="O131" i="48"/>
  <c r="P131" i="48"/>
  <c r="K132" i="48"/>
  <c r="L132" i="48"/>
  <c r="M132" i="48"/>
  <c r="N132" i="48"/>
  <c r="O132" i="48"/>
  <c r="P132" i="48"/>
  <c r="K133" i="48"/>
  <c r="L133" i="48"/>
  <c r="M133" i="48"/>
  <c r="N133" i="48"/>
  <c r="O133" i="48"/>
  <c r="P133" i="48"/>
  <c r="K134" i="48"/>
  <c r="L134" i="48"/>
  <c r="M134" i="48"/>
  <c r="N134" i="48"/>
  <c r="O134" i="48"/>
  <c r="P134" i="48"/>
  <c r="K135" i="48"/>
  <c r="L135" i="48"/>
  <c r="M135" i="48"/>
  <c r="N135" i="48"/>
  <c r="O135" i="48"/>
  <c r="P135" i="48"/>
  <c r="K136" i="48"/>
  <c r="L136" i="48"/>
  <c r="M136" i="48"/>
  <c r="N136" i="48"/>
  <c r="O136" i="48"/>
  <c r="P136" i="48"/>
  <c r="K137" i="48"/>
  <c r="L137" i="48"/>
  <c r="M137" i="48"/>
  <c r="N137" i="48"/>
  <c r="O137" i="48"/>
  <c r="P137" i="48"/>
  <c r="K138" i="48"/>
  <c r="L138" i="48"/>
  <c r="M138" i="48"/>
  <c r="N138" i="48"/>
  <c r="O138" i="48"/>
  <c r="P138" i="48"/>
  <c r="K139" i="48"/>
  <c r="L139" i="48"/>
  <c r="M139" i="48"/>
  <c r="N139" i="48"/>
  <c r="O139" i="48"/>
  <c r="P139" i="48"/>
  <c r="K140" i="48"/>
  <c r="L140" i="48"/>
  <c r="M140" i="48"/>
  <c r="N140" i="48"/>
  <c r="O140" i="48"/>
  <c r="P140" i="48"/>
  <c r="K141" i="48"/>
  <c r="L141" i="48"/>
  <c r="M141" i="48"/>
  <c r="N141" i="48"/>
  <c r="O141" i="48"/>
  <c r="P141" i="48"/>
  <c r="K142" i="48"/>
  <c r="L142" i="48"/>
  <c r="M142" i="48"/>
  <c r="N142" i="48"/>
  <c r="O142" i="48"/>
  <c r="P142" i="48"/>
  <c r="K143" i="48"/>
  <c r="L143" i="48"/>
  <c r="M143" i="48"/>
  <c r="N143" i="48"/>
  <c r="O143" i="48"/>
  <c r="P143" i="48"/>
  <c r="K144" i="48"/>
  <c r="L144" i="48"/>
  <c r="M144" i="48"/>
  <c r="N144" i="48"/>
  <c r="O144" i="48"/>
  <c r="P144" i="48"/>
  <c r="K145" i="48"/>
  <c r="L145" i="48"/>
  <c r="M145" i="48"/>
  <c r="N145" i="48"/>
  <c r="O145" i="48"/>
  <c r="P145" i="48"/>
  <c r="K146" i="48"/>
  <c r="L146" i="48"/>
  <c r="M146" i="48"/>
  <c r="N146" i="48"/>
  <c r="O146" i="48"/>
  <c r="P146" i="48"/>
  <c r="K147" i="48"/>
  <c r="L147" i="48"/>
  <c r="M147" i="48"/>
  <c r="N147" i="48"/>
  <c r="O147" i="48"/>
  <c r="P147" i="48"/>
  <c r="K148" i="48"/>
  <c r="L148" i="48"/>
  <c r="M148" i="48"/>
  <c r="N148" i="48"/>
  <c r="O148" i="48"/>
  <c r="P148" i="48"/>
  <c r="K149" i="48"/>
  <c r="L149" i="48"/>
  <c r="M149" i="48"/>
  <c r="N149" i="48"/>
  <c r="O149" i="48"/>
  <c r="P149" i="48"/>
  <c r="K150" i="48"/>
  <c r="L150" i="48"/>
  <c r="M150" i="48"/>
  <c r="N150" i="48"/>
  <c r="O150" i="48"/>
  <c r="P150" i="48"/>
  <c r="K151" i="48"/>
  <c r="L151" i="48"/>
  <c r="M151" i="48"/>
  <c r="N151" i="48"/>
  <c r="O151" i="48"/>
  <c r="P151" i="48"/>
  <c r="K152" i="48"/>
  <c r="L152" i="48"/>
  <c r="M152" i="48"/>
  <c r="N152" i="48"/>
  <c r="O152" i="48"/>
  <c r="P152" i="48"/>
  <c r="K153" i="48"/>
  <c r="L153" i="48"/>
  <c r="M153" i="48"/>
  <c r="N153" i="48"/>
  <c r="O153" i="48"/>
  <c r="P153" i="48"/>
  <c r="P2" i="48"/>
  <c r="O2" i="48"/>
  <c r="AN2" i="48" s="1"/>
  <c r="N2" i="48"/>
  <c r="M2" i="48"/>
  <c r="L2" i="48"/>
  <c r="K2" i="48"/>
  <c r="J2" i="48"/>
  <c r="J3" i="48"/>
  <c r="J4" i="48"/>
  <c r="J5" i="48"/>
  <c r="J6" i="48"/>
  <c r="J7" i="48"/>
  <c r="J8" i="48"/>
  <c r="J9" i="48"/>
  <c r="J10" i="48"/>
  <c r="AI10" i="48" s="1"/>
  <c r="J11" i="48"/>
  <c r="J12" i="48"/>
  <c r="J13" i="48"/>
  <c r="J14" i="48"/>
  <c r="J15" i="48"/>
  <c r="J16" i="48"/>
  <c r="J17" i="48"/>
  <c r="J18" i="48"/>
  <c r="J19" i="48"/>
  <c r="J20" i="48"/>
  <c r="J21" i="48"/>
  <c r="J22" i="48"/>
  <c r="J23" i="48"/>
  <c r="J24" i="48"/>
  <c r="J25" i="48"/>
  <c r="J26" i="48"/>
  <c r="J27" i="48"/>
  <c r="J28" i="48"/>
  <c r="J29" i="48"/>
  <c r="J30" i="48"/>
  <c r="J31" i="48"/>
  <c r="J32" i="48"/>
  <c r="J33" i="48"/>
  <c r="J34" i="48"/>
  <c r="J35" i="48"/>
  <c r="J36" i="48"/>
  <c r="J37" i="48"/>
  <c r="J38" i="48"/>
  <c r="J39" i="48"/>
  <c r="J40" i="48"/>
  <c r="J41" i="48"/>
  <c r="J42" i="48"/>
  <c r="J43" i="48"/>
  <c r="J44" i="48"/>
  <c r="J45" i="48"/>
  <c r="J46" i="48"/>
  <c r="J47" i="48"/>
  <c r="J48" i="48"/>
  <c r="J49" i="48"/>
  <c r="J50" i="48"/>
  <c r="J51" i="48"/>
  <c r="J52" i="48"/>
  <c r="J53" i="48"/>
  <c r="J54" i="48"/>
  <c r="J55" i="48"/>
  <c r="J56" i="48"/>
  <c r="J57" i="48"/>
  <c r="J58" i="48"/>
  <c r="J59" i="48"/>
  <c r="J60" i="48"/>
  <c r="J61" i="48"/>
  <c r="J62" i="48"/>
  <c r="J63" i="48"/>
  <c r="J64" i="48"/>
  <c r="J65" i="48"/>
  <c r="J66" i="48"/>
  <c r="J67" i="48"/>
  <c r="J68" i="48"/>
  <c r="J69" i="48"/>
  <c r="J70" i="48"/>
  <c r="J71" i="48"/>
  <c r="J72" i="48"/>
  <c r="J73" i="48"/>
  <c r="J74" i="48"/>
  <c r="J75" i="48"/>
  <c r="J76" i="48"/>
  <c r="J77" i="48"/>
  <c r="J78" i="48"/>
  <c r="J79" i="48"/>
  <c r="J80" i="48"/>
  <c r="J81" i="48"/>
  <c r="J82" i="48"/>
  <c r="J83" i="48"/>
  <c r="J84" i="48"/>
  <c r="J85" i="48"/>
  <c r="J86" i="48"/>
  <c r="J87" i="48"/>
  <c r="J88" i="48"/>
  <c r="J89" i="48"/>
  <c r="J90" i="48"/>
  <c r="J91" i="48"/>
  <c r="J92" i="48"/>
  <c r="J93" i="48"/>
  <c r="J94" i="48"/>
  <c r="J95" i="48"/>
  <c r="J96" i="48"/>
  <c r="J97" i="48"/>
  <c r="J98" i="48"/>
  <c r="J99" i="48"/>
  <c r="J100" i="48"/>
  <c r="J101" i="48"/>
  <c r="J102" i="48"/>
  <c r="J103" i="48"/>
  <c r="J104" i="48"/>
  <c r="J105" i="48"/>
  <c r="J106" i="48"/>
  <c r="J107" i="48"/>
  <c r="J108" i="48"/>
  <c r="J109" i="48"/>
  <c r="J110" i="48"/>
  <c r="J111" i="48"/>
  <c r="J112" i="48"/>
  <c r="J113" i="48"/>
  <c r="J114" i="48"/>
  <c r="J115" i="48"/>
  <c r="J116" i="48"/>
  <c r="J117" i="48"/>
  <c r="J118" i="48"/>
  <c r="J119" i="48"/>
  <c r="J120" i="48"/>
  <c r="J121" i="48"/>
  <c r="J122" i="48"/>
  <c r="J123" i="48"/>
  <c r="J124" i="48"/>
  <c r="J125" i="48"/>
  <c r="J126" i="48"/>
  <c r="J127" i="48"/>
  <c r="J128" i="48"/>
  <c r="J129" i="48"/>
  <c r="J130" i="48"/>
  <c r="J131" i="48"/>
  <c r="J132" i="48"/>
  <c r="J133" i="48"/>
  <c r="J134" i="48"/>
  <c r="J135" i="48"/>
  <c r="J136" i="48"/>
  <c r="J137" i="48"/>
  <c r="J138" i="48"/>
  <c r="J139" i="48"/>
  <c r="J140" i="48"/>
  <c r="J141" i="48"/>
  <c r="J142" i="48"/>
  <c r="J143" i="48"/>
  <c r="J144" i="48"/>
  <c r="J145" i="48"/>
  <c r="J146" i="48"/>
  <c r="J147" i="48"/>
  <c r="J148" i="48"/>
  <c r="J149" i="48"/>
  <c r="J150" i="48"/>
  <c r="J151" i="48"/>
  <c r="J152" i="48"/>
  <c r="J153" i="48"/>
  <c r="K3" i="44"/>
  <c r="K4" i="44"/>
  <c r="K5" i="44"/>
  <c r="K6" i="44"/>
  <c r="K7" i="44"/>
  <c r="K8" i="44"/>
  <c r="K9" i="44"/>
  <c r="K10" i="44"/>
  <c r="K11" i="44"/>
  <c r="K12" i="44"/>
  <c r="K13" i="44"/>
  <c r="K14" i="44"/>
  <c r="K15" i="44"/>
  <c r="K16" i="44"/>
  <c r="K17" i="44"/>
  <c r="K18" i="44"/>
  <c r="K19" i="44"/>
  <c r="K20" i="44"/>
  <c r="K21" i="44"/>
  <c r="K22" i="44"/>
  <c r="K23" i="44"/>
  <c r="K24" i="44"/>
  <c r="K25" i="44"/>
  <c r="K26" i="44"/>
  <c r="K27" i="44"/>
  <c r="K28" i="44"/>
  <c r="K29" i="44"/>
  <c r="K30" i="44"/>
  <c r="K31" i="44"/>
  <c r="K32" i="44"/>
  <c r="K33" i="44"/>
  <c r="K34" i="44"/>
  <c r="K35" i="44"/>
  <c r="K36" i="44"/>
  <c r="K37" i="44"/>
  <c r="K38" i="44"/>
  <c r="K39" i="44"/>
  <c r="K40" i="44"/>
  <c r="K41" i="44"/>
  <c r="K42" i="44"/>
  <c r="K43" i="44"/>
  <c r="K44" i="44"/>
  <c r="K45" i="44"/>
  <c r="K46" i="44"/>
  <c r="K47" i="44"/>
  <c r="K48" i="44"/>
  <c r="K49" i="44"/>
  <c r="K50" i="44"/>
  <c r="K51" i="44"/>
  <c r="K52" i="44"/>
  <c r="K53" i="44"/>
  <c r="K54" i="44"/>
  <c r="K55" i="44"/>
  <c r="K56" i="44"/>
  <c r="K57" i="44"/>
  <c r="K58" i="44"/>
  <c r="K59" i="44"/>
  <c r="K60" i="44"/>
  <c r="K61" i="44"/>
  <c r="K62" i="44"/>
  <c r="K63" i="44"/>
  <c r="K64" i="44"/>
  <c r="K65" i="44"/>
  <c r="K66" i="44"/>
  <c r="K67" i="44"/>
  <c r="K68" i="44"/>
  <c r="K69" i="44"/>
  <c r="K70" i="44"/>
  <c r="K71" i="44"/>
  <c r="K72" i="44"/>
  <c r="K73" i="44"/>
  <c r="K74" i="44"/>
  <c r="K75" i="44"/>
  <c r="K76" i="44"/>
  <c r="K77" i="44"/>
  <c r="K78" i="44"/>
  <c r="K79" i="44"/>
  <c r="K80" i="44"/>
  <c r="K81" i="44"/>
  <c r="K82" i="44"/>
  <c r="K83" i="44"/>
  <c r="K84" i="44"/>
  <c r="K85" i="44"/>
  <c r="K86" i="44"/>
  <c r="K87" i="44"/>
  <c r="K88" i="44"/>
  <c r="K89" i="44"/>
  <c r="K90" i="44"/>
  <c r="L90" i="44" s="1"/>
  <c r="K91" i="44"/>
  <c r="K92" i="44"/>
  <c r="K93" i="44"/>
  <c r="K94" i="44"/>
  <c r="K95" i="44"/>
  <c r="K96" i="44"/>
  <c r="K97" i="44"/>
  <c r="K98" i="44"/>
  <c r="L98" i="44" s="1"/>
  <c r="K99" i="44"/>
  <c r="K100" i="44"/>
  <c r="K101" i="44"/>
  <c r="K102" i="44"/>
  <c r="K103" i="44"/>
  <c r="K104" i="44"/>
  <c r="K105" i="44"/>
  <c r="K106" i="44"/>
  <c r="L106" i="44" s="1"/>
  <c r="K107" i="44"/>
  <c r="K108" i="44"/>
  <c r="K109" i="44"/>
  <c r="K110" i="44"/>
  <c r="K111" i="44"/>
  <c r="K112" i="44"/>
  <c r="K113" i="44"/>
  <c r="K114" i="44"/>
  <c r="L114" i="44" s="1"/>
  <c r="K115" i="44"/>
  <c r="K116" i="44"/>
  <c r="K117" i="44"/>
  <c r="K118" i="44"/>
  <c r="K119" i="44"/>
  <c r="K120" i="44"/>
  <c r="K121" i="44"/>
  <c r="K122" i="44"/>
  <c r="L122" i="44" s="1"/>
  <c r="K123" i="44"/>
  <c r="K124" i="44"/>
  <c r="K125" i="44"/>
  <c r="K126" i="44"/>
  <c r="K127" i="44"/>
  <c r="K128" i="44"/>
  <c r="K129" i="44"/>
  <c r="K130" i="44"/>
  <c r="L130" i="44" s="1"/>
  <c r="K131" i="44"/>
  <c r="K132" i="44"/>
  <c r="K133" i="44"/>
  <c r="K134" i="44"/>
  <c r="K135" i="44"/>
  <c r="K136" i="44"/>
  <c r="K137" i="44"/>
  <c r="K138" i="44"/>
  <c r="L138" i="44" s="1"/>
  <c r="K139" i="44"/>
  <c r="K140" i="44"/>
  <c r="K141" i="44"/>
  <c r="K142" i="44"/>
  <c r="K143" i="44"/>
  <c r="K144" i="44"/>
  <c r="K145" i="44"/>
  <c r="K146" i="44"/>
  <c r="L146" i="44" s="1"/>
  <c r="K147" i="44"/>
  <c r="K148" i="44"/>
  <c r="K149" i="44"/>
  <c r="K150" i="44"/>
  <c r="K151" i="44"/>
  <c r="K152" i="44"/>
  <c r="K153" i="44"/>
  <c r="K2" i="44"/>
  <c r="L2" i="44" s="1"/>
  <c r="J2" i="44"/>
  <c r="M7" i="44"/>
  <c r="M8" i="44"/>
  <c r="M9" i="44"/>
  <c r="M10" i="44"/>
  <c r="M11" i="44"/>
  <c r="M12" i="44"/>
  <c r="M13" i="44"/>
  <c r="M14" i="44"/>
  <c r="M15" i="44"/>
  <c r="M16" i="44"/>
  <c r="M17" i="44"/>
  <c r="M18" i="44"/>
  <c r="M19" i="44"/>
  <c r="M20" i="44"/>
  <c r="M21" i="44"/>
  <c r="M22" i="44"/>
  <c r="M23" i="44"/>
  <c r="M24" i="44"/>
  <c r="M25" i="44"/>
  <c r="M26" i="44"/>
  <c r="M27" i="44"/>
  <c r="M28" i="44"/>
  <c r="M29" i="44"/>
  <c r="M30" i="44"/>
  <c r="M31" i="44"/>
  <c r="M32" i="44"/>
  <c r="M33" i="44"/>
  <c r="M34" i="44"/>
  <c r="M35" i="44"/>
  <c r="M36" i="44"/>
  <c r="M37" i="44"/>
  <c r="M38" i="44"/>
  <c r="M39" i="44"/>
  <c r="M40" i="44"/>
  <c r="M41" i="44"/>
  <c r="M42" i="44"/>
  <c r="M43" i="44"/>
  <c r="M44" i="44"/>
  <c r="M45" i="44"/>
  <c r="M46" i="44"/>
  <c r="M47" i="44"/>
  <c r="M48" i="44"/>
  <c r="M49" i="44"/>
  <c r="M50" i="44"/>
  <c r="M51" i="44"/>
  <c r="M52" i="44"/>
  <c r="M53" i="44"/>
  <c r="M54" i="44"/>
  <c r="M55" i="44"/>
  <c r="M56" i="44"/>
  <c r="M57" i="44"/>
  <c r="M58" i="44"/>
  <c r="M59" i="44"/>
  <c r="M60" i="44"/>
  <c r="M61" i="44"/>
  <c r="M62" i="44"/>
  <c r="M63" i="44"/>
  <c r="M64" i="44"/>
  <c r="M65" i="44"/>
  <c r="M66" i="44"/>
  <c r="M67" i="44"/>
  <c r="M68" i="44"/>
  <c r="M69" i="44"/>
  <c r="M70" i="44"/>
  <c r="M71" i="44"/>
  <c r="M72" i="44"/>
  <c r="M73" i="44"/>
  <c r="M74" i="44"/>
  <c r="M75" i="44"/>
  <c r="M76" i="44"/>
  <c r="M77" i="44"/>
  <c r="M78" i="44"/>
  <c r="M79" i="44"/>
  <c r="M80" i="44"/>
  <c r="M81" i="44"/>
  <c r="M82" i="44"/>
  <c r="M83" i="44"/>
  <c r="M84" i="44"/>
  <c r="M85" i="44"/>
  <c r="M86" i="44"/>
  <c r="M87" i="44"/>
  <c r="M88" i="44"/>
  <c r="M89" i="44"/>
  <c r="M90" i="44"/>
  <c r="M91" i="44"/>
  <c r="M92" i="44"/>
  <c r="M93" i="44"/>
  <c r="M94" i="44"/>
  <c r="M95" i="44"/>
  <c r="M96" i="44"/>
  <c r="M97" i="44"/>
  <c r="M98" i="44"/>
  <c r="M99" i="44"/>
  <c r="M100" i="44"/>
  <c r="M101" i="44"/>
  <c r="M102" i="44"/>
  <c r="M103" i="44"/>
  <c r="M104" i="44"/>
  <c r="M105" i="44"/>
  <c r="M106" i="44"/>
  <c r="M107" i="44"/>
  <c r="M108" i="44"/>
  <c r="M109" i="44"/>
  <c r="M110" i="44"/>
  <c r="M111" i="44"/>
  <c r="M112" i="44"/>
  <c r="M113" i="44"/>
  <c r="M114" i="44"/>
  <c r="M115" i="44"/>
  <c r="M116" i="44"/>
  <c r="M117" i="44"/>
  <c r="M118" i="44"/>
  <c r="M119" i="44"/>
  <c r="M120" i="44"/>
  <c r="M121" i="44"/>
  <c r="M122" i="44"/>
  <c r="M123" i="44"/>
  <c r="M124" i="44"/>
  <c r="M125" i="44"/>
  <c r="M126" i="44"/>
  <c r="M127" i="44"/>
  <c r="M128" i="44"/>
  <c r="M129" i="44"/>
  <c r="M130" i="44"/>
  <c r="M131" i="44"/>
  <c r="M132" i="44"/>
  <c r="M133" i="44"/>
  <c r="M134" i="44"/>
  <c r="M135" i="44"/>
  <c r="M136" i="44"/>
  <c r="M137" i="44"/>
  <c r="M138" i="44"/>
  <c r="M139" i="44"/>
  <c r="M6" i="44"/>
  <c r="N2" i="44"/>
  <c r="N3" i="44"/>
  <c r="O3" i="44"/>
  <c r="P3" i="44"/>
  <c r="Q3" i="44"/>
  <c r="R3" i="44"/>
  <c r="S3" i="44"/>
  <c r="N4" i="44"/>
  <c r="O4" i="44"/>
  <c r="P4" i="44"/>
  <c r="Q4" i="44"/>
  <c r="R4" i="44"/>
  <c r="S4" i="44"/>
  <c r="N5" i="44"/>
  <c r="O5" i="44"/>
  <c r="P5" i="44"/>
  <c r="Q5" i="44"/>
  <c r="R5" i="44"/>
  <c r="S5" i="44"/>
  <c r="N6" i="44"/>
  <c r="O6" i="44"/>
  <c r="P6" i="44"/>
  <c r="Q6" i="44"/>
  <c r="R6" i="44"/>
  <c r="S6" i="44"/>
  <c r="N7" i="44"/>
  <c r="O7" i="44"/>
  <c r="P7" i="44"/>
  <c r="Q7" i="44"/>
  <c r="R7" i="44"/>
  <c r="S7" i="44"/>
  <c r="N8" i="44"/>
  <c r="O8" i="44"/>
  <c r="P8" i="44"/>
  <c r="Q8" i="44"/>
  <c r="R8" i="44"/>
  <c r="S8" i="44"/>
  <c r="N9" i="44"/>
  <c r="O9" i="44"/>
  <c r="P9" i="44"/>
  <c r="Q9" i="44"/>
  <c r="R9" i="44"/>
  <c r="S9" i="44"/>
  <c r="N10" i="44"/>
  <c r="O10" i="44"/>
  <c r="P10" i="44"/>
  <c r="Q10" i="44"/>
  <c r="R10" i="44"/>
  <c r="S10" i="44"/>
  <c r="N11" i="44"/>
  <c r="O11" i="44"/>
  <c r="P11" i="44"/>
  <c r="Q11" i="44"/>
  <c r="R11" i="44"/>
  <c r="S11" i="44"/>
  <c r="N12" i="44"/>
  <c r="O12" i="44"/>
  <c r="P12" i="44"/>
  <c r="Q12" i="44"/>
  <c r="R12" i="44"/>
  <c r="S12" i="44"/>
  <c r="N13" i="44"/>
  <c r="O13" i="44"/>
  <c r="P13" i="44"/>
  <c r="Q13" i="44"/>
  <c r="R13" i="44"/>
  <c r="S13" i="44"/>
  <c r="N14" i="44"/>
  <c r="O14" i="44"/>
  <c r="P14" i="44"/>
  <c r="Q14" i="44"/>
  <c r="R14" i="44"/>
  <c r="S14" i="44"/>
  <c r="N15" i="44"/>
  <c r="O15" i="44"/>
  <c r="P15" i="44"/>
  <c r="Q15" i="44"/>
  <c r="R15" i="44"/>
  <c r="S15" i="44"/>
  <c r="N16" i="44"/>
  <c r="O16" i="44"/>
  <c r="P16" i="44"/>
  <c r="Q16" i="44"/>
  <c r="R16" i="44"/>
  <c r="S16" i="44"/>
  <c r="N17" i="44"/>
  <c r="O17" i="44"/>
  <c r="P17" i="44"/>
  <c r="Q17" i="44"/>
  <c r="R17" i="44"/>
  <c r="S17" i="44"/>
  <c r="N18" i="44"/>
  <c r="O18" i="44"/>
  <c r="P18" i="44"/>
  <c r="Q18" i="44"/>
  <c r="R18" i="44"/>
  <c r="S18" i="44"/>
  <c r="N19" i="44"/>
  <c r="O19" i="44"/>
  <c r="P19" i="44"/>
  <c r="Q19" i="44"/>
  <c r="R19" i="44"/>
  <c r="S19" i="44"/>
  <c r="N20" i="44"/>
  <c r="O20" i="44"/>
  <c r="P20" i="44"/>
  <c r="Q20" i="44"/>
  <c r="R20" i="44"/>
  <c r="S20" i="44"/>
  <c r="N21" i="44"/>
  <c r="O21" i="44"/>
  <c r="P21" i="44"/>
  <c r="Q21" i="44"/>
  <c r="R21" i="44"/>
  <c r="S21" i="44"/>
  <c r="N22" i="44"/>
  <c r="O22" i="44"/>
  <c r="P22" i="44"/>
  <c r="Q22" i="44"/>
  <c r="R22" i="44"/>
  <c r="S22" i="44"/>
  <c r="N23" i="44"/>
  <c r="O23" i="44"/>
  <c r="P23" i="44"/>
  <c r="Q23" i="44"/>
  <c r="R23" i="44"/>
  <c r="S23" i="44"/>
  <c r="N24" i="44"/>
  <c r="O24" i="44"/>
  <c r="P24" i="44"/>
  <c r="Q24" i="44"/>
  <c r="R24" i="44"/>
  <c r="S24" i="44"/>
  <c r="N25" i="44"/>
  <c r="O25" i="44"/>
  <c r="P25" i="44"/>
  <c r="Q25" i="44"/>
  <c r="R25" i="44"/>
  <c r="S25" i="44"/>
  <c r="N26" i="44"/>
  <c r="O26" i="44"/>
  <c r="P26" i="44"/>
  <c r="Q26" i="44"/>
  <c r="R26" i="44"/>
  <c r="S26" i="44"/>
  <c r="N27" i="44"/>
  <c r="O27" i="44"/>
  <c r="P27" i="44"/>
  <c r="Q27" i="44"/>
  <c r="R27" i="44"/>
  <c r="S27" i="44"/>
  <c r="N28" i="44"/>
  <c r="O28" i="44"/>
  <c r="P28" i="44"/>
  <c r="Q28" i="44"/>
  <c r="R28" i="44"/>
  <c r="S28" i="44"/>
  <c r="N29" i="44"/>
  <c r="O29" i="44"/>
  <c r="P29" i="44"/>
  <c r="Q29" i="44"/>
  <c r="R29" i="44"/>
  <c r="S29" i="44"/>
  <c r="N30" i="44"/>
  <c r="O30" i="44"/>
  <c r="P30" i="44"/>
  <c r="Q30" i="44"/>
  <c r="R30" i="44"/>
  <c r="S30" i="44"/>
  <c r="N31" i="44"/>
  <c r="O31" i="44"/>
  <c r="P31" i="44"/>
  <c r="Q31" i="44"/>
  <c r="R31" i="44"/>
  <c r="S31" i="44"/>
  <c r="N32" i="44"/>
  <c r="O32" i="44"/>
  <c r="P32" i="44"/>
  <c r="Q32" i="44"/>
  <c r="R32" i="44"/>
  <c r="S32" i="44"/>
  <c r="N33" i="44"/>
  <c r="O33" i="44"/>
  <c r="P33" i="44"/>
  <c r="Q33" i="44"/>
  <c r="R33" i="44"/>
  <c r="S33" i="44"/>
  <c r="N34" i="44"/>
  <c r="O34" i="44"/>
  <c r="P34" i="44"/>
  <c r="Q34" i="44"/>
  <c r="R34" i="44"/>
  <c r="S34" i="44"/>
  <c r="N35" i="44"/>
  <c r="O35" i="44"/>
  <c r="P35" i="44"/>
  <c r="Q35" i="44"/>
  <c r="R35" i="44"/>
  <c r="S35" i="44"/>
  <c r="N36" i="44"/>
  <c r="O36" i="44"/>
  <c r="P36" i="44"/>
  <c r="Q36" i="44"/>
  <c r="R36" i="44"/>
  <c r="S36" i="44"/>
  <c r="N37" i="44"/>
  <c r="O37" i="44"/>
  <c r="P37" i="44"/>
  <c r="Q37" i="44"/>
  <c r="R37" i="44"/>
  <c r="S37" i="44"/>
  <c r="N38" i="44"/>
  <c r="O38" i="44"/>
  <c r="P38" i="44"/>
  <c r="Q38" i="44"/>
  <c r="R38" i="44"/>
  <c r="S38" i="44"/>
  <c r="N39" i="44"/>
  <c r="O39" i="44"/>
  <c r="P39" i="44"/>
  <c r="Q39" i="44"/>
  <c r="R39" i="44"/>
  <c r="S39" i="44"/>
  <c r="N40" i="44"/>
  <c r="O40" i="44"/>
  <c r="P40" i="44"/>
  <c r="Q40" i="44"/>
  <c r="R40" i="44"/>
  <c r="S40" i="44"/>
  <c r="N41" i="44"/>
  <c r="O41" i="44"/>
  <c r="P41" i="44"/>
  <c r="Q41" i="44"/>
  <c r="R41" i="44"/>
  <c r="S41" i="44"/>
  <c r="N42" i="44"/>
  <c r="O42" i="44"/>
  <c r="P42" i="44"/>
  <c r="Q42" i="44"/>
  <c r="R42" i="44"/>
  <c r="S42" i="44"/>
  <c r="N43" i="44"/>
  <c r="O43" i="44"/>
  <c r="P43" i="44"/>
  <c r="Q43" i="44"/>
  <c r="R43" i="44"/>
  <c r="S43" i="44"/>
  <c r="N44" i="44"/>
  <c r="O44" i="44"/>
  <c r="P44" i="44"/>
  <c r="Q44" i="44"/>
  <c r="R44" i="44"/>
  <c r="S44" i="44"/>
  <c r="N45" i="44"/>
  <c r="O45" i="44"/>
  <c r="P45" i="44"/>
  <c r="Q45" i="44"/>
  <c r="R45" i="44"/>
  <c r="S45" i="44"/>
  <c r="N46" i="44"/>
  <c r="O46" i="44"/>
  <c r="P46" i="44"/>
  <c r="Q46" i="44"/>
  <c r="R46" i="44"/>
  <c r="S46" i="44"/>
  <c r="N47" i="44"/>
  <c r="O47" i="44"/>
  <c r="P47" i="44"/>
  <c r="Q47" i="44"/>
  <c r="R47" i="44"/>
  <c r="S47" i="44"/>
  <c r="N48" i="44"/>
  <c r="O48" i="44"/>
  <c r="P48" i="44"/>
  <c r="Q48" i="44"/>
  <c r="R48" i="44"/>
  <c r="S48" i="44"/>
  <c r="N49" i="44"/>
  <c r="O49" i="44"/>
  <c r="P49" i="44"/>
  <c r="Q49" i="44"/>
  <c r="R49" i="44"/>
  <c r="S49" i="44"/>
  <c r="N50" i="44"/>
  <c r="O50" i="44"/>
  <c r="P50" i="44"/>
  <c r="Q50" i="44"/>
  <c r="R50" i="44"/>
  <c r="S50" i="44"/>
  <c r="N51" i="44"/>
  <c r="O51" i="44"/>
  <c r="P51" i="44"/>
  <c r="Q51" i="44"/>
  <c r="R51" i="44"/>
  <c r="S51" i="44"/>
  <c r="N52" i="44"/>
  <c r="O52" i="44"/>
  <c r="P52" i="44"/>
  <c r="Q52" i="44"/>
  <c r="R52" i="44"/>
  <c r="S52" i="44"/>
  <c r="N53" i="44"/>
  <c r="O53" i="44"/>
  <c r="P53" i="44"/>
  <c r="Q53" i="44"/>
  <c r="R53" i="44"/>
  <c r="S53" i="44"/>
  <c r="N54" i="44"/>
  <c r="O54" i="44"/>
  <c r="P54" i="44"/>
  <c r="Q54" i="44"/>
  <c r="R54" i="44"/>
  <c r="S54" i="44"/>
  <c r="N55" i="44"/>
  <c r="O55" i="44"/>
  <c r="P55" i="44"/>
  <c r="Q55" i="44"/>
  <c r="R55" i="44"/>
  <c r="S55" i="44"/>
  <c r="N56" i="44"/>
  <c r="O56" i="44"/>
  <c r="P56" i="44"/>
  <c r="Q56" i="44"/>
  <c r="R56" i="44"/>
  <c r="S56" i="44"/>
  <c r="N57" i="44"/>
  <c r="O57" i="44"/>
  <c r="P57" i="44"/>
  <c r="Q57" i="44"/>
  <c r="R57" i="44"/>
  <c r="S57" i="44"/>
  <c r="N58" i="44"/>
  <c r="O58" i="44"/>
  <c r="P58" i="44"/>
  <c r="Q58" i="44"/>
  <c r="R58" i="44"/>
  <c r="S58" i="44"/>
  <c r="N59" i="44"/>
  <c r="O59" i="44"/>
  <c r="P59" i="44"/>
  <c r="Q59" i="44"/>
  <c r="R59" i="44"/>
  <c r="S59" i="44"/>
  <c r="N60" i="44"/>
  <c r="O60" i="44"/>
  <c r="P60" i="44"/>
  <c r="Q60" i="44"/>
  <c r="R60" i="44"/>
  <c r="S60" i="44"/>
  <c r="N61" i="44"/>
  <c r="O61" i="44"/>
  <c r="P61" i="44"/>
  <c r="Q61" i="44"/>
  <c r="R61" i="44"/>
  <c r="S61" i="44"/>
  <c r="N62" i="44"/>
  <c r="O62" i="44"/>
  <c r="P62" i="44"/>
  <c r="Q62" i="44"/>
  <c r="R62" i="44"/>
  <c r="S62" i="44"/>
  <c r="N63" i="44"/>
  <c r="O63" i="44"/>
  <c r="P63" i="44"/>
  <c r="Q63" i="44"/>
  <c r="R63" i="44"/>
  <c r="S63" i="44"/>
  <c r="N64" i="44"/>
  <c r="O64" i="44"/>
  <c r="P64" i="44"/>
  <c r="Q64" i="44"/>
  <c r="R64" i="44"/>
  <c r="S64" i="44"/>
  <c r="N65" i="44"/>
  <c r="O65" i="44"/>
  <c r="P65" i="44"/>
  <c r="Q65" i="44"/>
  <c r="R65" i="44"/>
  <c r="S65" i="44"/>
  <c r="N66" i="44"/>
  <c r="O66" i="44"/>
  <c r="P66" i="44"/>
  <c r="Q66" i="44"/>
  <c r="R66" i="44"/>
  <c r="S66" i="44"/>
  <c r="N67" i="44"/>
  <c r="O67" i="44"/>
  <c r="P67" i="44"/>
  <c r="Q67" i="44"/>
  <c r="R67" i="44"/>
  <c r="S67" i="44"/>
  <c r="N68" i="44"/>
  <c r="O68" i="44"/>
  <c r="P68" i="44"/>
  <c r="Q68" i="44"/>
  <c r="R68" i="44"/>
  <c r="S68" i="44"/>
  <c r="N69" i="44"/>
  <c r="O69" i="44"/>
  <c r="P69" i="44"/>
  <c r="Q69" i="44"/>
  <c r="R69" i="44"/>
  <c r="S69" i="44"/>
  <c r="N70" i="44"/>
  <c r="O70" i="44"/>
  <c r="P70" i="44"/>
  <c r="Q70" i="44"/>
  <c r="R70" i="44"/>
  <c r="S70" i="44"/>
  <c r="N71" i="44"/>
  <c r="O71" i="44"/>
  <c r="P71" i="44"/>
  <c r="Q71" i="44"/>
  <c r="R71" i="44"/>
  <c r="S71" i="44"/>
  <c r="N72" i="44"/>
  <c r="O72" i="44"/>
  <c r="P72" i="44"/>
  <c r="Q72" i="44"/>
  <c r="R72" i="44"/>
  <c r="S72" i="44"/>
  <c r="N73" i="44"/>
  <c r="O73" i="44"/>
  <c r="P73" i="44"/>
  <c r="Q73" i="44"/>
  <c r="R73" i="44"/>
  <c r="S73" i="44"/>
  <c r="N74" i="44"/>
  <c r="O74" i="44"/>
  <c r="P74" i="44"/>
  <c r="Q74" i="44"/>
  <c r="R74" i="44"/>
  <c r="S74" i="44"/>
  <c r="N75" i="44"/>
  <c r="O75" i="44"/>
  <c r="P75" i="44"/>
  <c r="Q75" i="44"/>
  <c r="R75" i="44"/>
  <c r="S75" i="44"/>
  <c r="N76" i="44"/>
  <c r="O76" i="44"/>
  <c r="P76" i="44"/>
  <c r="Q76" i="44"/>
  <c r="R76" i="44"/>
  <c r="S76" i="44"/>
  <c r="N77" i="44"/>
  <c r="O77" i="44"/>
  <c r="P77" i="44"/>
  <c r="Q77" i="44"/>
  <c r="R77" i="44"/>
  <c r="S77" i="44"/>
  <c r="N78" i="44"/>
  <c r="O78" i="44"/>
  <c r="P78" i="44"/>
  <c r="Q78" i="44"/>
  <c r="R78" i="44"/>
  <c r="S78" i="44"/>
  <c r="N79" i="44"/>
  <c r="O79" i="44"/>
  <c r="P79" i="44"/>
  <c r="Q79" i="44"/>
  <c r="R79" i="44"/>
  <c r="S79" i="44"/>
  <c r="N80" i="44"/>
  <c r="O80" i="44"/>
  <c r="P80" i="44"/>
  <c r="Q80" i="44"/>
  <c r="R80" i="44"/>
  <c r="S80" i="44"/>
  <c r="N81" i="44"/>
  <c r="O81" i="44"/>
  <c r="P81" i="44"/>
  <c r="Q81" i="44"/>
  <c r="R81" i="44"/>
  <c r="S81" i="44"/>
  <c r="N82" i="44"/>
  <c r="O82" i="44"/>
  <c r="P82" i="44"/>
  <c r="Q82" i="44"/>
  <c r="R82" i="44"/>
  <c r="S82" i="44"/>
  <c r="N83" i="44"/>
  <c r="O83" i="44"/>
  <c r="P83" i="44"/>
  <c r="Q83" i="44"/>
  <c r="R83" i="44"/>
  <c r="S83" i="44"/>
  <c r="N84" i="44"/>
  <c r="O84" i="44"/>
  <c r="P84" i="44"/>
  <c r="Q84" i="44"/>
  <c r="R84" i="44"/>
  <c r="S84" i="44"/>
  <c r="N85" i="44"/>
  <c r="O85" i="44"/>
  <c r="P85" i="44"/>
  <c r="Q85" i="44"/>
  <c r="R85" i="44"/>
  <c r="S85" i="44"/>
  <c r="N86" i="44"/>
  <c r="O86" i="44"/>
  <c r="P86" i="44"/>
  <c r="Q86" i="44"/>
  <c r="R86" i="44"/>
  <c r="S86" i="44"/>
  <c r="N87" i="44"/>
  <c r="O87" i="44"/>
  <c r="P87" i="44"/>
  <c r="Q87" i="44"/>
  <c r="R87" i="44"/>
  <c r="S87" i="44"/>
  <c r="N88" i="44"/>
  <c r="O88" i="44"/>
  <c r="P88" i="44"/>
  <c r="Q88" i="44"/>
  <c r="R88" i="44"/>
  <c r="S88" i="44"/>
  <c r="N89" i="44"/>
  <c r="O89" i="44"/>
  <c r="P89" i="44"/>
  <c r="Q89" i="44"/>
  <c r="R89" i="44"/>
  <c r="S89" i="44"/>
  <c r="N90" i="44"/>
  <c r="O90" i="44"/>
  <c r="P90" i="44"/>
  <c r="Q90" i="44"/>
  <c r="R90" i="44"/>
  <c r="S90" i="44"/>
  <c r="N91" i="44"/>
  <c r="O91" i="44"/>
  <c r="P91" i="44"/>
  <c r="Q91" i="44"/>
  <c r="R91" i="44"/>
  <c r="S91" i="44"/>
  <c r="N92" i="44"/>
  <c r="O92" i="44"/>
  <c r="P92" i="44"/>
  <c r="Q92" i="44"/>
  <c r="R92" i="44"/>
  <c r="S92" i="44"/>
  <c r="N93" i="44"/>
  <c r="O93" i="44"/>
  <c r="P93" i="44"/>
  <c r="Q93" i="44"/>
  <c r="R93" i="44"/>
  <c r="S93" i="44"/>
  <c r="N94" i="44"/>
  <c r="O94" i="44"/>
  <c r="P94" i="44"/>
  <c r="Q94" i="44"/>
  <c r="R94" i="44"/>
  <c r="S94" i="44"/>
  <c r="N95" i="44"/>
  <c r="O95" i="44"/>
  <c r="P95" i="44"/>
  <c r="Q95" i="44"/>
  <c r="R95" i="44"/>
  <c r="S95" i="44"/>
  <c r="N96" i="44"/>
  <c r="O96" i="44"/>
  <c r="P96" i="44"/>
  <c r="Q96" i="44"/>
  <c r="R96" i="44"/>
  <c r="S96" i="44"/>
  <c r="N97" i="44"/>
  <c r="O97" i="44"/>
  <c r="P97" i="44"/>
  <c r="Q97" i="44"/>
  <c r="R97" i="44"/>
  <c r="S97" i="44"/>
  <c r="N98" i="44"/>
  <c r="O98" i="44"/>
  <c r="P98" i="44"/>
  <c r="Q98" i="44"/>
  <c r="R98" i="44"/>
  <c r="S98" i="44"/>
  <c r="N99" i="44"/>
  <c r="O99" i="44"/>
  <c r="P99" i="44"/>
  <c r="Q99" i="44"/>
  <c r="R99" i="44"/>
  <c r="S99" i="44"/>
  <c r="N100" i="44"/>
  <c r="O100" i="44"/>
  <c r="P100" i="44"/>
  <c r="Q100" i="44"/>
  <c r="R100" i="44"/>
  <c r="S100" i="44"/>
  <c r="N101" i="44"/>
  <c r="O101" i="44"/>
  <c r="P101" i="44"/>
  <c r="Q101" i="44"/>
  <c r="R101" i="44"/>
  <c r="S101" i="44"/>
  <c r="N102" i="44"/>
  <c r="O102" i="44"/>
  <c r="P102" i="44"/>
  <c r="Q102" i="44"/>
  <c r="R102" i="44"/>
  <c r="S102" i="44"/>
  <c r="N103" i="44"/>
  <c r="O103" i="44"/>
  <c r="P103" i="44"/>
  <c r="Q103" i="44"/>
  <c r="R103" i="44"/>
  <c r="S103" i="44"/>
  <c r="N104" i="44"/>
  <c r="O104" i="44"/>
  <c r="P104" i="44"/>
  <c r="Q104" i="44"/>
  <c r="R104" i="44"/>
  <c r="S104" i="44"/>
  <c r="N105" i="44"/>
  <c r="O105" i="44"/>
  <c r="P105" i="44"/>
  <c r="Q105" i="44"/>
  <c r="R105" i="44"/>
  <c r="S105" i="44"/>
  <c r="N106" i="44"/>
  <c r="O106" i="44"/>
  <c r="P106" i="44"/>
  <c r="Q106" i="44"/>
  <c r="R106" i="44"/>
  <c r="S106" i="44"/>
  <c r="N107" i="44"/>
  <c r="O107" i="44"/>
  <c r="P107" i="44"/>
  <c r="Q107" i="44"/>
  <c r="R107" i="44"/>
  <c r="S107" i="44"/>
  <c r="N108" i="44"/>
  <c r="O108" i="44"/>
  <c r="P108" i="44"/>
  <c r="Q108" i="44"/>
  <c r="R108" i="44"/>
  <c r="S108" i="44"/>
  <c r="N109" i="44"/>
  <c r="O109" i="44"/>
  <c r="P109" i="44"/>
  <c r="Q109" i="44"/>
  <c r="R109" i="44"/>
  <c r="S109" i="44"/>
  <c r="N110" i="44"/>
  <c r="O110" i="44"/>
  <c r="P110" i="44"/>
  <c r="Q110" i="44"/>
  <c r="R110" i="44"/>
  <c r="S110" i="44"/>
  <c r="N111" i="44"/>
  <c r="O111" i="44"/>
  <c r="P111" i="44"/>
  <c r="Q111" i="44"/>
  <c r="R111" i="44"/>
  <c r="S111" i="44"/>
  <c r="N112" i="44"/>
  <c r="O112" i="44"/>
  <c r="P112" i="44"/>
  <c r="Q112" i="44"/>
  <c r="R112" i="44"/>
  <c r="S112" i="44"/>
  <c r="N113" i="44"/>
  <c r="O113" i="44"/>
  <c r="P113" i="44"/>
  <c r="Q113" i="44"/>
  <c r="R113" i="44"/>
  <c r="S113" i="44"/>
  <c r="N114" i="44"/>
  <c r="O114" i="44"/>
  <c r="P114" i="44"/>
  <c r="Q114" i="44"/>
  <c r="R114" i="44"/>
  <c r="S114" i="44"/>
  <c r="N115" i="44"/>
  <c r="O115" i="44"/>
  <c r="P115" i="44"/>
  <c r="Q115" i="44"/>
  <c r="R115" i="44"/>
  <c r="S115" i="44"/>
  <c r="N116" i="44"/>
  <c r="O116" i="44"/>
  <c r="P116" i="44"/>
  <c r="Q116" i="44"/>
  <c r="R116" i="44"/>
  <c r="S116" i="44"/>
  <c r="N117" i="44"/>
  <c r="O117" i="44"/>
  <c r="P117" i="44"/>
  <c r="Q117" i="44"/>
  <c r="R117" i="44"/>
  <c r="S117" i="44"/>
  <c r="N118" i="44"/>
  <c r="O118" i="44"/>
  <c r="P118" i="44"/>
  <c r="Q118" i="44"/>
  <c r="R118" i="44"/>
  <c r="S118" i="44"/>
  <c r="N119" i="44"/>
  <c r="O119" i="44"/>
  <c r="P119" i="44"/>
  <c r="Q119" i="44"/>
  <c r="R119" i="44"/>
  <c r="S119" i="44"/>
  <c r="N120" i="44"/>
  <c r="O120" i="44"/>
  <c r="P120" i="44"/>
  <c r="Q120" i="44"/>
  <c r="R120" i="44"/>
  <c r="S120" i="44"/>
  <c r="N121" i="44"/>
  <c r="O121" i="44"/>
  <c r="P121" i="44"/>
  <c r="Q121" i="44"/>
  <c r="R121" i="44"/>
  <c r="S121" i="44"/>
  <c r="N122" i="44"/>
  <c r="O122" i="44"/>
  <c r="P122" i="44"/>
  <c r="Q122" i="44"/>
  <c r="R122" i="44"/>
  <c r="S122" i="44"/>
  <c r="N123" i="44"/>
  <c r="O123" i="44"/>
  <c r="P123" i="44"/>
  <c r="Q123" i="44"/>
  <c r="R123" i="44"/>
  <c r="S123" i="44"/>
  <c r="N124" i="44"/>
  <c r="O124" i="44"/>
  <c r="P124" i="44"/>
  <c r="Q124" i="44"/>
  <c r="R124" i="44"/>
  <c r="S124" i="44"/>
  <c r="N125" i="44"/>
  <c r="O125" i="44"/>
  <c r="P125" i="44"/>
  <c r="Q125" i="44"/>
  <c r="R125" i="44"/>
  <c r="S125" i="44"/>
  <c r="N126" i="44"/>
  <c r="O126" i="44"/>
  <c r="P126" i="44"/>
  <c r="Q126" i="44"/>
  <c r="R126" i="44"/>
  <c r="S126" i="44"/>
  <c r="N127" i="44"/>
  <c r="O127" i="44"/>
  <c r="P127" i="44"/>
  <c r="Q127" i="44"/>
  <c r="R127" i="44"/>
  <c r="S127" i="44"/>
  <c r="N128" i="44"/>
  <c r="O128" i="44"/>
  <c r="P128" i="44"/>
  <c r="Q128" i="44"/>
  <c r="R128" i="44"/>
  <c r="S128" i="44"/>
  <c r="N129" i="44"/>
  <c r="O129" i="44"/>
  <c r="P129" i="44"/>
  <c r="Q129" i="44"/>
  <c r="R129" i="44"/>
  <c r="S129" i="44"/>
  <c r="N130" i="44"/>
  <c r="O130" i="44"/>
  <c r="P130" i="44"/>
  <c r="Q130" i="44"/>
  <c r="R130" i="44"/>
  <c r="S130" i="44"/>
  <c r="N131" i="44"/>
  <c r="O131" i="44"/>
  <c r="P131" i="44"/>
  <c r="Q131" i="44"/>
  <c r="R131" i="44"/>
  <c r="S131" i="44"/>
  <c r="N132" i="44"/>
  <c r="O132" i="44"/>
  <c r="P132" i="44"/>
  <c r="Q132" i="44"/>
  <c r="R132" i="44"/>
  <c r="S132" i="44"/>
  <c r="N133" i="44"/>
  <c r="O133" i="44"/>
  <c r="P133" i="44"/>
  <c r="Q133" i="44"/>
  <c r="R133" i="44"/>
  <c r="S133" i="44"/>
  <c r="N134" i="44"/>
  <c r="O134" i="44"/>
  <c r="P134" i="44"/>
  <c r="Q134" i="44"/>
  <c r="R134" i="44"/>
  <c r="S134" i="44"/>
  <c r="N135" i="44"/>
  <c r="O135" i="44"/>
  <c r="P135" i="44"/>
  <c r="Q135" i="44"/>
  <c r="R135" i="44"/>
  <c r="S135" i="44"/>
  <c r="N136" i="44"/>
  <c r="O136" i="44"/>
  <c r="P136" i="44"/>
  <c r="Q136" i="44"/>
  <c r="R136" i="44"/>
  <c r="S136" i="44"/>
  <c r="N137" i="44"/>
  <c r="O137" i="44"/>
  <c r="P137" i="44"/>
  <c r="Q137" i="44"/>
  <c r="R137" i="44"/>
  <c r="S137" i="44"/>
  <c r="N138" i="44"/>
  <c r="O138" i="44"/>
  <c r="P138" i="44"/>
  <c r="Q138" i="44"/>
  <c r="R138" i="44"/>
  <c r="S138" i="44"/>
  <c r="N139" i="44"/>
  <c r="O139" i="44"/>
  <c r="P139" i="44"/>
  <c r="Q139" i="44"/>
  <c r="R139" i="44"/>
  <c r="S139" i="44"/>
  <c r="N140" i="44"/>
  <c r="O140" i="44"/>
  <c r="P140" i="44"/>
  <c r="Q140" i="44"/>
  <c r="R140" i="44"/>
  <c r="S140" i="44"/>
  <c r="N141" i="44"/>
  <c r="O141" i="44"/>
  <c r="P141" i="44"/>
  <c r="Q141" i="44"/>
  <c r="R141" i="44"/>
  <c r="S141" i="44"/>
  <c r="N142" i="44"/>
  <c r="O142" i="44"/>
  <c r="P142" i="44"/>
  <c r="Q142" i="44"/>
  <c r="R142" i="44"/>
  <c r="S142" i="44"/>
  <c r="N143" i="44"/>
  <c r="O143" i="44"/>
  <c r="P143" i="44"/>
  <c r="Q143" i="44"/>
  <c r="R143" i="44"/>
  <c r="S143" i="44"/>
  <c r="N144" i="44"/>
  <c r="O144" i="44"/>
  <c r="P144" i="44"/>
  <c r="Q144" i="44"/>
  <c r="R144" i="44"/>
  <c r="S144" i="44"/>
  <c r="N145" i="44"/>
  <c r="O145" i="44"/>
  <c r="P145" i="44"/>
  <c r="Q145" i="44"/>
  <c r="R145" i="44"/>
  <c r="S145" i="44"/>
  <c r="N146" i="44"/>
  <c r="O146" i="44"/>
  <c r="P146" i="44"/>
  <c r="Q146" i="44"/>
  <c r="R146" i="44"/>
  <c r="S146" i="44"/>
  <c r="N147" i="44"/>
  <c r="O147" i="44"/>
  <c r="P147" i="44"/>
  <c r="Q147" i="44"/>
  <c r="R147" i="44"/>
  <c r="S147" i="44"/>
  <c r="N148" i="44"/>
  <c r="O148" i="44"/>
  <c r="P148" i="44"/>
  <c r="Q148" i="44"/>
  <c r="R148" i="44"/>
  <c r="S148" i="44"/>
  <c r="N149" i="44"/>
  <c r="O149" i="44"/>
  <c r="P149" i="44"/>
  <c r="Q149" i="44"/>
  <c r="R149" i="44"/>
  <c r="S149" i="44"/>
  <c r="N150" i="44"/>
  <c r="O150" i="44"/>
  <c r="P150" i="44"/>
  <c r="Q150" i="44"/>
  <c r="R150" i="44"/>
  <c r="S150" i="44"/>
  <c r="N151" i="44"/>
  <c r="O151" i="44"/>
  <c r="P151" i="44"/>
  <c r="Q151" i="44"/>
  <c r="R151" i="44"/>
  <c r="S151" i="44"/>
  <c r="N152" i="44"/>
  <c r="O152" i="44"/>
  <c r="P152" i="44"/>
  <c r="Q152" i="44"/>
  <c r="R152" i="44"/>
  <c r="S152" i="44"/>
  <c r="N153" i="44"/>
  <c r="O153" i="44"/>
  <c r="P153" i="44"/>
  <c r="Q153" i="44"/>
  <c r="R153" i="44"/>
  <c r="S153" i="44"/>
  <c r="O2" i="44"/>
  <c r="P2" i="44"/>
  <c r="Q2" i="44"/>
  <c r="R2" i="44"/>
  <c r="S2" i="44"/>
  <c r="J3" i="44"/>
  <c r="J4" i="44"/>
  <c r="J5" i="44"/>
  <c r="J6" i="44"/>
  <c r="J7" i="44"/>
  <c r="J8" i="44"/>
  <c r="J9" i="44"/>
  <c r="J10" i="44"/>
  <c r="J11" i="44"/>
  <c r="J12" i="44"/>
  <c r="J13" i="44"/>
  <c r="J14" i="44"/>
  <c r="J15" i="44"/>
  <c r="J16" i="44"/>
  <c r="J17" i="44"/>
  <c r="J18" i="44"/>
  <c r="J19" i="44"/>
  <c r="J20" i="44"/>
  <c r="J21" i="44"/>
  <c r="J22" i="44"/>
  <c r="J23" i="44"/>
  <c r="J24" i="44"/>
  <c r="J25" i="44"/>
  <c r="J26" i="44"/>
  <c r="J27" i="44"/>
  <c r="J28" i="44"/>
  <c r="J29" i="44"/>
  <c r="J30" i="44"/>
  <c r="J31" i="44"/>
  <c r="J32" i="44"/>
  <c r="J33" i="44"/>
  <c r="J34" i="44"/>
  <c r="J35" i="44"/>
  <c r="J36" i="44"/>
  <c r="J37" i="44"/>
  <c r="J38" i="44"/>
  <c r="J39" i="44"/>
  <c r="J40" i="44"/>
  <c r="J41" i="44"/>
  <c r="J42" i="44"/>
  <c r="J43" i="44"/>
  <c r="J44" i="44"/>
  <c r="J45" i="44"/>
  <c r="J46" i="44"/>
  <c r="J47" i="44"/>
  <c r="J48" i="44"/>
  <c r="J49" i="44"/>
  <c r="J50" i="44"/>
  <c r="J51" i="44"/>
  <c r="J52" i="44"/>
  <c r="J53" i="44"/>
  <c r="J54" i="44"/>
  <c r="J55" i="44"/>
  <c r="J56" i="44"/>
  <c r="J57" i="44"/>
  <c r="J58" i="44"/>
  <c r="J59" i="44"/>
  <c r="J60" i="44"/>
  <c r="J61" i="44"/>
  <c r="J62" i="44"/>
  <c r="J63" i="44"/>
  <c r="J64" i="44"/>
  <c r="J65" i="44"/>
  <c r="J66" i="44"/>
  <c r="J67" i="44"/>
  <c r="J68" i="44"/>
  <c r="J69" i="44"/>
  <c r="J70" i="44"/>
  <c r="J71" i="44"/>
  <c r="J72" i="44"/>
  <c r="J73" i="44"/>
  <c r="J74" i="44"/>
  <c r="J75" i="44"/>
  <c r="J76" i="44"/>
  <c r="J77" i="44"/>
  <c r="J78" i="44"/>
  <c r="J79" i="44"/>
  <c r="J80" i="44"/>
  <c r="J81" i="44"/>
  <c r="J82" i="44"/>
  <c r="J83" i="44"/>
  <c r="J84" i="44"/>
  <c r="J85" i="44"/>
  <c r="J86" i="44"/>
  <c r="J87" i="44"/>
  <c r="J88" i="44"/>
  <c r="J89" i="44"/>
  <c r="J90" i="44"/>
  <c r="J91" i="44"/>
  <c r="J92" i="44"/>
  <c r="J93" i="44"/>
  <c r="J94" i="44"/>
  <c r="J95" i="44"/>
  <c r="J96" i="44"/>
  <c r="J97" i="44"/>
  <c r="J98" i="44"/>
  <c r="J99" i="44"/>
  <c r="J100" i="44"/>
  <c r="J101" i="44"/>
  <c r="J102" i="44"/>
  <c r="J103" i="44"/>
  <c r="J104" i="44"/>
  <c r="J105" i="44"/>
  <c r="J106" i="44"/>
  <c r="J107" i="44"/>
  <c r="J108" i="44"/>
  <c r="J109" i="44"/>
  <c r="J110" i="44"/>
  <c r="J111" i="44"/>
  <c r="J112" i="44"/>
  <c r="J113" i="44"/>
  <c r="J114" i="44"/>
  <c r="J115" i="44"/>
  <c r="J116" i="44"/>
  <c r="J117" i="44"/>
  <c r="J118" i="44"/>
  <c r="J119" i="44"/>
  <c r="J120" i="44"/>
  <c r="J121" i="44"/>
  <c r="J122" i="44"/>
  <c r="J123" i="44"/>
  <c r="J124" i="44"/>
  <c r="J125" i="44"/>
  <c r="J126" i="44"/>
  <c r="J127" i="44"/>
  <c r="J128" i="44"/>
  <c r="J129" i="44"/>
  <c r="J130" i="44"/>
  <c r="J131" i="44"/>
  <c r="J132" i="44"/>
  <c r="J133" i="44"/>
  <c r="J134" i="44"/>
  <c r="J135" i="44"/>
  <c r="J136" i="44"/>
  <c r="J137" i="44"/>
  <c r="J138" i="44"/>
  <c r="J139" i="44"/>
  <c r="J140" i="44"/>
  <c r="J141" i="44"/>
  <c r="J142" i="44"/>
  <c r="J143" i="44"/>
  <c r="J144" i="44"/>
  <c r="J145" i="44"/>
  <c r="J146" i="44"/>
  <c r="J147" i="44"/>
  <c r="J148" i="44"/>
  <c r="J149" i="44"/>
  <c r="J150" i="44"/>
  <c r="J151" i="44"/>
  <c r="J152" i="44"/>
  <c r="J153" i="44"/>
  <c r="AT2" i="38"/>
  <c r="AT62" i="38"/>
  <c r="AT37" i="38"/>
  <c r="AT29" i="38"/>
  <c r="AT21" i="38"/>
  <c r="AT13" i="38"/>
  <c r="AT5" i="38"/>
  <c r="W119" i="38"/>
  <c r="AD119" i="38"/>
  <c r="AC119" i="38"/>
  <c r="AB119" i="38"/>
  <c r="AA119" i="38"/>
  <c r="Z119" i="38"/>
  <c r="Y119" i="38"/>
  <c r="X119" i="38"/>
  <c r="K153" i="38"/>
  <c r="K149" i="38"/>
  <c r="K147" i="38"/>
  <c r="K141" i="38"/>
  <c r="K115" i="38"/>
  <c r="K116" i="38"/>
  <c r="K117" i="38"/>
  <c r="K118" i="38"/>
  <c r="K119" i="38"/>
  <c r="K120" i="38"/>
  <c r="K121" i="38"/>
  <c r="K122" i="38"/>
  <c r="K123" i="38"/>
  <c r="K124" i="38"/>
  <c r="K125" i="38"/>
  <c r="K126" i="38"/>
  <c r="K127" i="38"/>
  <c r="K128" i="38"/>
  <c r="K129" i="38"/>
  <c r="K130" i="38"/>
  <c r="K131" i="38"/>
  <c r="K132" i="38"/>
  <c r="K133" i="38"/>
  <c r="K134" i="38"/>
  <c r="K135" i="38"/>
  <c r="K136" i="38"/>
  <c r="K137" i="38"/>
  <c r="K138" i="38"/>
  <c r="K139" i="38"/>
  <c r="K140" i="38"/>
  <c r="K114" i="38"/>
  <c r="AD115" i="38"/>
  <c r="AC115" i="38"/>
  <c r="AB115" i="38"/>
  <c r="AA115" i="38"/>
  <c r="Z115" i="38"/>
  <c r="Y115" i="38"/>
  <c r="X115" i="38"/>
  <c r="W115" i="38"/>
  <c r="AD147" i="38"/>
  <c r="AC147" i="38"/>
  <c r="AB147" i="38"/>
  <c r="AA147" i="38"/>
  <c r="Z147" i="38"/>
  <c r="Y147" i="38"/>
  <c r="X147" i="38"/>
  <c r="W147" i="38"/>
  <c r="AD149" i="38"/>
  <c r="AC149" i="38"/>
  <c r="AB149" i="38"/>
  <c r="AA149" i="38"/>
  <c r="Z149" i="38"/>
  <c r="Y149" i="38"/>
  <c r="X149" i="38"/>
  <c r="W149" i="38"/>
  <c r="W153" i="38"/>
  <c r="AD153" i="38"/>
  <c r="AC153" i="38"/>
  <c r="AB153" i="38"/>
  <c r="AA153" i="38"/>
  <c r="Z153" i="38"/>
  <c r="Y153" i="38"/>
  <c r="X153" i="38"/>
  <c r="T3" i="38"/>
  <c r="T4" i="38"/>
  <c r="T5" i="38"/>
  <c r="T6" i="38"/>
  <c r="T7" i="38"/>
  <c r="T8" i="38"/>
  <c r="T9" i="38"/>
  <c r="T10" i="38"/>
  <c r="T11" i="38"/>
  <c r="T12" i="38"/>
  <c r="T13" i="38"/>
  <c r="T14" i="38"/>
  <c r="T15" i="38"/>
  <c r="T16" i="38"/>
  <c r="T17" i="38"/>
  <c r="T18" i="38"/>
  <c r="T19" i="38"/>
  <c r="T20" i="38"/>
  <c r="T21" i="38"/>
  <c r="T22" i="38"/>
  <c r="T23" i="38"/>
  <c r="T24" i="38"/>
  <c r="T25" i="38"/>
  <c r="T26" i="38"/>
  <c r="T27" i="38"/>
  <c r="T28" i="38"/>
  <c r="T29" i="38"/>
  <c r="T30" i="38"/>
  <c r="T31" i="38"/>
  <c r="T32" i="38"/>
  <c r="T33" i="38"/>
  <c r="T34" i="38"/>
  <c r="T35" i="38"/>
  <c r="T36" i="38"/>
  <c r="T37" i="38"/>
  <c r="T38" i="38"/>
  <c r="T39" i="38"/>
  <c r="T40" i="38"/>
  <c r="T41" i="38"/>
  <c r="T42" i="38"/>
  <c r="T43" i="38"/>
  <c r="T44" i="38"/>
  <c r="T45" i="38"/>
  <c r="T46" i="38"/>
  <c r="T47" i="38"/>
  <c r="T48" i="38"/>
  <c r="T49" i="38"/>
  <c r="T50" i="38"/>
  <c r="T51" i="38"/>
  <c r="T52" i="38"/>
  <c r="T53" i="38"/>
  <c r="T54" i="38"/>
  <c r="T55" i="38"/>
  <c r="T56" i="38"/>
  <c r="T57" i="38"/>
  <c r="T58" i="38"/>
  <c r="T59" i="38"/>
  <c r="T60" i="38"/>
  <c r="T61" i="38"/>
  <c r="T62" i="38"/>
  <c r="T63" i="38"/>
  <c r="T64" i="38"/>
  <c r="T65" i="38"/>
  <c r="T66" i="38"/>
  <c r="T67" i="38"/>
  <c r="T68" i="38"/>
  <c r="T69" i="38"/>
  <c r="T70" i="38"/>
  <c r="T71" i="38"/>
  <c r="T72" i="38"/>
  <c r="T73" i="38"/>
  <c r="T74" i="38"/>
  <c r="T75" i="38"/>
  <c r="T76" i="38"/>
  <c r="T77" i="38"/>
  <c r="T78" i="38"/>
  <c r="T79" i="38"/>
  <c r="T80" i="38"/>
  <c r="T81" i="38"/>
  <c r="T82" i="38"/>
  <c r="T83" i="38"/>
  <c r="T84" i="38"/>
  <c r="T85" i="38"/>
  <c r="T86" i="38"/>
  <c r="T87" i="38"/>
  <c r="T88" i="38"/>
  <c r="T89" i="38"/>
  <c r="T90" i="38"/>
  <c r="T91" i="38"/>
  <c r="T92" i="38"/>
  <c r="T93" i="38"/>
  <c r="T94" i="38"/>
  <c r="T95" i="38"/>
  <c r="T96" i="38"/>
  <c r="T97" i="38"/>
  <c r="T98" i="38"/>
  <c r="T99" i="38"/>
  <c r="T100" i="38"/>
  <c r="T101" i="38"/>
  <c r="T102" i="38"/>
  <c r="T103" i="38"/>
  <c r="T104" i="38"/>
  <c r="T105" i="38"/>
  <c r="T106" i="38"/>
  <c r="T107" i="38"/>
  <c r="T108" i="38"/>
  <c r="T109" i="38"/>
  <c r="T110" i="38"/>
  <c r="T111" i="38"/>
  <c r="T112" i="38"/>
  <c r="T113" i="38"/>
  <c r="T114" i="38"/>
  <c r="T115" i="38"/>
  <c r="T116" i="38"/>
  <c r="T117" i="38"/>
  <c r="T118" i="38"/>
  <c r="T119" i="38"/>
  <c r="T120" i="38"/>
  <c r="T121" i="38"/>
  <c r="T122" i="38"/>
  <c r="T123" i="38"/>
  <c r="T124" i="38"/>
  <c r="T125" i="38"/>
  <c r="T126" i="38"/>
  <c r="T127" i="38"/>
  <c r="T128" i="38"/>
  <c r="T129" i="38"/>
  <c r="T130" i="38"/>
  <c r="T131" i="38"/>
  <c r="T132" i="38"/>
  <c r="T133" i="38"/>
  <c r="T134" i="38"/>
  <c r="T135" i="38"/>
  <c r="T136" i="38"/>
  <c r="T137" i="38"/>
  <c r="T138" i="38"/>
  <c r="T139" i="38"/>
  <c r="T140" i="38"/>
  <c r="T141" i="38"/>
  <c r="T142" i="38"/>
  <c r="T143" i="38"/>
  <c r="T144" i="38"/>
  <c r="T145" i="38"/>
  <c r="T146" i="38"/>
  <c r="T147" i="38"/>
  <c r="T148" i="38"/>
  <c r="T149" i="38"/>
  <c r="T150" i="38"/>
  <c r="T151" i="38"/>
  <c r="T152" i="38"/>
  <c r="T153" i="38"/>
  <c r="T2" i="38"/>
  <c r="K142" i="38"/>
  <c r="K143" i="38"/>
  <c r="K144" i="38"/>
  <c r="K145" i="38"/>
  <c r="K152" i="38"/>
  <c r="AR148" i="38"/>
  <c r="AQ148" i="38"/>
  <c r="AP153" i="38"/>
  <c r="AT3" i="38"/>
  <c r="AU3" i="38"/>
  <c r="AV3" i="38"/>
  <c r="AW3" i="38"/>
  <c r="AT4" i="38"/>
  <c r="AU4" i="38"/>
  <c r="AV4" i="38"/>
  <c r="AW4" i="38"/>
  <c r="AU5" i="38"/>
  <c r="AV5" i="38"/>
  <c r="AW5" i="38"/>
  <c r="AT6" i="38"/>
  <c r="AU6" i="38"/>
  <c r="AV6" i="38"/>
  <c r="AW6" i="38"/>
  <c r="AT7" i="38"/>
  <c r="AU7" i="38"/>
  <c r="AV7" i="38"/>
  <c r="AW7" i="38"/>
  <c r="AT8" i="38"/>
  <c r="AU8" i="38"/>
  <c r="AV8" i="38"/>
  <c r="AW8" i="38"/>
  <c r="AT9" i="38"/>
  <c r="AU9" i="38"/>
  <c r="AV9" i="38"/>
  <c r="AW9" i="38"/>
  <c r="AT10" i="38"/>
  <c r="AU10" i="38"/>
  <c r="AV10" i="38"/>
  <c r="AW10" i="38"/>
  <c r="AT11" i="38"/>
  <c r="AU11" i="38"/>
  <c r="AV11" i="38"/>
  <c r="AW11" i="38"/>
  <c r="AT12" i="38"/>
  <c r="AU12" i="38"/>
  <c r="AV12" i="38"/>
  <c r="AW12" i="38"/>
  <c r="AU13" i="38"/>
  <c r="AV13" i="38"/>
  <c r="AW13" i="38"/>
  <c r="AT14" i="38"/>
  <c r="AU14" i="38"/>
  <c r="AV14" i="38"/>
  <c r="AW14" i="38"/>
  <c r="AT15" i="38"/>
  <c r="AU15" i="38"/>
  <c r="AV15" i="38"/>
  <c r="AW15" i="38"/>
  <c r="AT16" i="38"/>
  <c r="AU16" i="38"/>
  <c r="AV16" i="38"/>
  <c r="AW16" i="38"/>
  <c r="AT17" i="38"/>
  <c r="AU17" i="38"/>
  <c r="AV17" i="38"/>
  <c r="AW17" i="38"/>
  <c r="AT18" i="38"/>
  <c r="AU18" i="38"/>
  <c r="AV18" i="38"/>
  <c r="AW18" i="38"/>
  <c r="AT19" i="38"/>
  <c r="AU19" i="38"/>
  <c r="AV19" i="38"/>
  <c r="AW19" i="38"/>
  <c r="AT20" i="38"/>
  <c r="AU20" i="38"/>
  <c r="AV20" i="38"/>
  <c r="AW20" i="38"/>
  <c r="AU21" i="38"/>
  <c r="AV21" i="38"/>
  <c r="AW21" i="38"/>
  <c r="AT22" i="38"/>
  <c r="AU22" i="38"/>
  <c r="AV22" i="38"/>
  <c r="AW22" i="38"/>
  <c r="AT23" i="38"/>
  <c r="AU23" i="38"/>
  <c r="AV23" i="38"/>
  <c r="AW23" i="38"/>
  <c r="AT24" i="38"/>
  <c r="AU24" i="38"/>
  <c r="AV24" i="38"/>
  <c r="AW24" i="38"/>
  <c r="AT25" i="38"/>
  <c r="AU25" i="38"/>
  <c r="AV25" i="38"/>
  <c r="AW25" i="38"/>
  <c r="AT26" i="38"/>
  <c r="AU26" i="38"/>
  <c r="AV26" i="38"/>
  <c r="AW26" i="38"/>
  <c r="AT27" i="38"/>
  <c r="AU27" i="38"/>
  <c r="AV27" i="38"/>
  <c r="AW27" i="38"/>
  <c r="AT28" i="38"/>
  <c r="AU28" i="38"/>
  <c r="AV28" i="38"/>
  <c r="AW28" i="38"/>
  <c r="AU29" i="38"/>
  <c r="AV29" i="38"/>
  <c r="AW29" i="38"/>
  <c r="AT30" i="38"/>
  <c r="AU30" i="38"/>
  <c r="AV30" i="38"/>
  <c r="AW30" i="38"/>
  <c r="AT31" i="38"/>
  <c r="AU31" i="38"/>
  <c r="AV31" i="38"/>
  <c r="AW31" i="38"/>
  <c r="AT32" i="38"/>
  <c r="AU32" i="38"/>
  <c r="AV32" i="38"/>
  <c r="AW32" i="38"/>
  <c r="AT33" i="38"/>
  <c r="AU33" i="38"/>
  <c r="AV33" i="38"/>
  <c r="AW33" i="38"/>
  <c r="AT34" i="38"/>
  <c r="AU34" i="38"/>
  <c r="AV34" i="38"/>
  <c r="AW34" i="38"/>
  <c r="AT35" i="38"/>
  <c r="AU35" i="38"/>
  <c r="AV35" i="38"/>
  <c r="AW35" i="38"/>
  <c r="AT36" i="38"/>
  <c r="AU36" i="38"/>
  <c r="AV36" i="38"/>
  <c r="AW36" i="38"/>
  <c r="AU37" i="38"/>
  <c r="AV37" i="38"/>
  <c r="AW37" i="38"/>
  <c r="AT38" i="38"/>
  <c r="AU38" i="38"/>
  <c r="AV38" i="38"/>
  <c r="AW38" i="38"/>
  <c r="AT39" i="38"/>
  <c r="AU39" i="38"/>
  <c r="AV39" i="38"/>
  <c r="AW39" i="38"/>
  <c r="AT40" i="38"/>
  <c r="AU40" i="38"/>
  <c r="AV40" i="38"/>
  <c r="AW40" i="38"/>
  <c r="AT41" i="38"/>
  <c r="AU41" i="38"/>
  <c r="AV41" i="38"/>
  <c r="AW41" i="38"/>
  <c r="AT42" i="38"/>
  <c r="AU42" i="38"/>
  <c r="AV42" i="38"/>
  <c r="AW42" i="38"/>
  <c r="AT43" i="38"/>
  <c r="AU43" i="38"/>
  <c r="AV43" i="38"/>
  <c r="AW43" i="38"/>
  <c r="AT44" i="38"/>
  <c r="AU44" i="38"/>
  <c r="AV44" i="38"/>
  <c r="AW44" i="38"/>
  <c r="AT45" i="38"/>
  <c r="AU45" i="38"/>
  <c r="AV45" i="38"/>
  <c r="AW45" i="38"/>
  <c r="AT46" i="38"/>
  <c r="AU46" i="38"/>
  <c r="AV46" i="38"/>
  <c r="AW46" i="38"/>
  <c r="AT47" i="38"/>
  <c r="AU47" i="38"/>
  <c r="AV47" i="38"/>
  <c r="AW47" i="38"/>
  <c r="AT48" i="38"/>
  <c r="AU48" i="38"/>
  <c r="AV48" i="38"/>
  <c r="AW48" i="38"/>
  <c r="AT49" i="38"/>
  <c r="AU49" i="38"/>
  <c r="AV49" i="38"/>
  <c r="AW49" i="38"/>
  <c r="AT50" i="38"/>
  <c r="AU50" i="38"/>
  <c r="AV50" i="38"/>
  <c r="AW50" i="38"/>
  <c r="AT51" i="38"/>
  <c r="AU51" i="38"/>
  <c r="AV51" i="38"/>
  <c r="AW51" i="38"/>
  <c r="AT52" i="38"/>
  <c r="AU52" i="38"/>
  <c r="AV52" i="38"/>
  <c r="AW52" i="38"/>
  <c r="AT53" i="38"/>
  <c r="AU53" i="38"/>
  <c r="AV53" i="38"/>
  <c r="AW53" i="38"/>
  <c r="AT54" i="38"/>
  <c r="AU54" i="38"/>
  <c r="AV54" i="38"/>
  <c r="AW54" i="38"/>
  <c r="AT55" i="38"/>
  <c r="AU55" i="38"/>
  <c r="AV55" i="38"/>
  <c r="AW55" i="38"/>
  <c r="AT56" i="38"/>
  <c r="AU56" i="38"/>
  <c r="AV56" i="38"/>
  <c r="AW56" i="38"/>
  <c r="AT57" i="38"/>
  <c r="AU57" i="38"/>
  <c r="AV57" i="38"/>
  <c r="AW57" i="38"/>
  <c r="AT58" i="38"/>
  <c r="AU58" i="38"/>
  <c r="AV58" i="38"/>
  <c r="AW58" i="38"/>
  <c r="AT59" i="38"/>
  <c r="AU59" i="38"/>
  <c r="AV59" i="38"/>
  <c r="AW59" i="38"/>
  <c r="AT60" i="38"/>
  <c r="AU60" i="38"/>
  <c r="AV60" i="38"/>
  <c r="AW60" i="38"/>
  <c r="AT61" i="38"/>
  <c r="AU61" i="38"/>
  <c r="AV61" i="38"/>
  <c r="AW61" i="38"/>
  <c r="AU62" i="38"/>
  <c r="AV62" i="38"/>
  <c r="AW62" i="38"/>
  <c r="AT63" i="38"/>
  <c r="AU63" i="38"/>
  <c r="AV63" i="38"/>
  <c r="AW63" i="38"/>
  <c r="AT64" i="38"/>
  <c r="AU64" i="38"/>
  <c r="AV64" i="38"/>
  <c r="AW64" i="38"/>
  <c r="AT65" i="38"/>
  <c r="AU65" i="38"/>
  <c r="AV65" i="38"/>
  <c r="AW65" i="38"/>
  <c r="AT66" i="38"/>
  <c r="AU66" i="38"/>
  <c r="AV66" i="38"/>
  <c r="AW66" i="38"/>
  <c r="AT67" i="38"/>
  <c r="AU67" i="38"/>
  <c r="AV67" i="38"/>
  <c r="AW67" i="38"/>
  <c r="AT68" i="38"/>
  <c r="AU68" i="38"/>
  <c r="AV68" i="38"/>
  <c r="AW68" i="38"/>
  <c r="AT69" i="38"/>
  <c r="AU69" i="38"/>
  <c r="AV69" i="38"/>
  <c r="AW69" i="38"/>
  <c r="AT70" i="38"/>
  <c r="AU70" i="38"/>
  <c r="AV70" i="38"/>
  <c r="AW70" i="38"/>
  <c r="AT71" i="38"/>
  <c r="AU71" i="38"/>
  <c r="AV71" i="38"/>
  <c r="AW71" i="38"/>
  <c r="AT72" i="38"/>
  <c r="AU72" i="38"/>
  <c r="AV72" i="38"/>
  <c r="AW72" i="38"/>
  <c r="AT73" i="38"/>
  <c r="AU73" i="38"/>
  <c r="AV73" i="38"/>
  <c r="AW73" i="38"/>
  <c r="AT74" i="38"/>
  <c r="AU74" i="38"/>
  <c r="AV74" i="38"/>
  <c r="AW74" i="38"/>
  <c r="AT75" i="38"/>
  <c r="AU75" i="38"/>
  <c r="AV75" i="38"/>
  <c r="AW75" i="38"/>
  <c r="AT76" i="38"/>
  <c r="AU76" i="38"/>
  <c r="AV76" i="38"/>
  <c r="AW76" i="38"/>
  <c r="AT77" i="38"/>
  <c r="AU77" i="38"/>
  <c r="AV77" i="38"/>
  <c r="AW77" i="38"/>
  <c r="AT78" i="38"/>
  <c r="AU78" i="38"/>
  <c r="AV78" i="38"/>
  <c r="AW78" i="38"/>
  <c r="AT79" i="38"/>
  <c r="AU79" i="38"/>
  <c r="AV79" i="38"/>
  <c r="AW79" i="38"/>
  <c r="AT80" i="38"/>
  <c r="AU80" i="38"/>
  <c r="AV80" i="38"/>
  <c r="AW80" i="38"/>
  <c r="AT81" i="38"/>
  <c r="AU81" i="38"/>
  <c r="AV81" i="38"/>
  <c r="AW81" i="38"/>
  <c r="AT82" i="38"/>
  <c r="AU82" i="38"/>
  <c r="AV82" i="38"/>
  <c r="AW82" i="38"/>
  <c r="AT83" i="38"/>
  <c r="AU83" i="38"/>
  <c r="AV83" i="38"/>
  <c r="AW83" i="38"/>
  <c r="AT84" i="38"/>
  <c r="AU84" i="38"/>
  <c r="AV84" i="38"/>
  <c r="AW84" i="38"/>
  <c r="AT85" i="38"/>
  <c r="AU85" i="38"/>
  <c r="AV85" i="38"/>
  <c r="AW85" i="38"/>
  <c r="AT86" i="38"/>
  <c r="AU86" i="38"/>
  <c r="AV86" i="38"/>
  <c r="AW86" i="38"/>
  <c r="AT87" i="38"/>
  <c r="AU87" i="38"/>
  <c r="AV87" i="38"/>
  <c r="AW87" i="38"/>
  <c r="AT88" i="38"/>
  <c r="AU88" i="38"/>
  <c r="AV88" i="38"/>
  <c r="AW88" i="38"/>
  <c r="AT89" i="38"/>
  <c r="AU89" i="38"/>
  <c r="AV89" i="38"/>
  <c r="AW89" i="38"/>
  <c r="AT90" i="38"/>
  <c r="AU90" i="38"/>
  <c r="AV90" i="38"/>
  <c r="AW90" i="38"/>
  <c r="AT91" i="38"/>
  <c r="AU91" i="38"/>
  <c r="AV91" i="38"/>
  <c r="AW91" i="38"/>
  <c r="AT92" i="38"/>
  <c r="AU92" i="38"/>
  <c r="AV92" i="38"/>
  <c r="AW92" i="38"/>
  <c r="AT93" i="38"/>
  <c r="AU93" i="38"/>
  <c r="AV93" i="38"/>
  <c r="AW93" i="38"/>
  <c r="AT94" i="38"/>
  <c r="AU94" i="38"/>
  <c r="AV94" i="38"/>
  <c r="AW94" i="38"/>
  <c r="AT95" i="38"/>
  <c r="AU95" i="38"/>
  <c r="AV95" i="38"/>
  <c r="AW95" i="38"/>
  <c r="AT96" i="38"/>
  <c r="AU96" i="38"/>
  <c r="AV96" i="38"/>
  <c r="AW96" i="38"/>
  <c r="AT97" i="38"/>
  <c r="AU97" i="38"/>
  <c r="AV97" i="38"/>
  <c r="AW97" i="38"/>
  <c r="AT98" i="38"/>
  <c r="AU98" i="38"/>
  <c r="AV98" i="38"/>
  <c r="AW98" i="38"/>
  <c r="AT99" i="38"/>
  <c r="AU99" i="38"/>
  <c r="AV99" i="38"/>
  <c r="AW99" i="38"/>
  <c r="AT100" i="38"/>
  <c r="AU100" i="38"/>
  <c r="AV100" i="38"/>
  <c r="AW100" i="38"/>
  <c r="AT101" i="38"/>
  <c r="AU101" i="38"/>
  <c r="AV101" i="38"/>
  <c r="AW101" i="38"/>
  <c r="AT102" i="38"/>
  <c r="AU102" i="38"/>
  <c r="AV102" i="38"/>
  <c r="AW102" i="38"/>
  <c r="AT103" i="38"/>
  <c r="AU103" i="38"/>
  <c r="AV103" i="38"/>
  <c r="AW103" i="38"/>
  <c r="AT104" i="38"/>
  <c r="AU104" i="38"/>
  <c r="AV104" i="38"/>
  <c r="AW104" i="38"/>
  <c r="AT105" i="38"/>
  <c r="AU105" i="38"/>
  <c r="AV105" i="38"/>
  <c r="AW105" i="38"/>
  <c r="AT106" i="38"/>
  <c r="AU106" i="38"/>
  <c r="AV106" i="38"/>
  <c r="AW106" i="38"/>
  <c r="AT107" i="38"/>
  <c r="AU107" i="38"/>
  <c r="AV107" i="38"/>
  <c r="AW107" i="38"/>
  <c r="AT108" i="38"/>
  <c r="AU108" i="38"/>
  <c r="AV108" i="38"/>
  <c r="AW108" i="38"/>
  <c r="AT109" i="38"/>
  <c r="AU109" i="38"/>
  <c r="AV109" i="38"/>
  <c r="AW109" i="38"/>
  <c r="AT110" i="38"/>
  <c r="AU110" i="38"/>
  <c r="AV110" i="38"/>
  <c r="AW110" i="38"/>
  <c r="AT111" i="38"/>
  <c r="AU111" i="38"/>
  <c r="AV111" i="38"/>
  <c r="AW111" i="38"/>
  <c r="AT112" i="38"/>
  <c r="AU112" i="38"/>
  <c r="AV112" i="38"/>
  <c r="AW112" i="38"/>
  <c r="AT113" i="38"/>
  <c r="AU113" i="38"/>
  <c r="AV113" i="38"/>
  <c r="AW113" i="38"/>
  <c r="AT114" i="38"/>
  <c r="AU114" i="38"/>
  <c r="AV114" i="38"/>
  <c r="AW114" i="38"/>
  <c r="AT115" i="38"/>
  <c r="AU115" i="38"/>
  <c r="AV115" i="38"/>
  <c r="AW115" i="38"/>
  <c r="AT116" i="38"/>
  <c r="AU116" i="38"/>
  <c r="AV116" i="38"/>
  <c r="AW116" i="38"/>
  <c r="AT117" i="38"/>
  <c r="AU117" i="38"/>
  <c r="AV117" i="38"/>
  <c r="AW117" i="38"/>
  <c r="AT118" i="38"/>
  <c r="AU118" i="38"/>
  <c r="AV118" i="38"/>
  <c r="AW118" i="38"/>
  <c r="AT119" i="38"/>
  <c r="AU119" i="38"/>
  <c r="AV119" i="38"/>
  <c r="AW119" i="38"/>
  <c r="AT120" i="38"/>
  <c r="AU120" i="38"/>
  <c r="AV120" i="38"/>
  <c r="AW120" i="38"/>
  <c r="AT121" i="38"/>
  <c r="AU121" i="38"/>
  <c r="AV121" i="38"/>
  <c r="AW121" i="38"/>
  <c r="AT122" i="38"/>
  <c r="AU122" i="38"/>
  <c r="AV122" i="38"/>
  <c r="AW122" i="38"/>
  <c r="AT123" i="38"/>
  <c r="AU123" i="38"/>
  <c r="AV123" i="38"/>
  <c r="AW123" i="38"/>
  <c r="AT124" i="38"/>
  <c r="AU124" i="38"/>
  <c r="AV124" i="38"/>
  <c r="AW124" i="38"/>
  <c r="AT125" i="38"/>
  <c r="AU125" i="38"/>
  <c r="AV125" i="38"/>
  <c r="AW125" i="38"/>
  <c r="AT126" i="38"/>
  <c r="AU126" i="38"/>
  <c r="AV126" i="38"/>
  <c r="AW126" i="38"/>
  <c r="AT127" i="38"/>
  <c r="AU127" i="38"/>
  <c r="AV127" i="38"/>
  <c r="AW127" i="38"/>
  <c r="AT128" i="38"/>
  <c r="AU128" i="38"/>
  <c r="AV128" i="38"/>
  <c r="AW128" i="38"/>
  <c r="AT129" i="38"/>
  <c r="AU129" i="38"/>
  <c r="AV129" i="38"/>
  <c r="AW129" i="38"/>
  <c r="AT130" i="38"/>
  <c r="AU130" i="38"/>
  <c r="AV130" i="38"/>
  <c r="AW130" i="38"/>
  <c r="AT131" i="38"/>
  <c r="AU131" i="38"/>
  <c r="AV131" i="38"/>
  <c r="AW131" i="38"/>
  <c r="AT132" i="38"/>
  <c r="AU132" i="38"/>
  <c r="AV132" i="38"/>
  <c r="AW132" i="38"/>
  <c r="AT133" i="38"/>
  <c r="AU133" i="38"/>
  <c r="AV133" i="38"/>
  <c r="AW133" i="38"/>
  <c r="AT134" i="38"/>
  <c r="AU134" i="38"/>
  <c r="AV134" i="38"/>
  <c r="AW134" i="38"/>
  <c r="AT135" i="38"/>
  <c r="AU135" i="38"/>
  <c r="AV135" i="38"/>
  <c r="AW135" i="38"/>
  <c r="AT136" i="38"/>
  <c r="AU136" i="38"/>
  <c r="AV136" i="38"/>
  <c r="AW136" i="38"/>
  <c r="AT137" i="38"/>
  <c r="AU137" i="38"/>
  <c r="AV137" i="38"/>
  <c r="AW137" i="38"/>
  <c r="AT138" i="38"/>
  <c r="AU138" i="38"/>
  <c r="AV138" i="38"/>
  <c r="AW138" i="38"/>
  <c r="AT139" i="38"/>
  <c r="AU139" i="38"/>
  <c r="AV139" i="38"/>
  <c r="AW139" i="38"/>
  <c r="AT140" i="38"/>
  <c r="AU140" i="38"/>
  <c r="AV140" i="38"/>
  <c r="AW140" i="38"/>
  <c r="AT141" i="38"/>
  <c r="AU141" i="38"/>
  <c r="AV141" i="38"/>
  <c r="AW141" i="38"/>
  <c r="AT142" i="38"/>
  <c r="AU142" i="38"/>
  <c r="AV142" i="38"/>
  <c r="AW142" i="38"/>
  <c r="AT143" i="38"/>
  <c r="AU143" i="38"/>
  <c r="AV143" i="38"/>
  <c r="AW143" i="38"/>
  <c r="AT144" i="38"/>
  <c r="AU144" i="38"/>
  <c r="AV144" i="38"/>
  <c r="AW144" i="38"/>
  <c r="AT145" i="38"/>
  <c r="AU145" i="38"/>
  <c r="AV145" i="38"/>
  <c r="AW145" i="38"/>
  <c r="AT146" i="38"/>
  <c r="AU146" i="38"/>
  <c r="AV146" i="38"/>
  <c r="AW146" i="38"/>
  <c r="AT147" i="38"/>
  <c r="AU147" i="38"/>
  <c r="AV147" i="38"/>
  <c r="AW147" i="38"/>
  <c r="AT148" i="38"/>
  <c r="AU148" i="38"/>
  <c r="AV148" i="38"/>
  <c r="AW148" i="38"/>
  <c r="AT149" i="38"/>
  <c r="AU149" i="38"/>
  <c r="AV149" i="38"/>
  <c r="AW149" i="38"/>
  <c r="AT150" i="38"/>
  <c r="AU150" i="38"/>
  <c r="AV150" i="38"/>
  <c r="AW150" i="38"/>
  <c r="AT151" i="38"/>
  <c r="AU151" i="38"/>
  <c r="AV151" i="38"/>
  <c r="AW151" i="38"/>
  <c r="AT152" i="38"/>
  <c r="AU152" i="38"/>
  <c r="AV152" i="38"/>
  <c r="AW152" i="38"/>
  <c r="AT153" i="38"/>
  <c r="AU153" i="38"/>
  <c r="AV153" i="38"/>
  <c r="AW153" i="38"/>
  <c r="AU2" i="38"/>
  <c r="AV2" i="38"/>
  <c r="AW2" i="38"/>
  <c r="AP3" i="38"/>
  <c r="AQ3" i="38"/>
  <c r="AR3" i="38"/>
  <c r="AS3" i="38"/>
  <c r="AP4" i="38"/>
  <c r="AQ4" i="38"/>
  <c r="AR4" i="38"/>
  <c r="AS4" i="38"/>
  <c r="AP5" i="38"/>
  <c r="AQ5" i="38"/>
  <c r="AR5" i="38"/>
  <c r="AS5" i="38"/>
  <c r="AP6" i="38"/>
  <c r="AQ6" i="38"/>
  <c r="AR6" i="38"/>
  <c r="AS6" i="38"/>
  <c r="AP7" i="38"/>
  <c r="AQ7" i="38"/>
  <c r="AR7" i="38"/>
  <c r="AS7" i="38"/>
  <c r="AP8" i="38"/>
  <c r="AQ8" i="38"/>
  <c r="AR8" i="38"/>
  <c r="AS8" i="38"/>
  <c r="AP9" i="38"/>
  <c r="AQ9" i="38"/>
  <c r="AR9" i="38"/>
  <c r="AS9" i="38"/>
  <c r="AP10" i="38"/>
  <c r="AQ10" i="38"/>
  <c r="AR10" i="38"/>
  <c r="AS10" i="38"/>
  <c r="AP11" i="38"/>
  <c r="AQ11" i="38"/>
  <c r="AR11" i="38"/>
  <c r="AS11" i="38"/>
  <c r="AP12" i="38"/>
  <c r="AQ12" i="38"/>
  <c r="AR12" i="38"/>
  <c r="AS12" i="38"/>
  <c r="AP13" i="38"/>
  <c r="AQ13" i="38"/>
  <c r="AR13" i="38"/>
  <c r="AS13" i="38"/>
  <c r="AP14" i="38"/>
  <c r="AQ14" i="38"/>
  <c r="AR14" i="38"/>
  <c r="AS14" i="38"/>
  <c r="AP15" i="38"/>
  <c r="AQ15" i="38"/>
  <c r="AR15" i="38"/>
  <c r="AS15" i="38"/>
  <c r="AP16" i="38"/>
  <c r="AQ16" i="38"/>
  <c r="AR16" i="38"/>
  <c r="AS16" i="38"/>
  <c r="AP17" i="38"/>
  <c r="AQ17" i="38"/>
  <c r="AR17" i="38"/>
  <c r="AS17" i="38"/>
  <c r="AP18" i="38"/>
  <c r="AQ18" i="38"/>
  <c r="AR18" i="38"/>
  <c r="AS18" i="38"/>
  <c r="AP19" i="38"/>
  <c r="AQ19" i="38"/>
  <c r="AR19" i="38"/>
  <c r="AS19" i="38"/>
  <c r="AP20" i="38"/>
  <c r="AQ20" i="38"/>
  <c r="AR20" i="38"/>
  <c r="AS20" i="38"/>
  <c r="AP21" i="38"/>
  <c r="AQ21" i="38"/>
  <c r="AR21" i="38"/>
  <c r="AS21" i="38"/>
  <c r="AP22" i="38"/>
  <c r="AQ22" i="38"/>
  <c r="AR22" i="38"/>
  <c r="AS22" i="38"/>
  <c r="AP23" i="38"/>
  <c r="AQ23" i="38"/>
  <c r="AR23" i="38"/>
  <c r="AS23" i="38"/>
  <c r="AP24" i="38"/>
  <c r="AQ24" i="38"/>
  <c r="AR24" i="38"/>
  <c r="AS24" i="38"/>
  <c r="AP25" i="38"/>
  <c r="AQ25" i="38"/>
  <c r="AR25" i="38"/>
  <c r="AS25" i="38"/>
  <c r="AP26" i="38"/>
  <c r="AQ26" i="38"/>
  <c r="AR26" i="38"/>
  <c r="AS26" i="38"/>
  <c r="AP27" i="38"/>
  <c r="AQ27" i="38"/>
  <c r="AR27" i="38"/>
  <c r="AS27" i="38"/>
  <c r="AP28" i="38"/>
  <c r="AQ28" i="38"/>
  <c r="AR28" i="38"/>
  <c r="AS28" i="38"/>
  <c r="AP29" i="38"/>
  <c r="AQ29" i="38"/>
  <c r="AR29" i="38"/>
  <c r="AS29" i="38"/>
  <c r="AP30" i="38"/>
  <c r="AQ30" i="38"/>
  <c r="AR30" i="38"/>
  <c r="AS30" i="38"/>
  <c r="AP31" i="38"/>
  <c r="AQ31" i="38"/>
  <c r="AR31" i="38"/>
  <c r="AS31" i="38"/>
  <c r="AP32" i="38"/>
  <c r="AQ32" i="38"/>
  <c r="AR32" i="38"/>
  <c r="AS32" i="38"/>
  <c r="AP33" i="38"/>
  <c r="AQ33" i="38"/>
  <c r="AR33" i="38"/>
  <c r="AS33" i="38"/>
  <c r="AP34" i="38"/>
  <c r="AQ34" i="38"/>
  <c r="AR34" i="38"/>
  <c r="AS34" i="38"/>
  <c r="AP35" i="38"/>
  <c r="AQ35" i="38"/>
  <c r="AR35" i="38"/>
  <c r="AS35" i="38"/>
  <c r="AP36" i="38"/>
  <c r="AQ36" i="38"/>
  <c r="AR36" i="38"/>
  <c r="AS36" i="38"/>
  <c r="AP37" i="38"/>
  <c r="AQ37" i="38"/>
  <c r="AR37" i="38"/>
  <c r="AS37" i="38"/>
  <c r="AP38" i="38"/>
  <c r="AQ38" i="38"/>
  <c r="AR38" i="38"/>
  <c r="AS38" i="38"/>
  <c r="AP39" i="38"/>
  <c r="AQ39" i="38"/>
  <c r="AR39" i="38"/>
  <c r="AS39" i="38"/>
  <c r="AP40" i="38"/>
  <c r="AQ40" i="38"/>
  <c r="AR40" i="38"/>
  <c r="AS40" i="38"/>
  <c r="AP41" i="38"/>
  <c r="AQ41" i="38"/>
  <c r="AR41" i="38"/>
  <c r="AS41" i="38"/>
  <c r="AP42" i="38"/>
  <c r="AQ42" i="38"/>
  <c r="AR42" i="38"/>
  <c r="AS42" i="38"/>
  <c r="AP43" i="38"/>
  <c r="AQ43" i="38"/>
  <c r="AR43" i="38"/>
  <c r="AS43" i="38"/>
  <c r="AP44" i="38"/>
  <c r="AQ44" i="38"/>
  <c r="AR44" i="38"/>
  <c r="AS44" i="38"/>
  <c r="AP45" i="38"/>
  <c r="AQ45" i="38"/>
  <c r="AR45" i="38"/>
  <c r="AS45" i="38"/>
  <c r="AP46" i="38"/>
  <c r="AQ46" i="38"/>
  <c r="AR46" i="38"/>
  <c r="AS46" i="38"/>
  <c r="AP47" i="38"/>
  <c r="AQ47" i="38"/>
  <c r="AR47" i="38"/>
  <c r="AS47" i="38"/>
  <c r="AP48" i="38"/>
  <c r="AQ48" i="38"/>
  <c r="AR48" i="38"/>
  <c r="AS48" i="38"/>
  <c r="AP49" i="38"/>
  <c r="AQ49" i="38"/>
  <c r="AR49" i="38"/>
  <c r="AS49" i="38"/>
  <c r="AP50" i="38"/>
  <c r="AQ50" i="38"/>
  <c r="AR50" i="38"/>
  <c r="AS50" i="38"/>
  <c r="AP51" i="38"/>
  <c r="AQ51" i="38"/>
  <c r="AR51" i="38"/>
  <c r="AS51" i="38"/>
  <c r="AP52" i="38"/>
  <c r="AQ52" i="38"/>
  <c r="AR52" i="38"/>
  <c r="AS52" i="38"/>
  <c r="AP53" i="38"/>
  <c r="AQ53" i="38"/>
  <c r="AR53" i="38"/>
  <c r="AS53" i="38"/>
  <c r="AP54" i="38"/>
  <c r="AQ54" i="38"/>
  <c r="AR54" i="38"/>
  <c r="AS54" i="38"/>
  <c r="AP55" i="38"/>
  <c r="AQ55" i="38"/>
  <c r="AR55" i="38"/>
  <c r="AS55" i="38"/>
  <c r="AP56" i="38"/>
  <c r="AQ56" i="38"/>
  <c r="AR56" i="38"/>
  <c r="AS56" i="38"/>
  <c r="AP57" i="38"/>
  <c r="AQ57" i="38"/>
  <c r="AR57" i="38"/>
  <c r="AS57" i="38"/>
  <c r="AP58" i="38"/>
  <c r="AQ58" i="38"/>
  <c r="AR58" i="38"/>
  <c r="AS58" i="38"/>
  <c r="AP59" i="38"/>
  <c r="AQ59" i="38"/>
  <c r="AR59" i="38"/>
  <c r="AS59" i="38"/>
  <c r="AP60" i="38"/>
  <c r="AQ60" i="38"/>
  <c r="AR60" i="38"/>
  <c r="AS60" i="38"/>
  <c r="AP61" i="38"/>
  <c r="AQ61" i="38"/>
  <c r="AR61" i="38"/>
  <c r="AS61" i="38"/>
  <c r="AP62" i="38"/>
  <c r="AQ62" i="38"/>
  <c r="AR62" i="38"/>
  <c r="AS62" i="38"/>
  <c r="AP63" i="38"/>
  <c r="AQ63" i="38"/>
  <c r="AR63" i="38"/>
  <c r="AS63" i="38"/>
  <c r="AP64" i="38"/>
  <c r="AQ64" i="38"/>
  <c r="AR64" i="38"/>
  <c r="AS64" i="38"/>
  <c r="AP65" i="38"/>
  <c r="AQ65" i="38"/>
  <c r="AR65" i="38"/>
  <c r="AS65" i="38"/>
  <c r="AP66" i="38"/>
  <c r="AQ66" i="38"/>
  <c r="AR66" i="38"/>
  <c r="AS66" i="38"/>
  <c r="AP67" i="38"/>
  <c r="AQ67" i="38"/>
  <c r="AR67" i="38"/>
  <c r="AS67" i="38"/>
  <c r="AP68" i="38"/>
  <c r="AQ68" i="38"/>
  <c r="AR68" i="38"/>
  <c r="AS68" i="38"/>
  <c r="AP69" i="38"/>
  <c r="AQ69" i="38"/>
  <c r="AR69" i="38"/>
  <c r="AS69" i="38"/>
  <c r="AP70" i="38"/>
  <c r="AQ70" i="38"/>
  <c r="AR70" i="38"/>
  <c r="AS70" i="38"/>
  <c r="AP71" i="38"/>
  <c r="AQ71" i="38"/>
  <c r="AR71" i="38"/>
  <c r="AS71" i="38"/>
  <c r="AP72" i="38"/>
  <c r="AQ72" i="38"/>
  <c r="AR72" i="38"/>
  <c r="AS72" i="38"/>
  <c r="AP73" i="38"/>
  <c r="AQ73" i="38"/>
  <c r="AR73" i="38"/>
  <c r="AS73" i="38"/>
  <c r="AP74" i="38"/>
  <c r="AQ74" i="38"/>
  <c r="AR74" i="38"/>
  <c r="AS74" i="38"/>
  <c r="AP75" i="38"/>
  <c r="AQ75" i="38"/>
  <c r="AR75" i="38"/>
  <c r="AS75" i="38"/>
  <c r="AP76" i="38"/>
  <c r="AQ76" i="38"/>
  <c r="AR76" i="38"/>
  <c r="AS76" i="38"/>
  <c r="AP77" i="38"/>
  <c r="AQ77" i="38"/>
  <c r="AR77" i="38"/>
  <c r="AS77" i="38"/>
  <c r="AP78" i="38"/>
  <c r="AQ78" i="38"/>
  <c r="AR78" i="38"/>
  <c r="AS78" i="38"/>
  <c r="AP79" i="38"/>
  <c r="AQ79" i="38"/>
  <c r="AR79" i="38"/>
  <c r="AS79" i="38"/>
  <c r="AP80" i="38"/>
  <c r="AQ80" i="38"/>
  <c r="AR80" i="38"/>
  <c r="AS80" i="38"/>
  <c r="AP81" i="38"/>
  <c r="AQ81" i="38"/>
  <c r="AR81" i="38"/>
  <c r="AS81" i="38"/>
  <c r="AP82" i="38"/>
  <c r="AQ82" i="38"/>
  <c r="AR82" i="38"/>
  <c r="AS82" i="38"/>
  <c r="AP83" i="38"/>
  <c r="AQ83" i="38"/>
  <c r="AR83" i="38"/>
  <c r="AS83" i="38"/>
  <c r="AP84" i="38"/>
  <c r="AQ84" i="38"/>
  <c r="AR84" i="38"/>
  <c r="AS84" i="38"/>
  <c r="AP85" i="38"/>
  <c r="AQ85" i="38"/>
  <c r="AR85" i="38"/>
  <c r="AS85" i="38"/>
  <c r="AP86" i="38"/>
  <c r="AQ86" i="38"/>
  <c r="AR86" i="38"/>
  <c r="AS86" i="38"/>
  <c r="AP87" i="38"/>
  <c r="AQ87" i="38"/>
  <c r="AR87" i="38"/>
  <c r="AS87" i="38"/>
  <c r="AP88" i="38"/>
  <c r="AQ88" i="38"/>
  <c r="AR88" i="38"/>
  <c r="AS88" i="38"/>
  <c r="AP89" i="38"/>
  <c r="AQ89" i="38"/>
  <c r="AR89" i="38"/>
  <c r="AS89" i="38"/>
  <c r="AP90" i="38"/>
  <c r="AQ90" i="38"/>
  <c r="AR90" i="38"/>
  <c r="AS90" i="38"/>
  <c r="AP91" i="38"/>
  <c r="AQ91" i="38"/>
  <c r="AR91" i="38"/>
  <c r="AS91" i="38"/>
  <c r="AP92" i="38"/>
  <c r="AQ92" i="38"/>
  <c r="AR92" i="38"/>
  <c r="AS92" i="38"/>
  <c r="AP93" i="38"/>
  <c r="AQ93" i="38"/>
  <c r="AR93" i="38"/>
  <c r="AS93" i="38"/>
  <c r="AP94" i="38"/>
  <c r="AQ94" i="38"/>
  <c r="AR94" i="38"/>
  <c r="AS94" i="38"/>
  <c r="AP95" i="38"/>
  <c r="AQ95" i="38"/>
  <c r="AR95" i="38"/>
  <c r="AS95" i="38"/>
  <c r="AP96" i="38"/>
  <c r="AQ96" i="38"/>
  <c r="AR96" i="38"/>
  <c r="AS96" i="38"/>
  <c r="AP97" i="38"/>
  <c r="AQ97" i="38"/>
  <c r="AR97" i="38"/>
  <c r="AS97" i="38"/>
  <c r="AP98" i="38"/>
  <c r="AQ98" i="38"/>
  <c r="AR98" i="38"/>
  <c r="AS98" i="38"/>
  <c r="AP99" i="38"/>
  <c r="AQ99" i="38"/>
  <c r="AR99" i="38"/>
  <c r="AS99" i="38"/>
  <c r="AP100" i="38"/>
  <c r="AQ100" i="38"/>
  <c r="AR100" i="38"/>
  <c r="AS100" i="38"/>
  <c r="AP101" i="38"/>
  <c r="AQ101" i="38"/>
  <c r="AR101" i="38"/>
  <c r="AS101" i="38"/>
  <c r="AP102" i="38"/>
  <c r="AQ102" i="38"/>
  <c r="AR102" i="38"/>
  <c r="AS102" i="38"/>
  <c r="AP103" i="38"/>
  <c r="AQ103" i="38"/>
  <c r="AR103" i="38"/>
  <c r="AS103" i="38"/>
  <c r="AP104" i="38"/>
  <c r="AQ104" i="38"/>
  <c r="AR104" i="38"/>
  <c r="AS104" i="38"/>
  <c r="AP105" i="38"/>
  <c r="AQ105" i="38"/>
  <c r="AR105" i="38"/>
  <c r="AS105" i="38"/>
  <c r="AP106" i="38"/>
  <c r="AQ106" i="38"/>
  <c r="AR106" i="38"/>
  <c r="AS106" i="38"/>
  <c r="AP107" i="38"/>
  <c r="AQ107" i="38"/>
  <c r="AR107" i="38"/>
  <c r="AS107" i="38"/>
  <c r="AP108" i="38"/>
  <c r="AQ108" i="38"/>
  <c r="AR108" i="38"/>
  <c r="AS108" i="38"/>
  <c r="AP109" i="38"/>
  <c r="AQ109" i="38"/>
  <c r="AR109" i="38"/>
  <c r="AS109" i="38"/>
  <c r="AP110" i="38"/>
  <c r="AQ110" i="38"/>
  <c r="AR110" i="38"/>
  <c r="AS110" i="38"/>
  <c r="AP111" i="38"/>
  <c r="AQ111" i="38"/>
  <c r="AR111" i="38"/>
  <c r="AS111" i="38"/>
  <c r="AP112" i="38"/>
  <c r="AQ112" i="38"/>
  <c r="AR112" i="38"/>
  <c r="AS112" i="38"/>
  <c r="AP113" i="38"/>
  <c r="AQ113" i="38"/>
  <c r="AR113" i="38"/>
  <c r="AS113" i="38"/>
  <c r="AP114" i="38"/>
  <c r="AQ114" i="38"/>
  <c r="AR114" i="38"/>
  <c r="AS114" i="38"/>
  <c r="AP115" i="38"/>
  <c r="AQ115" i="38"/>
  <c r="AR115" i="38"/>
  <c r="AS115" i="38"/>
  <c r="AP116" i="38"/>
  <c r="AQ116" i="38"/>
  <c r="AR116" i="38"/>
  <c r="AS116" i="38"/>
  <c r="AP117" i="38"/>
  <c r="AQ117" i="38"/>
  <c r="AR117" i="38"/>
  <c r="AS117" i="38"/>
  <c r="AP118" i="38"/>
  <c r="AQ118" i="38"/>
  <c r="AR118" i="38"/>
  <c r="AS118" i="38"/>
  <c r="AP119" i="38"/>
  <c r="AQ119" i="38"/>
  <c r="AR119" i="38"/>
  <c r="AS119" i="38"/>
  <c r="AP120" i="38"/>
  <c r="AQ120" i="38"/>
  <c r="AR120" i="38"/>
  <c r="AS120" i="38"/>
  <c r="AP121" i="38"/>
  <c r="AQ121" i="38"/>
  <c r="AR121" i="38"/>
  <c r="AS121" i="38"/>
  <c r="AP122" i="38"/>
  <c r="AQ122" i="38"/>
  <c r="AR122" i="38"/>
  <c r="AS122" i="38"/>
  <c r="AP123" i="38"/>
  <c r="AQ123" i="38"/>
  <c r="AR123" i="38"/>
  <c r="AS123" i="38"/>
  <c r="AP124" i="38"/>
  <c r="AQ124" i="38"/>
  <c r="AR124" i="38"/>
  <c r="AS124" i="38"/>
  <c r="AP125" i="38"/>
  <c r="AQ125" i="38"/>
  <c r="AR125" i="38"/>
  <c r="AS125" i="38"/>
  <c r="AP126" i="38"/>
  <c r="AQ126" i="38"/>
  <c r="AR126" i="38"/>
  <c r="AS126" i="38"/>
  <c r="AP127" i="38"/>
  <c r="AQ127" i="38"/>
  <c r="AR127" i="38"/>
  <c r="AS127" i="38"/>
  <c r="AP128" i="38"/>
  <c r="AQ128" i="38"/>
  <c r="AR128" i="38"/>
  <c r="AS128" i="38"/>
  <c r="AP129" i="38"/>
  <c r="AQ129" i="38"/>
  <c r="AR129" i="38"/>
  <c r="AS129" i="38"/>
  <c r="AP130" i="38"/>
  <c r="AQ130" i="38"/>
  <c r="AR130" i="38"/>
  <c r="AS130" i="38"/>
  <c r="AP131" i="38"/>
  <c r="AQ131" i="38"/>
  <c r="AR131" i="38"/>
  <c r="AS131" i="38"/>
  <c r="AP132" i="38"/>
  <c r="AQ132" i="38"/>
  <c r="AR132" i="38"/>
  <c r="AS132" i="38"/>
  <c r="AP133" i="38"/>
  <c r="AQ133" i="38"/>
  <c r="AR133" i="38"/>
  <c r="AS133" i="38"/>
  <c r="AP134" i="38"/>
  <c r="AQ134" i="38"/>
  <c r="AR134" i="38"/>
  <c r="AS134" i="38"/>
  <c r="AP135" i="38"/>
  <c r="AQ135" i="38"/>
  <c r="AR135" i="38"/>
  <c r="AS135" i="38"/>
  <c r="AP136" i="38"/>
  <c r="AQ136" i="38"/>
  <c r="AR136" i="38"/>
  <c r="AS136" i="38"/>
  <c r="AP137" i="38"/>
  <c r="AQ137" i="38"/>
  <c r="AR137" i="38"/>
  <c r="AS137" i="38"/>
  <c r="AP138" i="38"/>
  <c r="AQ138" i="38"/>
  <c r="AR138" i="38"/>
  <c r="AS138" i="38"/>
  <c r="AP139" i="38"/>
  <c r="AQ139" i="38"/>
  <c r="AR139" i="38"/>
  <c r="AS139" i="38"/>
  <c r="AP140" i="38"/>
  <c r="AQ140" i="38"/>
  <c r="AR140" i="38"/>
  <c r="AS140" i="38"/>
  <c r="AP141" i="38"/>
  <c r="AQ141" i="38"/>
  <c r="AR141" i="38"/>
  <c r="AS141" i="38"/>
  <c r="AP142" i="38"/>
  <c r="AQ142" i="38"/>
  <c r="AR142" i="38"/>
  <c r="AS142" i="38"/>
  <c r="AP143" i="38"/>
  <c r="AQ143" i="38"/>
  <c r="AR143" i="38"/>
  <c r="AS143" i="38"/>
  <c r="AP144" i="38"/>
  <c r="AQ144" i="38"/>
  <c r="AR144" i="38"/>
  <c r="AS144" i="38"/>
  <c r="AP145" i="38"/>
  <c r="AQ145" i="38"/>
  <c r="AR145" i="38"/>
  <c r="AS145" i="38"/>
  <c r="AP146" i="38"/>
  <c r="AQ146" i="38"/>
  <c r="AR146" i="38"/>
  <c r="AS146" i="38"/>
  <c r="AP147" i="38"/>
  <c r="AQ147" i="38"/>
  <c r="AR147" i="38"/>
  <c r="AS147" i="38"/>
  <c r="AP148" i="38"/>
  <c r="AS148" i="38"/>
  <c r="AP149" i="38"/>
  <c r="AQ149" i="38"/>
  <c r="AR149" i="38"/>
  <c r="AS149" i="38"/>
  <c r="AP150" i="38"/>
  <c r="AQ150" i="38"/>
  <c r="AR150" i="38"/>
  <c r="AS150" i="38"/>
  <c r="AP151" i="38"/>
  <c r="AQ151" i="38"/>
  <c r="AR151" i="38"/>
  <c r="AS151" i="38"/>
  <c r="AP152" i="38"/>
  <c r="AQ152" i="38"/>
  <c r="AR152" i="38"/>
  <c r="AS152" i="38"/>
  <c r="AQ153" i="38"/>
  <c r="AR153" i="38"/>
  <c r="AS153" i="38"/>
  <c r="AQ2" i="38"/>
  <c r="AR2" i="38"/>
  <c r="AS2" i="38"/>
  <c r="AP2" i="38"/>
  <c r="AD152" i="38"/>
  <c r="AD151" i="38"/>
  <c r="AD150" i="38"/>
  <c r="AD148" i="38"/>
  <c r="AD146" i="38"/>
  <c r="AD145" i="38"/>
  <c r="AD144" i="38"/>
  <c r="AD143" i="38"/>
  <c r="AD142" i="38"/>
  <c r="AD141" i="38"/>
  <c r="AD140" i="38"/>
  <c r="AD139" i="38"/>
  <c r="AD138" i="38"/>
  <c r="AD137" i="38"/>
  <c r="AD136" i="38"/>
  <c r="AD135" i="38"/>
  <c r="AD134" i="38"/>
  <c r="AD133" i="38"/>
  <c r="AD132" i="38"/>
  <c r="AD131" i="38"/>
  <c r="AD130" i="38"/>
  <c r="AD129" i="38"/>
  <c r="AD128" i="38"/>
  <c r="AD127" i="38"/>
  <c r="AD126" i="38"/>
  <c r="AD125" i="38"/>
  <c r="AD124" i="38"/>
  <c r="AD123" i="38"/>
  <c r="AD122" i="38"/>
  <c r="AD121" i="38"/>
  <c r="AD120" i="38"/>
  <c r="AD118" i="38"/>
  <c r="AD117" i="38"/>
  <c r="AD116" i="38"/>
  <c r="AD114" i="38"/>
  <c r="AD112" i="38"/>
  <c r="AD111" i="38"/>
  <c r="AD110" i="38"/>
  <c r="AD109" i="38"/>
  <c r="AD108" i="38"/>
  <c r="AD107" i="38"/>
  <c r="AD106" i="38"/>
  <c r="AD105" i="38"/>
  <c r="AD102" i="38"/>
  <c r="AD101" i="38"/>
  <c r="AD100" i="38"/>
  <c r="AD99" i="38"/>
  <c r="AD98" i="38"/>
  <c r="AD97" i="38"/>
  <c r="AD96" i="38"/>
  <c r="AD94" i="38"/>
  <c r="AD93" i="38"/>
  <c r="AD91" i="38"/>
  <c r="AD89" i="38"/>
  <c r="AD87" i="38"/>
  <c r="AD86" i="38"/>
  <c r="AD85" i="38"/>
  <c r="AD84" i="38"/>
  <c r="AD83" i="38"/>
  <c r="AD82" i="38"/>
  <c r="AD81" i="38"/>
  <c r="AD80" i="38"/>
  <c r="AD79" i="38"/>
  <c r="AD78" i="38"/>
  <c r="AD77" i="38"/>
  <c r="AD76" i="38"/>
  <c r="AD75" i="38"/>
  <c r="AD74" i="38"/>
  <c r="AD73" i="38"/>
  <c r="AD72" i="38"/>
  <c r="AD71" i="38"/>
  <c r="AD70" i="38"/>
  <c r="AD69" i="38"/>
  <c r="AD68" i="38"/>
  <c r="AD65" i="38"/>
  <c r="AD64" i="38"/>
  <c r="AD63" i="38"/>
  <c r="AD62" i="38"/>
  <c r="AD60" i="38"/>
  <c r="AD59" i="38"/>
  <c r="AD58" i="38"/>
  <c r="AD57" i="38"/>
  <c r="AD56" i="38"/>
  <c r="AD55" i="38"/>
  <c r="AD54" i="38"/>
  <c r="AD53" i="38"/>
  <c r="AD52" i="38"/>
  <c r="AD51" i="38"/>
  <c r="AD48" i="38"/>
  <c r="AD47" i="38"/>
  <c r="AD46" i="38"/>
  <c r="AD44" i="38"/>
  <c r="AD43" i="38"/>
  <c r="AD42" i="38"/>
  <c r="AD40" i="38"/>
  <c r="AD39" i="38"/>
  <c r="AD38" i="38"/>
  <c r="AD37" i="38"/>
  <c r="AD36" i="38"/>
  <c r="AD35" i="38"/>
  <c r="AD34" i="38"/>
  <c r="AD33" i="38"/>
  <c r="AD32" i="38"/>
  <c r="AD31" i="38"/>
  <c r="AD30" i="38"/>
  <c r="AD29" i="38"/>
  <c r="AD27" i="38"/>
  <c r="AD26" i="38"/>
  <c r="AD25" i="38"/>
  <c r="AD24" i="38"/>
  <c r="AD23" i="38"/>
  <c r="AD22" i="38"/>
  <c r="AD21" i="38"/>
  <c r="AD20" i="38"/>
  <c r="AD19" i="38"/>
  <c r="AD18" i="38"/>
  <c r="AD17" i="38"/>
  <c r="AD16" i="38"/>
  <c r="AD15" i="38"/>
  <c r="AD14" i="38"/>
  <c r="AD13" i="38"/>
  <c r="AD12" i="38"/>
  <c r="AD11" i="38"/>
  <c r="AD10" i="38"/>
  <c r="AD9" i="38"/>
  <c r="AD8" i="38"/>
  <c r="AD7" i="38"/>
  <c r="AD6" i="38"/>
  <c r="AD5" i="38"/>
  <c r="AD3" i="38"/>
  <c r="AD2" i="38"/>
  <c r="W2" i="38"/>
  <c r="X2" i="38"/>
  <c r="AC152" i="38"/>
  <c r="AB152" i="38"/>
  <c r="AA152" i="38"/>
  <c r="Z152" i="38"/>
  <c r="Y152" i="38"/>
  <c r="X152" i="38"/>
  <c r="W152" i="38"/>
  <c r="AC151" i="38"/>
  <c r="AB151" i="38"/>
  <c r="AA151" i="38"/>
  <c r="Z151" i="38"/>
  <c r="Y151" i="38"/>
  <c r="X151" i="38"/>
  <c r="W151" i="38"/>
  <c r="AC150" i="38"/>
  <c r="AB150" i="38"/>
  <c r="AA150" i="38"/>
  <c r="Z150" i="38"/>
  <c r="Y150" i="38"/>
  <c r="X150" i="38"/>
  <c r="W150" i="38"/>
  <c r="AC148" i="38"/>
  <c r="AB148" i="38"/>
  <c r="AA148" i="38"/>
  <c r="Z148" i="38"/>
  <c r="Y148" i="38"/>
  <c r="X148" i="38"/>
  <c r="W148" i="38"/>
  <c r="AC146" i="38"/>
  <c r="AB146" i="38"/>
  <c r="AA146" i="38"/>
  <c r="Z146" i="38"/>
  <c r="Y146" i="38"/>
  <c r="X146" i="38"/>
  <c r="W146" i="38"/>
  <c r="AC145" i="38"/>
  <c r="AB145" i="38"/>
  <c r="AA145" i="38"/>
  <c r="Z145" i="38"/>
  <c r="Y145" i="38"/>
  <c r="X145" i="38"/>
  <c r="W145" i="38"/>
  <c r="AC144" i="38"/>
  <c r="AB144" i="38"/>
  <c r="AA144" i="38"/>
  <c r="Z144" i="38"/>
  <c r="Y144" i="38"/>
  <c r="X144" i="38"/>
  <c r="W144" i="38"/>
  <c r="AC143" i="38"/>
  <c r="AB143" i="38"/>
  <c r="AA143" i="38"/>
  <c r="Z143" i="38"/>
  <c r="Y143" i="38"/>
  <c r="X143" i="38"/>
  <c r="W143" i="38"/>
  <c r="AC142" i="38"/>
  <c r="AB142" i="38"/>
  <c r="AA142" i="38"/>
  <c r="Z142" i="38"/>
  <c r="Y142" i="38"/>
  <c r="X142" i="38"/>
  <c r="W142" i="38"/>
  <c r="AC141" i="38"/>
  <c r="AB141" i="38"/>
  <c r="AA141" i="38"/>
  <c r="Z141" i="38"/>
  <c r="Y141" i="38"/>
  <c r="X141" i="38"/>
  <c r="W141" i="38"/>
  <c r="AC140" i="38"/>
  <c r="AB140" i="38"/>
  <c r="AA140" i="38"/>
  <c r="Z140" i="38"/>
  <c r="Y140" i="38"/>
  <c r="X140" i="38"/>
  <c r="W140" i="38"/>
  <c r="AC139" i="38"/>
  <c r="AB139" i="38"/>
  <c r="AA139" i="38"/>
  <c r="Z139" i="38"/>
  <c r="Y139" i="38"/>
  <c r="X139" i="38"/>
  <c r="W139" i="38"/>
  <c r="AC138" i="38"/>
  <c r="AB138" i="38"/>
  <c r="AA138" i="38"/>
  <c r="Z138" i="38"/>
  <c r="Y138" i="38"/>
  <c r="X138" i="38"/>
  <c r="W138" i="38"/>
  <c r="AC137" i="38"/>
  <c r="AB137" i="38"/>
  <c r="AA137" i="38"/>
  <c r="Z137" i="38"/>
  <c r="Y137" i="38"/>
  <c r="X137" i="38"/>
  <c r="W137" i="38"/>
  <c r="AC136" i="38"/>
  <c r="AB136" i="38"/>
  <c r="AA136" i="38"/>
  <c r="Z136" i="38"/>
  <c r="Y136" i="38"/>
  <c r="X136" i="38"/>
  <c r="W136" i="38"/>
  <c r="AC135" i="38"/>
  <c r="AB135" i="38"/>
  <c r="AA135" i="38"/>
  <c r="Z135" i="38"/>
  <c r="Y135" i="38"/>
  <c r="X135" i="38"/>
  <c r="W135" i="38"/>
  <c r="AC134" i="38"/>
  <c r="AB134" i="38"/>
  <c r="AA134" i="38"/>
  <c r="Z134" i="38"/>
  <c r="Y134" i="38"/>
  <c r="X134" i="38"/>
  <c r="W134" i="38"/>
  <c r="AC133" i="38"/>
  <c r="AB133" i="38"/>
  <c r="AA133" i="38"/>
  <c r="Z133" i="38"/>
  <c r="Y133" i="38"/>
  <c r="X133" i="38"/>
  <c r="W133" i="38"/>
  <c r="AC132" i="38"/>
  <c r="AB132" i="38"/>
  <c r="AA132" i="38"/>
  <c r="Z132" i="38"/>
  <c r="Y132" i="38"/>
  <c r="X132" i="38"/>
  <c r="W132" i="38"/>
  <c r="AC131" i="38"/>
  <c r="AB131" i="38"/>
  <c r="AA131" i="38"/>
  <c r="Z131" i="38"/>
  <c r="Y131" i="38"/>
  <c r="X131" i="38"/>
  <c r="W131" i="38"/>
  <c r="AC130" i="38"/>
  <c r="AB130" i="38"/>
  <c r="AA130" i="38"/>
  <c r="Z130" i="38"/>
  <c r="Y130" i="38"/>
  <c r="X130" i="38"/>
  <c r="W130" i="38"/>
  <c r="AC129" i="38"/>
  <c r="AB129" i="38"/>
  <c r="AA129" i="38"/>
  <c r="Z129" i="38"/>
  <c r="Y129" i="38"/>
  <c r="X129" i="38"/>
  <c r="W129" i="38"/>
  <c r="AC128" i="38"/>
  <c r="AB128" i="38"/>
  <c r="AA128" i="38"/>
  <c r="Z128" i="38"/>
  <c r="Y128" i="38"/>
  <c r="X128" i="38"/>
  <c r="W128" i="38"/>
  <c r="AC127" i="38"/>
  <c r="AB127" i="38"/>
  <c r="AA127" i="38"/>
  <c r="Z127" i="38"/>
  <c r="Y127" i="38"/>
  <c r="X127" i="38"/>
  <c r="W127" i="38"/>
  <c r="AC126" i="38"/>
  <c r="AB126" i="38"/>
  <c r="AA126" i="38"/>
  <c r="Z126" i="38"/>
  <c r="Y126" i="38"/>
  <c r="X126" i="38"/>
  <c r="W126" i="38"/>
  <c r="AC125" i="38"/>
  <c r="AB125" i="38"/>
  <c r="AA125" i="38"/>
  <c r="Z125" i="38"/>
  <c r="Y125" i="38"/>
  <c r="X125" i="38"/>
  <c r="W125" i="38"/>
  <c r="AC124" i="38"/>
  <c r="AB124" i="38"/>
  <c r="AA124" i="38"/>
  <c r="Z124" i="38"/>
  <c r="Y124" i="38"/>
  <c r="X124" i="38"/>
  <c r="W124" i="38"/>
  <c r="AC123" i="38"/>
  <c r="AB123" i="38"/>
  <c r="AA123" i="38"/>
  <c r="Z123" i="38"/>
  <c r="Y123" i="38"/>
  <c r="X123" i="38"/>
  <c r="W123" i="38"/>
  <c r="AC122" i="38"/>
  <c r="AB122" i="38"/>
  <c r="AA122" i="38"/>
  <c r="Z122" i="38"/>
  <c r="Y122" i="38"/>
  <c r="X122" i="38"/>
  <c r="W122" i="38"/>
  <c r="AC121" i="38"/>
  <c r="AB121" i="38"/>
  <c r="AA121" i="38"/>
  <c r="Z121" i="38"/>
  <c r="Y121" i="38"/>
  <c r="X121" i="38"/>
  <c r="W121" i="38"/>
  <c r="AC120" i="38"/>
  <c r="AB120" i="38"/>
  <c r="AA120" i="38"/>
  <c r="Z120" i="38"/>
  <c r="Y120" i="38"/>
  <c r="X120" i="38"/>
  <c r="W120" i="38"/>
  <c r="AC118" i="38"/>
  <c r="AB118" i="38"/>
  <c r="AA118" i="38"/>
  <c r="Z118" i="38"/>
  <c r="Y118" i="38"/>
  <c r="X118" i="38"/>
  <c r="W118" i="38"/>
  <c r="AC117" i="38"/>
  <c r="AB117" i="38"/>
  <c r="AA117" i="38"/>
  <c r="Z117" i="38"/>
  <c r="Y117" i="38"/>
  <c r="X117" i="38"/>
  <c r="W117" i="38"/>
  <c r="AC116" i="38"/>
  <c r="AB116" i="38"/>
  <c r="AA116" i="38"/>
  <c r="Z116" i="38"/>
  <c r="Y116" i="38"/>
  <c r="X116" i="38"/>
  <c r="W116" i="38"/>
  <c r="AC114" i="38"/>
  <c r="AB114" i="38"/>
  <c r="AA114" i="38"/>
  <c r="Z114" i="38"/>
  <c r="Y114" i="38"/>
  <c r="X114" i="38"/>
  <c r="W114" i="38"/>
  <c r="AC112" i="38"/>
  <c r="AB112" i="38"/>
  <c r="AA112" i="38"/>
  <c r="Z112" i="38"/>
  <c r="Y112" i="38"/>
  <c r="X112" i="38"/>
  <c r="W112" i="38"/>
  <c r="AC111" i="38"/>
  <c r="AB111" i="38"/>
  <c r="AA111" i="38"/>
  <c r="Z111" i="38"/>
  <c r="Y111" i="38"/>
  <c r="X111" i="38"/>
  <c r="W111" i="38"/>
  <c r="AC110" i="38"/>
  <c r="AB110" i="38"/>
  <c r="AA110" i="38"/>
  <c r="Z110" i="38"/>
  <c r="Y110" i="38"/>
  <c r="X110" i="38"/>
  <c r="W110" i="38"/>
  <c r="AC109" i="38"/>
  <c r="AB109" i="38"/>
  <c r="AA109" i="38"/>
  <c r="Z109" i="38"/>
  <c r="Y109" i="38"/>
  <c r="X109" i="38"/>
  <c r="W109" i="38"/>
  <c r="AC108" i="38"/>
  <c r="AB108" i="38"/>
  <c r="AA108" i="38"/>
  <c r="Z108" i="38"/>
  <c r="Y108" i="38"/>
  <c r="X108" i="38"/>
  <c r="W108" i="38"/>
  <c r="AC107" i="38"/>
  <c r="AB107" i="38"/>
  <c r="AA107" i="38"/>
  <c r="Z107" i="38"/>
  <c r="Y107" i="38"/>
  <c r="X107" i="38"/>
  <c r="W107" i="38"/>
  <c r="AC106" i="38"/>
  <c r="AB106" i="38"/>
  <c r="AA106" i="38"/>
  <c r="Z106" i="38"/>
  <c r="Y106" i="38"/>
  <c r="X106" i="38"/>
  <c r="W106" i="38"/>
  <c r="AC105" i="38"/>
  <c r="AB105" i="38"/>
  <c r="AA105" i="38"/>
  <c r="Z105" i="38"/>
  <c r="Y105" i="38"/>
  <c r="X105" i="38"/>
  <c r="W105" i="38"/>
  <c r="AC102" i="38"/>
  <c r="AB102" i="38"/>
  <c r="AA102" i="38"/>
  <c r="Z102" i="38"/>
  <c r="Y102" i="38"/>
  <c r="X102" i="38"/>
  <c r="W102" i="38"/>
  <c r="AC101" i="38"/>
  <c r="AB101" i="38"/>
  <c r="AA101" i="38"/>
  <c r="Z101" i="38"/>
  <c r="Y101" i="38"/>
  <c r="X101" i="38"/>
  <c r="W101" i="38"/>
  <c r="AC100" i="38"/>
  <c r="AB100" i="38"/>
  <c r="AA100" i="38"/>
  <c r="Z100" i="38"/>
  <c r="Y100" i="38"/>
  <c r="X100" i="38"/>
  <c r="W100" i="38"/>
  <c r="AC99" i="38"/>
  <c r="AB99" i="38"/>
  <c r="AA99" i="38"/>
  <c r="Z99" i="38"/>
  <c r="Y99" i="38"/>
  <c r="X99" i="38"/>
  <c r="W99" i="38"/>
  <c r="AC98" i="38"/>
  <c r="AB98" i="38"/>
  <c r="AA98" i="38"/>
  <c r="Z98" i="38"/>
  <c r="Y98" i="38"/>
  <c r="X98" i="38"/>
  <c r="W98" i="38"/>
  <c r="AC97" i="38"/>
  <c r="AB97" i="38"/>
  <c r="AA97" i="38"/>
  <c r="Z97" i="38"/>
  <c r="Y97" i="38"/>
  <c r="X97" i="38"/>
  <c r="W97" i="38"/>
  <c r="AC96" i="38"/>
  <c r="AB96" i="38"/>
  <c r="AA96" i="38"/>
  <c r="Z96" i="38"/>
  <c r="Y96" i="38"/>
  <c r="X96" i="38"/>
  <c r="W96" i="38"/>
  <c r="AC94" i="38"/>
  <c r="AB94" i="38"/>
  <c r="AA94" i="38"/>
  <c r="Z94" i="38"/>
  <c r="Y94" i="38"/>
  <c r="X94" i="38"/>
  <c r="W94" i="38"/>
  <c r="AC93" i="38"/>
  <c r="AB93" i="38"/>
  <c r="AA93" i="38"/>
  <c r="Z93" i="38"/>
  <c r="Y93" i="38"/>
  <c r="X93" i="38"/>
  <c r="W93" i="38"/>
  <c r="AC91" i="38"/>
  <c r="AB91" i="38"/>
  <c r="AA91" i="38"/>
  <c r="Z91" i="38"/>
  <c r="Y91" i="38"/>
  <c r="X91" i="38"/>
  <c r="W91" i="38"/>
  <c r="AC89" i="38"/>
  <c r="AB89" i="38"/>
  <c r="AA89" i="38"/>
  <c r="Z89" i="38"/>
  <c r="Y89" i="38"/>
  <c r="X89" i="38"/>
  <c r="W89" i="38"/>
  <c r="AC87" i="38"/>
  <c r="AB87" i="38"/>
  <c r="AA87" i="38"/>
  <c r="Z87" i="38"/>
  <c r="Y87" i="38"/>
  <c r="X87" i="38"/>
  <c r="W87" i="38"/>
  <c r="AC86" i="38"/>
  <c r="AB86" i="38"/>
  <c r="AA86" i="38"/>
  <c r="Z86" i="38"/>
  <c r="Y86" i="38"/>
  <c r="X86" i="38"/>
  <c r="W86" i="38"/>
  <c r="AC85" i="38"/>
  <c r="AB85" i="38"/>
  <c r="AA85" i="38"/>
  <c r="Z85" i="38"/>
  <c r="Y85" i="38"/>
  <c r="X85" i="38"/>
  <c r="W85" i="38"/>
  <c r="AC84" i="38"/>
  <c r="AB84" i="38"/>
  <c r="AA84" i="38"/>
  <c r="Z84" i="38"/>
  <c r="Y84" i="38"/>
  <c r="X84" i="38"/>
  <c r="W84" i="38"/>
  <c r="AC83" i="38"/>
  <c r="AB83" i="38"/>
  <c r="AA83" i="38"/>
  <c r="Z83" i="38"/>
  <c r="Y83" i="38"/>
  <c r="X83" i="38"/>
  <c r="W83" i="38"/>
  <c r="AC82" i="38"/>
  <c r="AB82" i="38"/>
  <c r="AA82" i="38"/>
  <c r="Z82" i="38"/>
  <c r="Y82" i="38"/>
  <c r="X82" i="38"/>
  <c r="W82" i="38"/>
  <c r="AC81" i="38"/>
  <c r="AB81" i="38"/>
  <c r="AA81" i="38"/>
  <c r="Z81" i="38"/>
  <c r="Y81" i="38"/>
  <c r="X81" i="38"/>
  <c r="W81" i="38"/>
  <c r="AC80" i="38"/>
  <c r="AB80" i="38"/>
  <c r="AA80" i="38"/>
  <c r="Z80" i="38"/>
  <c r="Y80" i="38"/>
  <c r="X80" i="38"/>
  <c r="W80" i="38"/>
  <c r="AC79" i="38"/>
  <c r="AB79" i="38"/>
  <c r="AA79" i="38"/>
  <c r="Z79" i="38"/>
  <c r="Y79" i="38"/>
  <c r="X79" i="38"/>
  <c r="W79" i="38"/>
  <c r="AC78" i="38"/>
  <c r="AB78" i="38"/>
  <c r="AA78" i="38"/>
  <c r="Z78" i="38"/>
  <c r="Y78" i="38"/>
  <c r="X78" i="38"/>
  <c r="W78" i="38"/>
  <c r="AC77" i="38"/>
  <c r="AB77" i="38"/>
  <c r="AA77" i="38"/>
  <c r="Z77" i="38"/>
  <c r="Y77" i="38"/>
  <c r="X77" i="38"/>
  <c r="W77" i="38"/>
  <c r="AC76" i="38"/>
  <c r="AB76" i="38"/>
  <c r="AA76" i="38"/>
  <c r="Z76" i="38"/>
  <c r="Y76" i="38"/>
  <c r="X76" i="38"/>
  <c r="W76" i="38"/>
  <c r="AC75" i="38"/>
  <c r="AB75" i="38"/>
  <c r="AA75" i="38"/>
  <c r="Z75" i="38"/>
  <c r="Y75" i="38"/>
  <c r="X75" i="38"/>
  <c r="W75" i="38"/>
  <c r="AC74" i="38"/>
  <c r="AB74" i="38"/>
  <c r="AA74" i="38"/>
  <c r="Z74" i="38"/>
  <c r="Y74" i="38"/>
  <c r="X74" i="38"/>
  <c r="W74" i="38"/>
  <c r="AC73" i="38"/>
  <c r="AB73" i="38"/>
  <c r="AA73" i="38"/>
  <c r="Z73" i="38"/>
  <c r="Y73" i="38"/>
  <c r="X73" i="38"/>
  <c r="W73" i="38"/>
  <c r="AC72" i="38"/>
  <c r="AB72" i="38"/>
  <c r="AA72" i="38"/>
  <c r="Z72" i="38"/>
  <c r="Y72" i="38"/>
  <c r="X72" i="38"/>
  <c r="W72" i="38"/>
  <c r="AC71" i="38"/>
  <c r="AB71" i="38"/>
  <c r="AA71" i="38"/>
  <c r="Z71" i="38"/>
  <c r="Y71" i="38"/>
  <c r="X71" i="38"/>
  <c r="W71" i="38"/>
  <c r="AC70" i="38"/>
  <c r="AB70" i="38"/>
  <c r="AA70" i="38"/>
  <c r="Z70" i="38"/>
  <c r="Y70" i="38"/>
  <c r="X70" i="38"/>
  <c r="W70" i="38"/>
  <c r="AC69" i="38"/>
  <c r="AB69" i="38"/>
  <c r="AA69" i="38"/>
  <c r="Z69" i="38"/>
  <c r="Y69" i="38"/>
  <c r="X69" i="38"/>
  <c r="W69" i="38"/>
  <c r="AC68" i="38"/>
  <c r="AB68" i="38"/>
  <c r="AA68" i="38"/>
  <c r="Z68" i="38"/>
  <c r="Y68" i="38"/>
  <c r="X68" i="38"/>
  <c r="W68" i="38"/>
  <c r="AC65" i="38"/>
  <c r="AB65" i="38"/>
  <c r="AA65" i="38"/>
  <c r="Z65" i="38"/>
  <c r="Y65" i="38"/>
  <c r="X65" i="38"/>
  <c r="W65" i="38"/>
  <c r="AC64" i="38"/>
  <c r="AB64" i="38"/>
  <c r="AA64" i="38"/>
  <c r="Z64" i="38"/>
  <c r="Y64" i="38"/>
  <c r="X64" i="38"/>
  <c r="W64" i="38"/>
  <c r="AC63" i="38"/>
  <c r="AB63" i="38"/>
  <c r="AA63" i="38"/>
  <c r="Z63" i="38"/>
  <c r="Y63" i="38"/>
  <c r="X63" i="38"/>
  <c r="W63" i="38"/>
  <c r="AC62" i="38"/>
  <c r="AB62" i="38"/>
  <c r="AA62" i="38"/>
  <c r="Z62" i="38"/>
  <c r="Y62" i="38"/>
  <c r="X62" i="38"/>
  <c r="W62" i="38"/>
  <c r="AC60" i="38"/>
  <c r="AB60" i="38"/>
  <c r="AA60" i="38"/>
  <c r="Z60" i="38"/>
  <c r="Y60" i="38"/>
  <c r="X60" i="38"/>
  <c r="W60" i="38"/>
  <c r="AC59" i="38"/>
  <c r="AB59" i="38"/>
  <c r="AA59" i="38"/>
  <c r="Z59" i="38"/>
  <c r="Y59" i="38"/>
  <c r="X59" i="38"/>
  <c r="W59" i="38"/>
  <c r="AC58" i="38"/>
  <c r="AB58" i="38"/>
  <c r="AA58" i="38"/>
  <c r="Z58" i="38"/>
  <c r="Y58" i="38"/>
  <c r="X58" i="38"/>
  <c r="W58" i="38"/>
  <c r="AC57" i="38"/>
  <c r="AB57" i="38"/>
  <c r="AA57" i="38"/>
  <c r="Z57" i="38"/>
  <c r="Y57" i="38"/>
  <c r="X57" i="38"/>
  <c r="W57" i="38"/>
  <c r="AC56" i="38"/>
  <c r="AB56" i="38"/>
  <c r="AA56" i="38"/>
  <c r="Z56" i="38"/>
  <c r="Y56" i="38"/>
  <c r="X56" i="38"/>
  <c r="W56" i="38"/>
  <c r="AC55" i="38"/>
  <c r="AB55" i="38"/>
  <c r="AA55" i="38"/>
  <c r="Z55" i="38"/>
  <c r="Y55" i="38"/>
  <c r="X55" i="38"/>
  <c r="W55" i="38"/>
  <c r="AC54" i="38"/>
  <c r="AB54" i="38"/>
  <c r="AA54" i="38"/>
  <c r="Z54" i="38"/>
  <c r="Y54" i="38"/>
  <c r="X54" i="38"/>
  <c r="W54" i="38"/>
  <c r="AC53" i="38"/>
  <c r="AB53" i="38"/>
  <c r="AA53" i="38"/>
  <c r="Z53" i="38"/>
  <c r="Y53" i="38"/>
  <c r="X53" i="38"/>
  <c r="W53" i="38"/>
  <c r="AC52" i="38"/>
  <c r="AB52" i="38"/>
  <c r="AA52" i="38"/>
  <c r="Z52" i="38"/>
  <c r="Y52" i="38"/>
  <c r="X52" i="38"/>
  <c r="W52" i="38"/>
  <c r="AC51" i="38"/>
  <c r="AB51" i="38"/>
  <c r="AA51" i="38"/>
  <c r="Z51" i="38"/>
  <c r="Y51" i="38"/>
  <c r="X51" i="38"/>
  <c r="W51" i="38"/>
  <c r="AC48" i="38"/>
  <c r="AB48" i="38"/>
  <c r="AA48" i="38"/>
  <c r="Z48" i="38"/>
  <c r="Y48" i="38"/>
  <c r="X48" i="38"/>
  <c r="W48" i="38"/>
  <c r="AC47" i="38"/>
  <c r="AB47" i="38"/>
  <c r="AA47" i="38"/>
  <c r="Z47" i="38"/>
  <c r="Y47" i="38"/>
  <c r="X47" i="38"/>
  <c r="W47" i="38"/>
  <c r="AC46" i="38"/>
  <c r="AB46" i="38"/>
  <c r="AA46" i="38"/>
  <c r="Z46" i="38"/>
  <c r="Y46" i="38"/>
  <c r="X46" i="38"/>
  <c r="W46" i="38"/>
  <c r="AC44" i="38"/>
  <c r="AB44" i="38"/>
  <c r="AA44" i="38"/>
  <c r="Z44" i="38"/>
  <c r="Y44" i="38"/>
  <c r="X44" i="38"/>
  <c r="W44" i="38"/>
  <c r="AC43" i="38"/>
  <c r="AB43" i="38"/>
  <c r="AA43" i="38"/>
  <c r="Z43" i="38"/>
  <c r="Y43" i="38"/>
  <c r="X43" i="38"/>
  <c r="W43" i="38"/>
  <c r="AC42" i="38"/>
  <c r="AB42" i="38"/>
  <c r="AA42" i="38"/>
  <c r="Z42" i="38"/>
  <c r="Y42" i="38"/>
  <c r="X42" i="38"/>
  <c r="W42" i="38"/>
  <c r="AC40" i="38"/>
  <c r="AB40" i="38"/>
  <c r="AA40" i="38"/>
  <c r="Z40" i="38"/>
  <c r="Y40" i="38"/>
  <c r="X40" i="38"/>
  <c r="W40" i="38"/>
  <c r="AC39" i="38"/>
  <c r="AB39" i="38"/>
  <c r="AA39" i="38"/>
  <c r="Z39" i="38"/>
  <c r="Y39" i="38"/>
  <c r="X39" i="38"/>
  <c r="W39" i="38"/>
  <c r="AC38" i="38"/>
  <c r="AB38" i="38"/>
  <c r="AA38" i="38"/>
  <c r="Z38" i="38"/>
  <c r="Y38" i="38"/>
  <c r="X38" i="38"/>
  <c r="W38" i="38"/>
  <c r="AC37" i="38"/>
  <c r="AB37" i="38"/>
  <c r="AA37" i="38"/>
  <c r="Z37" i="38"/>
  <c r="Y37" i="38"/>
  <c r="X37" i="38"/>
  <c r="W37" i="38"/>
  <c r="AC36" i="38"/>
  <c r="AB36" i="38"/>
  <c r="AA36" i="38"/>
  <c r="Z36" i="38"/>
  <c r="Y36" i="38"/>
  <c r="X36" i="38"/>
  <c r="W36" i="38"/>
  <c r="AC35" i="38"/>
  <c r="AB35" i="38"/>
  <c r="AA35" i="38"/>
  <c r="Z35" i="38"/>
  <c r="Y35" i="38"/>
  <c r="X35" i="38"/>
  <c r="W35" i="38"/>
  <c r="AC34" i="38"/>
  <c r="AB34" i="38"/>
  <c r="AA34" i="38"/>
  <c r="Z34" i="38"/>
  <c r="Y34" i="38"/>
  <c r="X34" i="38"/>
  <c r="W34" i="38"/>
  <c r="AC33" i="38"/>
  <c r="AB33" i="38"/>
  <c r="AA33" i="38"/>
  <c r="Z33" i="38"/>
  <c r="Y33" i="38"/>
  <c r="X33" i="38"/>
  <c r="W33" i="38"/>
  <c r="AC32" i="38"/>
  <c r="AB32" i="38"/>
  <c r="AA32" i="38"/>
  <c r="Z32" i="38"/>
  <c r="Y32" i="38"/>
  <c r="X32" i="38"/>
  <c r="W32" i="38"/>
  <c r="AC31" i="38"/>
  <c r="AB31" i="38"/>
  <c r="AA31" i="38"/>
  <c r="Z31" i="38"/>
  <c r="Y31" i="38"/>
  <c r="X31" i="38"/>
  <c r="W31" i="38"/>
  <c r="AC30" i="38"/>
  <c r="AB30" i="38"/>
  <c r="AA30" i="38"/>
  <c r="Z30" i="38"/>
  <c r="Y30" i="38"/>
  <c r="X30" i="38"/>
  <c r="W30" i="38"/>
  <c r="AC29" i="38"/>
  <c r="AB29" i="38"/>
  <c r="AA29" i="38"/>
  <c r="Z29" i="38"/>
  <c r="Y29" i="38"/>
  <c r="X29" i="38"/>
  <c r="W29" i="38"/>
  <c r="AC27" i="38"/>
  <c r="AB27" i="38"/>
  <c r="AA27" i="38"/>
  <c r="Z27" i="38"/>
  <c r="Y27" i="38"/>
  <c r="X27" i="38"/>
  <c r="W27" i="38"/>
  <c r="AC26" i="38"/>
  <c r="AB26" i="38"/>
  <c r="AA26" i="38"/>
  <c r="Z26" i="38"/>
  <c r="Y26" i="38"/>
  <c r="X26" i="38"/>
  <c r="W26" i="38"/>
  <c r="AC25" i="38"/>
  <c r="AB25" i="38"/>
  <c r="AA25" i="38"/>
  <c r="Z25" i="38"/>
  <c r="Y25" i="38"/>
  <c r="X25" i="38"/>
  <c r="W25" i="38"/>
  <c r="AC24" i="38"/>
  <c r="AB24" i="38"/>
  <c r="AA24" i="38"/>
  <c r="Z24" i="38"/>
  <c r="Y24" i="38"/>
  <c r="X24" i="38"/>
  <c r="W24" i="38"/>
  <c r="AC23" i="38"/>
  <c r="AB23" i="38"/>
  <c r="AA23" i="38"/>
  <c r="Z23" i="38"/>
  <c r="Y23" i="38"/>
  <c r="X23" i="38"/>
  <c r="W23" i="38"/>
  <c r="AC22" i="38"/>
  <c r="AB22" i="38"/>
  <c r="AA22" i="38"/>
  <c r="Z22" i="38"/>
  <c r="Y22" i="38"/>
  <c r="X22" i="38"/>
  <c r="W22" i="38"/>
  <c r="AC21" i="38"/>
  <c r="AB21" i="38"/>
  <c r="AA21" i="38"/>
  <c r="Z21" i="38"/>
  <c r="Y21" i="38"/>
  <c r="X21" i="38"/>
  <c r="W21" i="38"/>
  <c r="AC20" i="38"/>
  <c r="AB20" i="38"/>
  <c r="AA20" i="38"/>
  <c r="Z20" i="38"/>
  <c r="Y20" i="38"/>
  <c r="X20" i="38"/>
  <c r="W20" i="38"/>
  <c r="AC19" i="38"/>
  <c r="AB19" i="38"/>
  <c r="AA19" i="38"/>
  <c r="Z19" i="38"/>
  <c r="Y19" i="38"/>
  <c r="X19" i="38"/>
  <c r="W19" i="38"/>
  <c r="AC18" i="38"/>
  <c r="AB18" i="38"/>
  <c r="AA18" i="38"/>
  <c r="Z18" i="38"/>
  <c r="Y18" i="38"/>
  <c r="X18" i="38"/>
  <c r="W18" i="38"/>
  <c r="AC17" i="38"/>
  <c r="AB17" i="38"/>
  <c r="AA17" i="38"/>
  <c r="Z17" i="38"/>
  <c r="Y17" i="38"/>
  <c r="X17" i="38"/>
  <c r="W17" i="38"/>
  <c r="AC16" i="38"/>
  <c r="AB16" i="38"/>
  <c r="AA16" i="38"/>
  <c r="Z16" i="38"/>
  <c r="Y16" i="38"/>
  <c r="X16" i="38"/>
  <c r="W16" i="38"/>
  <c r="AC15" i="38"/>
  <c r="AB15" i="38"/>
  <c r="AA15" i="38"/>
  <c r="Z15" i="38"/>
  <c r="Y15" i="38"/>
  <c r="X15" i="38"/>
  <c r="W15" i="38"/>
  <c r="AC14" i="38"/>
  <c r="AB14" i="38"/>
  <c r="AA14" i="38"/>
  <c r="Z14" i="38"/>
  <c r="Y14" i="38"/>
  <c r="X14" i="38"/>
  <c r="W14" i="38"/>
  <c r="AC13" i="38"/>
  <c r="AB13" i="38"/>
  <c r="AA13" i="38"/>
  <c r="Z13" i="38"/>
  <c r="Y13" i="38"/>
  <c r="X13" i="38"/>
  <c r="W13" i="38"/>
  <c r="AC12" i="38"/>
  <c r="AB12" i="38"/>
  <c r="AA12" i="38"/>
  <c r="Z12" i="38"/>
  <c r="Y12" i="38"/>
  <c r="X12" i="38"/>
  <c r="W12" i="38"/>
  <c r="AC11" i="38"/>
  <c r="AB11" i="38"/>
  <c r="AA11" i="38"/>
  <c r="Z11" i="38"/>
  <c r="Y11" i="38"/>
  <c r="X11" i="38"/>
  <c r="W11" i="38"/>
  <c r="AC10" i="38"/>
  <c r="AB10" i="38"/>
  <c r="AA10" i="38"/>
  <c r="Z10" i="38"/>
  <c r="Y10" i="38"/>
  <c r="X10" i="38"/>
  <c r="W10" i="38"/>
  <c r="AC9" i="38"/>
  <c r="AB9" i="38"/>
  <c r="AA9" i="38"/>
  <c r="Z9" i="38"/>
  <c r="Y9" i="38"/>
  <c r="X9" i="38"/>
  <c r="W9" i="38"/>
  <c r="AC8" i="38"/>
  <c r="AB8" i="38"/>
  <c r="AA8" i="38"/>
  <c r="Z8" i="38"/>
  <c r="Y8" i="38"/>
  <c r="X8" i="38"/>
  <c r="W8" i="38"/>
  <c r="AC7" i="38"/>
  <c r="AB7" i="38"/>
  <c r="AA7" i="38"/>
  <c r="Z7" i="38"/>
  <c r="Y7" i="38"/>
  <c r="X7" i="38"/>
  <c r="W7" i="38"/>
  <c r="AC6" i="38"/>
  <c r="AB6" i="38"/>
  <c r="AA6" i="38"/>
  <c r="Z6" i="38"/>
  <c r="Y6" i="38"/>
  <c r="X6" i="38"/>
  <c r="W6" i="38"/>
  <c r="AC5" i="38"/>
  <c r="AB5" i="38"/>
  <c r="AA5" i="38"/>
  <c r="Z5" i="38"/>
  <c r="Y5" i="38"/>
  <c r="X5" i="38"/>
  <c r="W5" i="38"/>
  <c r="AC3" i="38"/>
  <c r="AB3" i="38"/>
  <c r="AA3" i="38"/>
  <c r="Z3" i="38"/>
  <c r="Y3" i="38"/>
  <c r="X3" i="38"/>
  <c r="W3" i="38"/>
  <c r="Y2" i="38"/>
  <c r="Z2" i="38"/>
  <c r="AA2" i="38"/>
  <c r="AB2" i="38"/>
  <c r="AC2" i="38"/>
  <c r="U153" i="38"/>
  <c r="U3" i="38"/>
  <c r="V3" i="38" s="1"/>
  <c r="U4" i="38"/>
  <c r="U5" i="38"/>
  <c r="V5" i="38" s="1"/>
  <c r="U6" i="38"/>
  <c r="V6" i="38" s="1"/>
  <c r="U7" i="38"/>
  <c r="V7" i="38" s="1"/>
  <c r="U8" i="38"/>
  <c r="V8" i="38" s="1"/>
  <c r="U9" i="38"/>
  <c r="V9" i="38" s="1"/>
  <c r="U10" i="38"/>
  <c r="V10" i="38" s="1"/>
  <c r="U11" i="38"/>
  <c r="V11" i="38" s="1"/>
  <c r="U12" i="38"/>
  <c r="V12" i="38" s="1"/>
  <c r="U13" i="38"/>
  <c r="V13" i="38" s="1"/>
  <c r="U14" i="38"/>
  <c r="V14" i="38" s="1"/>
  <c r="U15" i="38"/>
  <c r="V15" i="38" s="1"/>
  <c r="U16" i="38"/>
  <c r="V16" i="38" s="1"/>
  <c r="U17" i="38"/>
  <c r="V17" i="38" s="1"/>
  <c r="U18" i="38"/>
  <c r="V18" i="38" s="1"/>
  <c r="U19" i="38"/>
  <c r="V19" i="38" s="1"/>
  <c r="U20" i="38"/>
  <c r="V20" i="38" s="1"/>
  <c r="U21" i="38"/>
  <c r="V21" i="38" s="1"/>
  <c r="U22" i="38"/>
  <c r="V22" i="38" s="1"/>
  <c r="U23" i="38"/>
  <c r="V23" i="38" s="1"/>
  <c r="U24" i="38"/>
  <c r="V24" i="38" s="1"/>
  <c r="U25" i="38"/>
  <c r="V25" i="38" s="1"/>
  <c r="U26" i="38"/>
  <c r="V26" i="38" s="1"/>
  <c r="U27" i="38"/>
  <c r="V27" i="38" s="1"/>
  <c r="U28" i="38"/>
  <c r="U29" i="38"/>
  <c r="V29" i="38" s="1"/>
  <c r="U30" i="38"/>
  <c r="V30" i="38" s="1"/>
  <c r="U31" i="38"/>
  <c r="V31" i="38" s="1"/>
  <c r="U32" i="38"/>
  <c r="V32" i="38" s="1"/>
  <c r="U33" i="38"/>
  <c r="V33" i="38" s="1"/>
  <c r="U34" i="38"/>
  <c r="V34" i="38" s="1"/>
  <c r="U35" i="38"/>
  <c r="V35" i="38" s="1"/>
  <c r="U36" i="38"/>
  <c r="V36" i="38" s="1"/>
  <c r="U37" i="38"/>
  <c r="V37" i="38" s="1"/>
  <c r="U38" i="38"/>
  <c r="V38" i="38" s="1"/>
  <c r="U39" i="38"/>
  <c r="V39" i="38" s="1"/>
  <c r="U40" i="38"/>
  <c r="V40" i="38" s="1"/>
  <c r="U41" i="38"/>
  <c r="U42" i="38"/>
  <c r="V42" i="38" s="1"/>
  <c r="U43" i="38"/>
  <c r="V43" i="38" s="1"/>
  <c r="U44" i="38"/>
  <c r="V44" i="38" s="1"/>
  <c r="U45" i="38"/>
  <c r="U46" i="38"/>
  <c r="V46" i="38" s="1"/>
  <c r="U47" i="38"/>
  <c r="V47" i="38" s="1"/>
  <c r="U48" i="38"/>
  <c r="V48" i="38" s="1"/>
  <c r="U49" i="38"/>
  <c r="U50" i="38"/>
  <c r="U51" i="38"/>
  <c r="V51" i="38" s="1"/>
  <c r="U52" i="38"/>
  <c r="V52" i="38" s="1"/>
  <c r="U53" i="38"/>
  <c r="V53" i="38" s="1"/>
  <c r="U54" i="38"/>
  <c r="V54" i="38" s="1"/>
  <c r="U55" i="38"/>
  <c r="V55" i="38" s="1"/>
  <c r="U56" i="38"/>
  <c r="V56" i="38" s="1"/>
  <c r="U57" i="38"/>
  <c r="V57" i="38" s="1"/>
  <c r="U58" i="38"/>
  <c r="V58" i="38" s="1"/>
  <c r="U59" i="38"/>
  <c r="V59" i="38" s="1"/>
  <c r="U60" i="38"/>
  <c r="V60" i="38" s="1"/>
  <c r="U61" i="38"/>
  <c r="U62" i="38"/>
  <c r="V62" i="38" s="1"/>
  <c r="U63" i="38"/>
  <c r="V63" i="38" s="1"/>
  <c r="U64" i="38"/>
  <c r="V64" i="38" s="1"/>
  <c r="U65" i="38"/>
  <c r="V65" i="38" s="1"/>
  <c r="U66" i="38"/>
  <c r="U67" i="38"/>
  <c r="U68" i="38"/>
  <c r="V68" i="38" s="1"/>
  <c r="U69" i="38"/>
  <c r="V69" i="38" s="1"/>
  <c r="U70" i="38"/>
  <c r="V70" i="38" s="1"/>
  <c r="U71" i="38"/>
  <c r="V71" i="38" s="1"/>
  <c r="U72" i="38"/>
  <c r="V72" i="38" s="1"/>
  <c r="U73" i="38"/>
  <c r="V73" i="38" s="1"/>
  <c r="U74" i="38"/>
  <c r="V74" i="38" s="1"/>
  <c r="U75" i="38"/>
  <c r="V75" i="38" s="1"/>
  <c r="U76" i="38"/>
  <c r="V76" i="38" s="1"/>
  <c r="U77" i="38"/>
  <c r="V77" i="38" s="1"/>
  <c r="U78" i="38"/>
  <c r="V78" i="38" s="1"/>
  <c r="U79" i="38"/>
  <c r="V79" i="38" s="1"/>
  <c r="U80" i="38"/>
  <c r="V80" i="38" s="1"/>
  <c r="U81" i="38"/>
  <c r="V81" i="38" s="1"/>
  <c r="U82" i="38"/>
  <c r="V82" i="38" s="1"/>
  <c r="U83" i="38"/>
  <c r="V83" i="38" s="1"/>
  <c r="U84" i="38"/>
  <c r="V84" i="38" s="1"/>
  <c r="U85" i="38"/>
  <c r="V85" i="38" s="1"/>
  <c r="U86" i="38"/>
  <c r="V86" i="38" s="1"/>
  <c r="U87" i="38"/>
  <c r="V87" i="38" s="1"/>
  <c r="U88" i="38"/>
  <c r="U89" i="38"/>
  <c r="V89" i="38" s="1"/>
  <c r="U90" i="38"/>
  <c r="U91" i="38"/>
  <c r="V91" i="38" s="1"/>
  <c r="U92" i="38"/>
  <c r="U93" i="38"/>
  <c r="V93" i="38" s="1"/>
  <c r="U94" i="38"/>
  <c r="V94" i="38" s="1"/>
  <c r="U95" i="38"/>
  <c r="U96" i="38"/>
  <c r="V96" i="38" s="1"/>
  <c r="U97" i="38"/>
  <c r="V97" i="38" s="1"/>
  <c r="U98" i="38"/>
  <c r="V98" i="38" s="1"/>
  <c r="U99" i="38"/>
  <c r="V99" i="38" s="1"/>
  <c r="U100" i="38"/>
  <c r="V100" i="38" s="1"/>
  <c r="U101" i="38"/>
  <c r="V101" i="38" s="1"/>
  <c r="U102" i="38"/>
  <c r="V102" i="38" s="1"/>
  <c r="U103" i="38"/>
  <c r="U104" i="38"/>
  <c r="U105" i="38"/>
  <c r="V105" i="38" s="1"/>
  <c r="U106" i="38"/>
  <c r="V106" i="38" s="1"/>
  <c r="U107" i="38"/>
  <c r="V107" i="38" s="1"/>
  <c r="U108" i="38"/>
  <c r="V108" i="38" s="1"/>
  <c r="U109" i="38"/>
  <c r="V109" i="38" s="1"/>
  <c r="U110" i="38"/>
  <c r="V110" i="38" s="1"/>
  <c r="U111" i="38"/>
  <c r="V111" i="38" s="1"/>
  <c r="U112" i="38"/>
  <c r="V112" i="38" s="1"/>
  <c r="U113" i="38"/>
  <c r="U114" i="38"/>
  <c r="U115" i="38"/>
  <c r="U116" i="38"/>
  <c r="U117" i="38"/>
  <c r="V117" i="38" s="1"/>
  <c r="U118" i="38"/>
  <c r="V118" i="38" s="1"/>
  <c r="U119" i="38"/>
  <c r="U120" i="38"/>
  <c r="U121" i="38"/>
  <c r="U122" i="38"/>
  <c r="V122" i="38" s="1"/>
  <c r="U123" i="38"/>
  <c r="V123" i="38" s="1"/>
  <c r="U124" i="38"/>
  <c r="V124" i="38" s="1"/>
  <c r="U125" i="38"/>
  <c r="V125" i="38" s="1"/>
  <c r="U126" i="38"/>
  <c r="V126" i="38" s="1"/>
  <c r="U127" i="38"/>
  <c r="V127" i="38" s="1"/>
  <c r="U128" i="38"/>
  <c r="V128" i="38" s="1"/>
  <c r="U129" i="38"/>
  <c r="V129" i="38" s="1"/>
  <c r="U130" i="38"/>
  <c r="V130" i="38" s="1"/>
  <c r="U131" i="38"/>
  <c r="V131" i="38" s="1"/>
  <c r="U132" i="38"/>
  <c r="V132" i="38" s="1"/>
  <c r="U133" i="38"/>
  <c r="V133" i="38" s="1"/>
  <c r="U134" i="38"/>
  <c r="V134" i="38" s="1"/>
  <c r="U135" i="38"/>
  <c r="V135" i="38" s="1"/>
  <c r="U136" i="38"/>
  <c r="V136" i="38" s="1"/>
  <c r="U137" i="38"/>
  <c r="V137" i="38" s="1"/>
  <c r="U138" i="38"/>
  <c r="V138" i="38" s="1"/>
  <c r="U139" i="38"/>
  <c r="V139" i="38" s="1"/>
  <c r="U140" i="38"/>
  <c r="U141" i="38"/>
  <c r="V141" i="38" s="1"/>
  <c r="U142" i="38"/>
  <c r="V142" i="38" s="1"/>
  <c r="U143" i="38"/>
  <c r="V143" i="38" s="1"/>
  <c r="U144" i="38"/>
  <c r="V144" i="38" s="1"/>
  <c r="U145" i="38"/>
  <c r="V145" i="38" s="1"/>
  <c r="U146" i="38"/>
  <c r="V146" i="38" s="1"/>
  <c r="U147" i="38"/>
  <c r="V147" i="38" s="1"/>
  <c r="U148" i="38"/>
  <c r="V148" i="38" s="1"/>
  <c r="U149" i="38"/>
  <c r="U150" i="38"/>
  <c r="U151" i="38"/>
  <c r="U152" i="38"/>
  <c r="U2" i="38"/>
  <c r="V2" i="38" s="1"/>
  <c r="J3" i="38"/>
  <c r="J4" i="38"/>
  <c r="J5" i="38"/>
  <c r="J6" i="38"/>
  <c r="J7" i="38"/>
  <c r="J8" i="38"/>
  <c r="J9" i="38"/>
  <c r="J10" i="38"/>
  <c r="J11" i="38"/>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J124" i="38"/>
  <c r="J125" i="38"/>
  <c r="J126" i="38"/>
  <c r="J127" i="38"/>
  <c r="J128" i="38"/>
  <c r="J129" i="38"/>
  <c r="J130" i="38"/>
  <c r="J131" i="38"/>
  <c r="J132" i="38"/>
  <c r="J133" i="38"/>
  <c r="J134" i="38"/>
  <c r="J135" i="38"/>
  <c r="J136" i="38"/>
  <c r="J137" i="38"/>
  <c r="J138" i="38"/>
  <c r="J139" i="38"/>
  <c r="J140" i="38"/>
  <c r="J141" i="38"/>
  <c r="J142" i="38"/>
  <c r="J143" i="38"/>
  <c r="J144" i="38"/>
  <c r="J145" i="38"/>
  <c r="J146" i="38"/>
  <c r="J147" i="38"/>
  <c r="J148" i="38"/>
  <c r="J149" i="38"/>
  <c r="J150" i="38"/>
  <c r="J151" i="38"/>
  <c r="J152" i="38"/>
  <c r="J153" i="38"/>
  <c r="J2" i="38"/>
  <c r="E12" i="30"/>
  <c r="E3" i="30"/>
  <c r="E4" i="30"/>
  <c r="E5" i="30"/>
  <c r="E6" i="30"/>
  <c r="E7" i="30"/>
  <c r="E8" i="30"/>
  <c r="E9" i="30"/>
  <c r="E10" i="30"/>
  <c r="E11" i="30"/>
  <c r="E13" i="30"/>
  <c r="E14" i="30"/>
  <c r="E15" i="30"/>
  <c r="E16" i="30"/>
  <c r="E17" i="30"/>
  <c r="E18" i="30"/>
  <c r="E19" i="30"/>
  <c r="E20" i="30"/>
  <c r="E21" i="30"/>
  <c r="E22" i="30"/>
  <c r="F22" i="30" s="1"/>
  <c r="E23" i="30"/>
  <c r="E24" i="30"/>
  <c r="F24" i="30" s="1"/>
  <c r="E25" i="30"/>
  <c r="E26" i="30"/>
  <c r="E27" i="30"/>
  <c r="E28" i="30"/>
  <c r="E29" i="30"/>
  <c r="E30" i="30"/>
  <c r="E31" i="30"/>
  <c r="E32" i="30"/>
  <c r="E33" i="30"/>
  <c r="E34" i="30"/>
  <c r="E35" i="30"/>
  <c r="F35" i="30" s="1"/>
  <c r="E36" i="30"/>
  <c r="F36" i="30" s="1"/>
  <c r="E37" i="30"/>
  <c r="F37" i="30" s="1"/>
  <c r="E38" i="30"/>
  <c r="E39" i="30"/>
  <c r="E40" i="30"/>
  <c r="E41" i="30"/>
  <c r="E42" i="30"/>
  <c r="F42" i="30" s="1"/>
  <c r="E43" i="30"/>
  <c r="E44" i="30"/>
  <c r="E45" i="30"/>
  <c r="E46" i="30"/>
  <c r="E47" i="30"/>
  <c r="E48" i="30"/>
  <c r="E49" i="30"/>
  <c r="E50" i="30"/>
  <c r="E51" i="30"/>
  <c r="E52" i="30"/>
  <c r="F52" i="30" s="1"/>
  <c r="E53" i="30"/>
  <c r="E54" i="30"/>
  <c r="E55" i="30"/>
  <c r="F55" i="30" s="1"/>
  <c r="E56" i="30"/>
  <c r="E57" i="30"/>
  <c r="E58" i="30"/>
  <c r="E59" i="30"/>
  <c r="E60" i="30"/>
  <c r="E61" i="30"/>
  <c r="E62" i="30"/>
  <c r="F62" i="30" s="1"/>
  <c r="E63" i="30"/>
  <c r="F63" i="30" s="1"/>
  <c r="E64" i="30"/>
  <c r="F64" i="30" s="1"/>
  <c r="E65" i="30"/>
  <c r="F65" i="30" s="1"/>
  <c r="E66" i="30"/>
  <c r="E67" i="30"/>
  <c r="E68" i="30"/>
  <c r="F68" i="30" s="1"/>
  <c r="E69" i="30"/>
  <c r="F69" i="30" s="1"/>
  <c r="E70" i="30"/>
  <c r="F70" i="30" s="1"/>
  <c r="E71" i="30"/>
  <c r="E72" i="30"/>
  <c r="E73" i="30"/>
  <c r="F73" i="30" s="1"/>
  <c r="E74" i="30"/>
  <c r="F74" i="30" s="1"/>
  <c r="E75" i="30"/>
  <c r="F75" i="30" s="1"/>
  <c r="E76" i="30"/>
  <c r="F76" i="30" s="1"/>
  <c r="E77" i="30"/>
  <c r="F77" i="30" s="1"/>
  <c r="E78" i="30"/>
  <c r="F78" i="30" s="1"/>
  <c r="E79" i="30"/>
  <c r="F79" i="30" s="1"/>
  <c r="E80" i="30"/>
  <c r="F80" i="30" s="1"/>
  <c r="E81" i="30"/>
  <c r="E82" i="30"/>
  <c r="E83" i="30"/>
  <c r="F83" i="30" s="1"/>
  <c r="E84" i="30"/>
  <c r="F84" i="30" s="1"/>
  <c r="E85" i="30"/>
  <c r="E86" i="30"/>
  <c r="E87" i="30"/>
  <c r="E88" i="30"/>
  <c r="E89" i="30"/>
  <c r="E90" i="30"/>
  <c r="E91" i="30"/>
  <c r="E92" i="30"/>
  <c r="E93" i="30"/>
  <c r="F93" i="30" s="1"/>
  <c r="E94" i="30"/>
  <c r="F94" i="30" s="1"/>
  <c r="E95" i="30"/>
  <c r="E96" i="30"/>
  <c r="E97" i="30"/>
  <c r="E98" i="30"/>
  <c r="E99" i="30"/>
  <c r="E100" i="30"/>
  <c r="E101" i="30"/>
  <c r="E102" i="30"/>
  <c r="F102" i="30" s="1"/>
  <c r="E103" i="30"/>
  <c r="E104" i="30"/>
  <c r="E105" i="30"/>
  <c r="E106" i="30"/>
  <c r="E107" i="30"/>
  <c r="E108" i="30"/>
  <c r="E109" i="30"/>
  <c r="E110" i="30"/>
  <c r="E111" i="30"/>
  <c r="F111" i="30" s="1"/>
  <c r="E112" i="30"/>
  <c r="E113" i="30"/>
  <c r="E114" i="30"/>
  <c r="E115" i="30"/>
  <c r="F115" i="30" s="1"/>
  <c r="E116" i="30"/>
  <c r="E117" i="30"/>
  <c r="E118" i="30"/>
  <c r="F118" i="30" s="1"/>
  <c r="E119" i="30"/>
  <c r="E120" i="30"/>
  <c r="F120" i="30" s="1"/>
  <c r="E121" i="30"/>
  <c r="E122" i="30"/>
  <c r="E123" i="30"/>
  <c r="E124" i="30"/>
  <c r="E125" i="30"/>
  <c r="E126" i="30"/>
  <c r="E127" i="30"/>
  <c r="E128" i="30"/>
  <c r="E129" i="30"/>
  <c r="E130" i="30"/>
  <c r="E131" i="30"/>
  <c r="E132" i="30"/>
  <c r="E133" i="30"/>
  <c r="E134" i="30"/>
  <c r="E135" i="30"/>
  <c r="E136" i="30"/>
  <c r="F136" i="30" s="1"/>
  <c r="E137" i="30"/>
  <c r="E138" i="30"/>
  <c r="E139" i="30"/>
  <c r="F139" i="30" s="1"/>
  <c r="E140" i="30"/>
  <c r="F140" i="30" s="1"/>
  <c r="E141" i="30"/>
  <c r="E142" i="30"/>
  <c r="E143" i="30"/>
  <c r="E144" i="30"/>
  <c r="E145" i="30"/>
  <c r="E146" i="30"/>
  <c r="E147" i="30"/>
  <c r="E148" i="30"/>
  <c r="E149" i="30"/>
  <c r="E150" i="30"/>
  <c r="E151" i="30"/>
  <c r="E152" i="30"/>
  <c r="E153" i="30"/>
  <c r="E2" i="30"/>
  <c r="C1223" i="19"/>
  <c r="C1224" i="19"/>
  <c r="C1225" i="19"/>
  <c r="C1226" i="19"/>
  <c r="C1227" i="19"/>
  <c r="C1228" i="19"/>
  <c r="C1229" i="19"/>
  <c r="C1230" i="19"/>
  <c r="C1231" i="19"/>
  <c r="C1232" i="19"/>
  <c r="C1233" i="19"/>
  <c r="C1234" i="19"/>
  <c r="C1235" i="19"/>
  <c r="C1236" i="19"/>
  <c r="C1237" i="19"/>
  <c r="C1238" i="19"/>
  <c r="C1239" i="19"/>
  <c r="C1240" i="19"/>
  <c r="C1241" i="19"/>
  <c r="C1242" i="19"/>
  <c r="C1243" i="19"/>
  <c r="C1244" i="19"/>
  <c r="C1245" i="19"/>
  <c r="C1246" i="19"/>
  <c r="C1247" i="19"/>
  <c r="C1248" i="19"/>
  <c r="C1249" i="19"/>
  <c r="C1250" i="19"/>
  <c r="C752" i="19"/>
  <c r="C838" i="19"/>
  <c r="C839" i="19"/>
  <c r="C840" i="19"/>
  <c r="C841" i="19"/>
  <c r="C842" i="19"/>
  <c r="C843" i="19"/>
  <c r="C844" i="19"/>
  <c r="C845" i="19"/>
  <c r="C846" i="19"/>
  <c r="C847" i="19"/>
  <c r="C848" i="19"/>
  <c r="C849" i="19"/>
  <c r="C850" i="19"/>
  <c r="C851" i="19"/>
  <c r="C852" i="19"/>
  <c r="C853" i="19"/>
  <c r="C854" i="19"/>
  <c r="C855" i="19"/>
  <c r="C856" i="19"/>
  <c r="C857" i="19"/>
  <c r="C858" i="19"/>
  <c r="C859" i="19"/>
  <c r="C860" i="19"/>
  <c r="C861" i="19"/>
  <c r="C862" i="19"/>
  <c r="C863" i="19"/>
  <c r="C864" i="19"/>
  <c r="C865" i="19"/>
  <c r="C866" i="19"/>
  <c r="C867" i="19"/>
  <c r="C868" i="19"/>
  <c r="C869" i="19"/>
  <c r="C870" i="19"/>
  <c r="C871" i="19"/>
  <c r="C872" i="19"/>
  <c r="C873" i="19"/>
  <c r="C874" i="19"/>
  <c r="C875" i="19"/>
  <c r="C876" i="19"/>
  <c r="C877" i="19"/>
  <c r="C878" i="19"/>
  <c r="C879" i="19"/>
  <c r="C880" i="19"/>
  <c r="C881" i="19"/>
  <c r="C882" i="19"/>
  <c r="C883" i="19"/>
  <c r="C884" i="19"/>
  <c r="C885" i="19"/>
  <c r="C886" i="19"/>
  <c r="C887" i="19"/>
  <c r="C888" i="19"/>
  <c r="C889" i="19"/>
  <c r="C890" i="19"/>
  <c r="C891" i="19"/>
  <c r="C892" i="19"/>
  <c r="C893" i="19"/>
  <c r="C894" i="19"/>
  <c r="C895" i="19"/>
  <c r="C896" i="19"/>
  <c r="C897" i="19"/>
  <c r="C898" i="19"/>
  <c r="C899" i="19"/>
  <c r="C900" i="19"/>
  <c r="C901" i="19"/>
  <c r="C902" i="19"/>
  <c r="C903" i="19"/>
  <c r="C904" i="19"/>
  <c r="C905" i="19"/>
  <c r="C906" i="19"/>
  <c r="C907" i="19"/>
  <c r="C908" i="19"/>
  <c r="C909" i="19"/>
  <c r="C910" i="19"/>
  <c r="C911" i="19"/>
  <c r="C912" i="19"/>
  <c r="C913" i="19"/>
  <c r="C914" i="19"/>
  <c r="C915" i="19"/>
  <c r="C916" i="19"/>
  <c r="C917" i="19"/>
  <c r="C918" i="19"/>
  <c r="C919" i="19"/>
  <c r="C920" i="19"/>
  <c r="C921" i="19"/>
  <c r="C922" i="19"/>
  <c r="C923" i="19"/>
  <c r="C924" i="19"/>
  <c r="C925" i="19"/>
  <c r="C926" i="19"/>
  <c r="C927" i="19"/>
  <c r="C928" i="19"/>
  <c r="C929" i="19"/>
  <c r="C930" i="19"/>
  <c r="C931" i="19"/>
  <c r="C932" i="19"/>
  <c r="C933" i="19"/>
  <c r="C934" i="19"/>
  <c r="C935" i="19"/>
  <c r="C936" i="19"/>
  <c r="C937" i="19"/>
  <c r="C938" i="19"/>
  <c r="C939" i="19"/>
  <c r="C940" i="19"/>
  <c r="C941" i="19"/>
  <c r="C942" i="19"/>
  <c r="C943" i="19"/>
  <c r="C944" i="19"/>
  <c r="C945" i="19"/>
  <c r="C946" i="19"/>
  <c r="C947" i="19"/>
  <c r="C948" i="19"/>
  <c r="C949" i="19"/>
  <c r="C950" i="19"/>
  <c r="C951" i="19"/>
  <c r="C952" i="19"/>
  <c r="C953" i="19"/>
  <c r="C954" i="19"/>
  <c r="C955" i="19"/>
  <c r="C956" i="19"/>
  <c r="C957" i="19"/>
  <c r="C958" i="19"/>
  <c r="C959" i="19"/>
  <c r="C960" i="19"/>
  <c r="C961" i="19"/>
  <c r="C962" i="19"/>
  <c r="C963" i="19"/>
  <c r="C964" i="19"/>
  <c r="C965" i="19"/>
  <c r="C966" i="19"/>
  <c r="C967" i="19"/>
  <c r="C968" i="19"/>
  <c r="C969" i="19"/>
  <c r="C970" i="19"/>
  <c r="C971" i="19"/>
  <c r="C972" i="19"/>
  <c r="C973" i="19"/>
  <c r="C974" i="19"/>
  <c r="C975" i="19"/>
  <c r="C976" i="19"/>
  <c r="C977" i="19"/>
  <c r="C978" i="19"/>
  <c r="C979" i="19"/>
  <c r="C980" i="19"/>
  <c r="C981" i="19"/>
  <c r="C982" i="19"/>
  <c r="C983" i="19"/>
  <c r="C984" i="19"/>
  <c r="C985" i="19"/>
  <c r="C986" i="19"/>
  <c r="C987" i="19"/>
  <c r="C988" i="19"/>
  <c r="C989" i="19"/>
  <c r="C990" i="19"/>
  <c r="C991" i="19"/>
  <c r="C992" i="19"/>
  <c r="C993" i="19"/>
  <c r="C994" i="19"/>
  <c r="C995" i="19"/>
  <c r="C996" i="19"/>
  <c r="C997" i="19"/>
  <c r="C998" i="19"/>
  <c r="C999" i="19"/>
  <c r="C1000" i="19"/>
  <c r="C1001" i="19"/>
  <c r="C1002" i="19"/>
  <c r="C1003" i="19"/>
  <c r="C1004" i="19"/>
  <c r="C1005" i="19"/>
  <c r="C1006" i="19"/>
  <c r="C1007" i="19"/>
  <c r="C1008" i="19"/>
  <c r="C1009" i="19"/>
  <c r="C1010" i="19"/>
  <c r="C1011" i="19"/>
  <c r="C1012" i="19"/>
  <c r="C1013" i="19"/>
  <c r="C1014" i="19"/>
  <c r="C1015" i="19"/>
  <c r="C1016" i="19"/>
  <c r="C1017" i="19"/>
  <c r="C1018" i="19"/>
  <c r="C1019" i="19"/>
  <c r="C1020" i="19"/>
  <c r="C1021" i="19"/>
  <c r="C1022" i="19"/>
  <c r="C1023" i="19"/>
  <c r="C1024" i="19"/>
  <c r="C1025" i="19"/>
  <c r="C1026" i="19"/>
  <c r="C1027" i="19"/>
  <c r="C1028" i="19"/>
  <c r="C1029" i="19"/>
  <c r="C1030" i="19"/>
  <c r="C1031" i="19"/>
  <c r="C1032" i="19"/>
  <c r="C1033" i="19"/>
  <c r="C1034" i="19"/>
  <c r="C1035" i="19"/>
  <c r="C1036" i="19"/>
  <c r="C1037" i="19"/>
  <c r="C1038" i="19"/>
  <c r="C1039" i="19"/>
  <c r="C1040" i="19"/>
  <c r="C1041" i="19"/>
  <c r="C1042" i="19"/>
  <c r="C1043" i="19"/>
  <c r="C1044" i="19"/>
  <c r="C1045" i="19"/>
  <c r="C1046" i="19"/>
  <c r="C1047" i="19"/>
  <c r="C1048" i="19"/>
  <c r="C1049" i="19"/>
  <c r="C1050" i="19"/>
  <c r="C1051" i="19"/>
  <c r="C1052" i="19"/>
  <c r="C1053" i="19"/>
  <c r="C1054" i="19"/>
  <c r="C1055" i="19"/>
  <c r="C1056" i="19"/>
  <c r="C1057" i="19"/>
  <c r="C1058" i="19"/>
  <c r="C1059" i="19"/>
  <c r="C1060" i="19"/>
  <c r="C1061" i="19"/>
  <c r="C1062" i="19"/>
  <c r="C1063" i="19"/>
  <c r="C1064" i="19"/>
  <c r="C1065" i="19"/>
  <c r="C1066" i="19"/>
  <c r="C1067" i="19"/>
  <c r="C1068" i="19"/>
  <c r="C1069" i="19"/>
  <c r="C1070" i="19"/>
  <c r="C1071" i="19"/>
  <c r="C1072" i="19"/>
  <c r="C1073" i="19"/>
  <c r="C1074" i="19"/>
  <c r="C1075" i="19"/>
  <c r="C1076" i="19"/>
  <c r="C1077" i="19"/>
  <c r="C1078" i="19"/>
  <c r="C1079" i="19"/>
  <c r="C1080" i="19"/>
  <c r="C1081" i="19"/>
  <c r="C1082" i="19"/>
  <c r="C1083" i="19"/>
  <c r="C1084" i="19"/>
  <c r="C1085" i="19"/>
  <c r="C1086" i="19"/>
  <c r="C1087" i="19"/>
  <c r="C1088" i="19"/>
  <c r="C1089" i="19"/>
  <c r="C1090" i="19"/>
  <c r="C1091" i="19"/>
  <c r="C1092" i="19"/>
  <c r="C1093" i="19"/>
  <c r="C1094" i="19"/>
  <c r="C1095" i="19"/>
  <c r="C1096" i="19"/>
  <c r="C1097" i="19"/>
  <c r="C1098" i="19"/>
  <c r="C1099" i="19"/>
  <c r="C1100" i="19"/>
  <c r="C1101" i="19"/>
  <c r="C1102" i="19"/>
  <c r="C1103" i="19"/>
  <c r="C1104" i="19"/>
  <c r="C1105" i="19"/>
  <c r="C1106" i="19"/>
  <c r="C1107" i="19"/>
  <c r="C1108" i="19"/>
  <c r="C1109" i="19"/>
  <c r="C1110" i="19"/>
  <c r="C1111" i="19"/>
  <c r="C1112" i="19"/>
  <c r="C1113" i="19"/>
  <c r="C1114" i="19"/>
  <c r="C1115" i="19"/>
  <c r="C1116" i="19"/>
  <c r="C1117" i="19"/>
  <c r="C1118" i="19"/>
  <c r="C1119" i="19"/>
  <c r="C1120" i="19"/>
  <c r="C1121" i="19"/>
  <c r="C1122" i="19"/>
  <c r="C1123" i="19"/>
  <c r="C1124" i="19"/>
  <c r="C1125" i="19"/>
  <c r="C1126" i="19"/>
  <c r="C1127" i="19"/>
  <c r="C1128" i="19"/>
  <c r="C1129" i="19"/>
  <c r="C1130" i="19"/>
  <c r="C1131" i="19"/>
  <c r="C1132" i="19"/>
  <c r="C1133" i="19"/>
  <c r="C1134" i="19"/>
  <c r="C1135" i="19"/>
  <c r="C1136" i="19"/>
  <c r="C1137" i="19"/>
  <c r="C1138" i="19"/>
  <c r="C1139" i="19"/>
  <c r="C1140" i="19"/>
  <c r="C1141" i="19"/>
  <c r="C1142" i="19"/>
  <c r="C1143" i="19"/>
  <c r="C1144" i="19"/>
  <c r="C1145" i="19"/>
  <c r="C1146" i="19"/>
  <c r="C1147" i="19"/>
  <c r="C1148" i="19"/>
  <c r="C1149" i="19"/>
  <c r="C1150" i="19"/>
  <c r="C1151" i="19"/>
  <c r="C1152" i="19"/>
  <c r="C1153" i="19"/>
  <c r="C1154" i="19"/>
  <c r="C1155" i="19"/>
  <c r="C1156" i="19"/>
  <c r="C1157" i="19"/>
  <c r="C1158" i="19"/>
  <c r="C1159" i="19"/>
  <c r="C1160" i="19"/>
  <c r="C1161" i="19"/>
  <c r="C1162" i="19"/>
  <c r="C1163" i="19"/>
  <c r="C1164" i="19"/>
  <c r="C1165" i="19"/>
  <c r="C1166" i="19"/>
  <c r="C1167" i="19"/>
  <c r="C1168" i="19"/>
  <c r="C1169" i="19"/>
  <c r="C1170" i="19"/>
  <c r="C1171" i="19"/>
  <c r="C1172" i="19"/>
  <c r="C1173" i="19"/>
  <c r="C1174" i="19"/>
  <c r="C1175" i="19"/>
  <c r="C1176" i="19"/>
  <c r="C1177" i="19"/>
  <c r="C1178" i="19"/>
  <c r="C1179" i="19"/>
  <c r="C1180" i="19"/>
  <c r="C1181" i="19"/>
  <c r="C1182" i="19"/>
  <c r="C1183" i="19"/>
  <c r="C1184" i="19"/>
  <c r="C1185" i="19"/>
  <c r="C1186" i="19"/>
  <c r="C1187" i="19"/>
  <c r="C1188" i="19"/>
  <c r="C1189" i="19"/>
  <c r="C1190" i="19"/>
  <c r="C1191" i="19"/>
  <c r="C1192" i="19"/>
  <c r="C1193" i="19"/>
  <c r="C1194" i="19"/>
  <c r="C1195" i="19"/>
  <c r="C1196" i="19"/>
  <c r="C1197" i="19"/>
  <c r="C1198" i="19"/>
  <c r="C1199" i="19"/>
  <c r="C1200" i="19"/>
  <c r="C1201" i="19"/>
  <c r="C1202" i="19"/>
  <c r="C1203" i="19"/>
  <c r="C1204" i="19"/>
  <c r="C1205" i="19"/>
  <c r="C1206" i="19"/>
  <c r="C1207" i="19"/>
  <c r="C1208" i="19"/>
  <c r="C1209" i="19"/>
  <c r="C1210" i="19"/>
  <c r="C1211" i="19"/>
  <c r="C1212" i="19"/>
  <c r="C1213" i="19"/>
  <c r="C1214" i="19"/>
  <c r="C1215" i="19"/>
  <c r="C1216" i="19"/>
  <c r="C1217" i="19"/>
  <c r="C1218" i="19"/>
  <c r="C1219" i="19"/>
  <c r="C1220" i="19"/>
  <c r="C1221" i="19"/>
  <c r="C1222" i="19"/>
  <c r="C12" i="19"/>
  <c r="C633" i="19"/>
  <c r="C631" i="19"/>
  <c r="C632" i="19"/>
  <c r="C634" i="19"/>
  <c r="C635" i="19"/>
  <c r="C636" i="19"/>
  <c r="C637" i="19"/>
  <c r="C638" i="19"/>
  <c r="C639" i="19"/>
  <c r="C640" i="19"/>
  <c r="C641" i="19"/>
  <c r="C642" i="19"/>
  <c r="C643" i="19"/>
  <c r="C644" i="19"/>
  <c r="C645" i="19"/>
  <c r="C646" i="19"/>
  <c r="C647" i="19"/>
  <c r="C648" i="19"/>
  <c r="C649" i="19"/>
  <c r="C650" i="19"/>
  <c r="C651" i="19"/>
  <c r="C652" i="19"/>
  <c r="C653" i="19"/>
  <c r="C654" i="19"/>
  <c r="C655" i="19"/>
  <c r="C656" i="19"/>
  <c r="C657" i="19"/>
  <c r="C658" i="19"/>
  <c r="C659" i="19"/>
  <c r="C660" i="19"/>
  <c r="C661" i="19"/>
  <c r="C662" i="19"/>
  <c r="C663" i="19"/>
  <c r="C664" i="19"/>
  <c r="C665" i="19"/>
  <c r="C666" i="19"/>
  <c r="C667" i="19"/>
  <c r="C668" i="19"/>
  <c r="C669" i="19"/>
  <c r="C670" i="19"/>
  <c r="C671" i="19"/>
  <c r="C672" i="19"/>
  <c r="C673" i="19"/>
  <c r="C674" i="19"/>
  <c r="C675" i="19"/>
  <c r="C676" i="19"/>
  <c r="C677" i="19"/>
  <c r="C678" i="19"/>
  <c r="C679" i="19"/>
  <c r="C680" i="19"/>
  <c r="C681" i="19"/>
  <c r="C682" i="19"/>
  <c r="C683" i="19"/>
  <c r="C684" i="19"/>
  <c r="C685" i="19"/>
  <c r="C686" i="19"/>
  <c r="C687" i="19"/>
  <c r="C688" i="19"/>
  <c r="C689" i="19"/>
  <c r="C690" i="19"/>
  <c r="C691" i="19"/>
  <c r="C692" i="19"/>
  <c r="C693" i="19"/>
  <c r="C694" i="19"/>
  <c r="C695" i="19"/>
  <c r="C696" i="19"/>
  <c r="C697" i="19"/>
  <c r="C698" i="19"/>
  <c r="C699" i="19"/>
  <c r="C700" i="19"/>
  <c r="C701" i="19"/>
  <c r="C702" i="19"/>
  <c r="C703" i="19"/>
  <c r="C704" i="19"/>
  <c r="C705" i="19"/>
  <c r="C706" i="19"/>
  <c r="C707" i="19"/>
  <c r="C708" i="19"/>
  <c r="C709" i="19"/>
  <c r="C710" i="19"/>
  <c r="C711" i="19"/>
  <c r="C712" i="19"/>
  <c r="C713" i="19"/>
  <c r="C714" i="19"/>
  <c r="C715" i="19"/>
  <c r="C716" i="19"/>
  <c r="C717" i="19"/>
  <c r="C718" i="19"/>
  <c r="C719" i="19"/>
  <c r="C720" i="19"/>
  <c r="C721" i="19"/>
  <c r="C722" i="19"/>
  <c r="C723" i="19"/>
  <c r="C724" i="19"/>
  <c r="C725" i="19"/>
  <c r="C726" i="19"/>
  <c r="C727" i="19"/>
  <c r="C728" i="19"/>
  <c r="C729" i="19"/>
  <c r="C730" i="19"/>
  <c r="C731" i="19"/>
  <c r="C732" i="19"/>
  <c r="C733" i="19"/>
  <c r="C734" i="19"/>
  <c r="C735" i="19"/>
  <c r="C736" i="19"/>
  <c r="C737" i="19"/>
  <c r="C738" i="19"/>
  <c r="C739" i="19"/>
  <c r="C740" i="19"/>
  <c r="C741" i="19"/>
  <c r="C742" i="19"/>
  <c r="C743" i="19"/>
  <c r="C744" i="19"/>
  <c r="C745" i="19"/>
  <c r="C746" i="19"/>
  <c r="C747" i="19"/>
  <c r="C748" i="19"/>
  <c r="C749" i="19"/>
  <c r="C750" i="19"/>
  <c r="C751" i="19"/>
  <c r="C753" i="19"/>
  <c r="C754" i="19"/>
  <c r="C755" i="19"/>
  <c r="C756" i="19"/>
  <c r="C757" i="19"/>
  <c r="C758" i="19"/>
  <c r="C759" i="19"/>
  <c r="C760" i="19"/>
  <c r="C761" i="19"/>
  <c r="C762" i="19"/>
  <c r="C763" i="19"/>
  <c r="C764" i="19"/>
  <c r="C765" i="19"/>
  <c r="C766" i="19"/>
  <c r="C767" i="19"/>
  <c r="C768" i="19"/>
  <c r="C769" i="19"/>
  <c r="C770" i="19"/>
  <c r="C771" i="19"/>
  <c r="C772" i="19"/>
  <c r="C773" i="19"/>
  <c r="C774" i="19"/>
  <c r="C775" i="19"/>
  <c r="C776" i="19"/>
  <c r="C777" i="19"/>
  <c r="C778" i="19"/>
  <c r="C779" i="19"/>
  <c r="C780" i="19"/>
  <c r="C781" i="19"/>
  <c r="C782" i="19"/>
  <c r="C783" i="19"/>
  <c r="C784" i="19"/>
  <c r="C785" i="19"/>
  <c r="C786" i="19"/>
  <c r="C787" i="19"/>
  <c r="C788" i="19"/>
  <c r="C789" i="19"/>
  <c r="C790" i="19"/>
  <c r="C791" i="19"/>
  <c r="C792" i="19"/>
  <c r="C793" i="19"/>
  <c r="C794" i="19"/>
  <c r="C795" i="19"/>
  <c r="C796" i="19"/>
  <c r="C797" i="19"/>
  <c r="C798" i="19"/>
  <c r="C799" i="19"/>
  <c r="C800" i="19"/>
  <c r="C801" i="19"/>
  <c r="C802" i="19"/>
  <c r="C803" i="19"/>
  <c r="C804" i="19"/>
  <c r="C805" i="19"/>
  <c r="C806" i="19"/>
  <c r="C807" i="19"/>
  <c r="C808" i="19"/>
  <c r="C809" i="19"/>
  <c r="C810" i="19"/>
  <c r="C811" i="19"/>
  <c r="C812" i="19"/>
  <c r="C813" i="19"/>
  <c r="C814" i="19"/>
  <c r="C815" i="19"/>
  <c r="C816" i="19"/>
  <c r="C817" i="19"/>
  <c r="C818" i="19"/>
  <c r="C819" i="19"/>
  <c r="C820" i="19"/>
  <c r="C821" i="19"/>
  <c r="C822" i="19"/>
  <c r="C823" i="19"/>
  <c r="C824" i="19"/>
  <c r="C825" i="19"/>
  <c r="C826" i="19"/>
  <c r="C827" i="19"/>
  <c r="C828" i="19"/>
  <c r="C829" i="19"/>
  <c r="C830" i="19"/>
  <c r="C831" i="19"/>
  <c r="C832" i="19"/>
  <c r="C833" i="19"/>
  <c r="C834" i="19"/>
  <c r="C835" i="19"/>
  <c r="C836" i="19"/>
  <c r="C837" i="19"/>
  <c r="C628" i="19"/>
  <c r="C629" i="19"/>
  <c r="C630" i="19"/>
  <c r="C627" i="19"/>
  <c r="C625" i="19"/>
  <c r="C4" i="19"/>
  <c r="C5" i="19"/>
  <c r="C6" i="19"/>
  <c r="C7" i="19"/>
  <c r="C8" i="19"/>
  <c r="C9" i="19"/>
  <c r="C10" i="19"/>
  <c r="C11"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586" i="19"/>
  <c r="C587" i="19"/>
  <c r="C588" i="19"/>
  <c r="C589" i="19"/>
  <c r="C590" i="19"/>
  <c r="C591" i="19"/>
  <c r="C592" i="19"/>
  <c r="C593" i="19"/>
  <c r="C594" i="19"/>
  <c r="C595" i="19"/>
  <c r="C596" i="19"/>
  <c r="C597" i="19"/>
  <c r="C598" i="19"/>
  <c r="C599" i="19"/>
  <c r="C600" i="19"/>
  <c r="C601" i="19"/>
  <c r="C602" i="19"/>
  <c r="C603" i="19"/>
  <c r="C604" i="19"/>
  <c r="C605" i="19"/>
  <c r="C606" i="19"/>
  <c r="C607" i="19"/>
  <c r="C608" i="19"/>
  <c r="C609" i="19"/>
  <c r="C610" i="19"/>
  <c r="C611" i="19"/>
  <c r="C612" i="19"/>
  <c r="C613" i="19"/>
  <c r="C614" i="19"/>
  <c r="C615" i="19"/>
  <c r="C616" i="19"/>
  <c r="C617" i="19"/>
  <c r="C618" i="19"/>
  <c r="C619" i="19"/>
  <c r="C620" i="19"/>
  <c r="C621" i="19"/>
  <c r="C622" i="19"/>
  <c r="C623" i="19"/>
  <c r="C624" i="19"/>
  <c r="C3" i="19"/>
  <c r="C2" i="19"/>
  <c r="AM16" i="48" l="1"/>
  <c r="AM14" i="48"/>
  <c r="AJ5" i="48"/>
  <c r="AK54" i="48"/>
  <c r="AK30" i="48"/>
  <c r="AI36" i="48"/>
  <c r="AK120" i="48"/>
  <c r="AI149" i="48"/>
  <c r="AI134" i="48"/>
  <c r="AN115" i="48"/>
  <c r="AN31" i="48"/>
  <c r="AO68" i="48"/>
  <c r="AO44" i="48"/>
  <c r="AO24" i="48"/>
  <c r="AJ8" i="48"/>
  <c r="AK126" i="48"/>
  <c r="AN88" i="48"/>
  <c r="AK41" i="48"/>
  <c r="AM83" i="48"/>
  <c r="AM59" i="48"/>
  <c r="AM35" i="48"/>
  <c r="AN153" i="48"/>
  <c r="AN113" i="48"/>
  <c r="AM2" i="48"/>
  <c r="AJ145" i="48"/>
  <c r="AI50" i="48"/>
  <c r="AI2" i="48"/>
  <c r="AN121" i="48"/>
  <c r="AK150" i="48"/>
  <c r="AI101" i="48"/>
  <c r="AK2" i="48"/>
  <c r="AL2" i="48"/>
  <c r="AK152" i="48"/>
  <c r="AJ151" i="48"/>
  <c r="AI150" i="48"/>
  <c r="AO148" i="48"/>
  <c r="AN147" i="48"/>
  <c r="AM146" i="48"/>
  <c r="AK144" i="48"/>
  <c r="AJ143" i="48"/>
  <c r="AI142" i="48"/>
  <c r="AO140" i="48"/>
  <c r="AN139" i="48"/>
  <c r="AM138" i="48"/>
  <c r="AK136" i="48"/>
  <c r="AO132" i="48"/>
  <c r="AK128" i="48"/>
  <c r="AO124" i="48"/>
  <c r="AN123" i="48"/>
  <c r="AJ119" i="48"/>
  <c r="AO108" i="48"/>
  <c r="AN99" i="48"/>
  <c r="AI94" i="48"/>
  <c r="AO92" i="48"/>
  <c r="AN75" i="48"/>
  <c r="AO139" i="48"/>
  <c r="AO149" i="48"/>
  <c r="AN148" i="48"/>
  <c r="AM147" i="48"/>
  <c r="AL146" i="48"/>
  <c r="AO141" i="48"/>
  <c r="AN140" i="48"/>
  <c r="AM139" i="48"/>
  <c r="AL138" i="48"/>
  <c r="AO133" i="48"/>
  <c r="AN132" i="48"/>
  <c r="AM131" i="48"/>
  <c r="AL130" i="48"/>
  <c r="AL114" i="48"/>
  <c r="AL90" i="48"/>
  <c r="AO2" i="48"/>
  <c r="AN143" i="48"/>
  <c r="AK132" i="48"/>
  <c r="AN127" i="48"/>
  <c r="AJ2" i="48"/>
  <c r="AJ108" i="48"/>
  <c r="AN64" i="48"/>
  <c r="AJ144" i="48"/>
  <c r="AK105" i="48"/>
  <c r="AJ153" i="48"/>
  <c r="AI152" i="48"/>
  <c r="AO150" i="48"/>
  <c r="AN149" i="48"/>
  <c r="AM148" i="48"/>
  <c r="AL147" i="48"/>
  <c r="AK146" i="48"/>
  <c r="AI144" i="48"/>
  <c r="AO142" i="48"/>
  <c r="AN141" i="48"/>
  <c r="AM140" i="48"/>
  <c r="AL139" i="48"/>
  <c r="AK138" i="48"/>
  <c r="AJ137" i="48"/>
  <c r="AI136" i="48"/>
  <c r="AO134" i="48"/>
  <c r="AN133" i="48"/>
  <c r="AM132" i="48"/>
  <c r="AL131" i="48"/>
  <c r="AK130" i="48"/>
  <c r="AJ129" i="48"/>
  <c r="AI128" i="48"/>
  <c r="AL137" i="48"/>
  <c r="AL129" i="48"/>
  <c r="AK153" i="48"/>
  <c r="AK137" i="48"/>
  <c r="AI103" i="48"/>
  <c r="AI153" i="48"/>
  <c r="AO151" i="48"/>
  <c r="AN150" i="48"/>
  <c r="AM149" i="48"/>
  <c r="AL148" i="48"/>
  <c r="AK147" i="48"/>
  <c r="AJ146" i="48"/>
  <c r="AI145" i="48"/>
  <c r="AO143" i="48"/>
  <c r="AN142" i="48"/>
  <c r="AM141" i="48"/>
  <c r="AL140" i="48"/>
  <c r="AK139" i="48"/>
  <c r="AJ138" i="48"/>
  <c r="AI137" i="48"/>
  <c r="AO135" i="48"/>
  <c r="AN134" i="48"/>
  <c r="AM133" i="48"/>
  <c r="AL132" i="48"/>
  <c r="AK131" i="48"/>
  <c r="AJ130" i="48"/>
  <c r="AI129" i="48"/>
  <c r="AO127" i="48"/>
  <c r="AN126" i="48"/>
  <c r="AM125" i="48"/>
  <c r="AL124" i="48"/>
  <c r="AK123" i="48"/>
  <c r="AJ122" i="48"/>
  <c r="AI121" i="48"/>
  <c r="AO119" i="48"/>
  <c r="AN118" i="48"/>
  <c r="AM117" i="48"/>
  <c r="AL116" i="48"/>
  <c r="AK115" i="48"/>
  <c r="AJ114" i="48"/>
  <c r="AI113" i="48"/>
  <c r="AO111" i="48"/>
  <c r="AN110" i="48"/>
  <c r="AM109" i="48"/>
  <c r="AL108" i="48"/>
  <c r="AK107" i="48"/>
  <c r="AJ106" i="48"/>
  <c r="AI105" i="48"/>
  <c r="AL145" i="48"/>
  <c r="AO152" i="48"/>
  <c r="AN151" i="48"/>
  <c r="AM150" i="48"/>
  <c r="AL149" i="48"/>
  <c r="AK148" i="48"/>
  <c r="AJ147" i="48"/>
  <c r="AI146" i="48"/>
  <c r="AO144" i="48"/>
  <c r="AM142" i="48"/>
  <c r="AL141" i="48"/>
  <c r="AK140" i="48"/>
  <c r="AJ139" i="48"/>
  <c r="AI138" i="48"/>
  <c r="AO136" i="48"/>
  <c r="AN135" i="48"/>
  <c r="AM134" i="48"/>
  <c r="AL133" i="48"/>
  <c r="AJ131" i="48"/>
  <c r="AI130" i="48"/>
  <c r="AO128" i="48"/>
  <c r="AM126" i="48"/>
  <c r="AL125" i="48"/>
  <c r="AK124" i="48"/>
  <c r="AJ123" i="48"/>
  <c r="AI122" i="48"/>
  <c r="AO120" i="48"/>
  <c r="AN119" i="48"/>
  <c r="AM118" i="48"/>
  <c r="AL117" i="48"/>
  <c r="AK116" i="48"/>
  <c r="AJ115" i="48"/>
  <c r="AI114" i="48"/>
  <c r="AO112" i="48"/>
  <c r="AN111" i="48"/>
  <c r="AM110" i="48"/>
  <c r="AL109" i="48"/>
  <c r="AK108" i="48"/>
  <c r="AJ107" i="48"/>
  <c r="AI106" i="48"/>
  <c r="AO104" i="48"/>
  <c r="AN103" i="48"/>
  <c r="AM102" i="48"/>
  <c r="AL101" i="48"/>
  <c r="AK100" i="48"/>
  <c r="AJ99" i="48"/>
  <c r="AI98" i="48"/>
  <c r="AO96" i="48"/>
  <c r="AN95" i="48"/>
  <c r="AM94" i="48"/>
  <c r="AL93" i="48"/>
  <c r="AK92" i="48"/>
  <c r="AJ91" i="48"/>
  <c r="AI90" i="48"/>
  <c r="AO88" i="48"/>
  <c r="AN87" i="48"/>
  <c r="AM86" i="48"/>
  <c r="AL85" i="48"/>
  <c r="AK84" i="48"/>
  <c r="AJ83" i="48"/>
  <c r="AI82" i="48"/>
  <c r="AO80" i="48"/>
  <c r="AN79" i="48"/>
  <c r="AM78" i="48"/>
  <c r="AL77" i="48"/>
  <c r="AK76" i="48"/>
  <c r="AJ75" i="48"/>
  <c r="AI74" i="48"/>
  <c r="AO72" i="48"/>
  <c r="AN71" i="48"/>
  <c r="AM70" i="48"/>
  <c r="AL69" i="48"/>
  <c r="AK68" i="48"/>
  <c r="AJ67" i="48"/>
  <c r="AI66" i="48"/>
  <c r="AO64" i="48"/>
  <c r="AN63" i="48"/>
  <c r="AM62" i="48"/>
  <c r="AL61" i="48"/>
  <c r="AK60" i="48"/>
  <c r="AJ59" i="48"/>
  <c r="AI58" i="48"/>
  <c r="AO56" i="48"/>
  <c r="AN55" i="48"/>
  <c r="AM54" i="48"/>
  <c r="AL53" i="48"/>
  <c r="AK52" i="48"/>
  <c r="AJ51" i="48"/>
  <c r="AO48" i="48"/>
  <c r="AN47" i="48"/>
  <c r="AM46" i="48"/>
  <c r="AL45" i="48"/>
  <c r="AK44" i="48"/>
  <c r="AJ43" i="48"/>
  <c r="AI42" i="48"/>
  <c r="AO40" i="48"/>
  <c r="AN39" i="48"/>
  <c r="AM38" i="48"/>
  <c r="AL37" i="48"/>
  <c r="AI34" i="48"/>
  <c r="AK28" i="48"/>
  <c r="AM22" i="48"/>
  <c r="AJ19" i="48"/>
  <c r="AO16" i="48"/>
  <c r="AK12" i="48"/>
  <c r="AN7" i="48"/>
  <c r="AL5" i="48"/>
  <c r="AJ152" i="48"/>
  <c r="AO153" i="48"/>
  <c r="AN152" i="48"/>
  <c r="AM151" i="48"/>
  <c r="AL150" i="48"/>
  <c r="AK149" i="48"/>
  <c r="AJ148" i="48"/>
  <c r="AI147" i="48"/>
  <c r="AO145" i="48"/>
  <c r="AN144" i="48"/>
  <c r="AM143" i="48"/>
  <c r="AL142" i="48"/>
  <c r="AK141" i="48"/>
  <c r="AJ140" i="48"/>
  <c r="AI139" i="48"/>
  <c r="AO137" i="48"/>
  <c r="AN136" i="48"/>
  <c r="AM135" i="48"/>
  <c r="AL134" i="48"/>
  <c r="AK133" i="48"/>
  <c r="AJ132" i="48"/>
  <c r="AI131" i="48"/>
  <c r="AO129" i="48"/>
  <c r="AN128" i="48"/>
  <c r="AM127" i="48"/>
  <c r="AL126" i="48"/>
  <c r="AK125" i="48"/>
  <c r="AJ124" i="48"/>
  <c r="AI123" i="48"/>
  <c r="AO121" i="48"/>
  <c r="AN120" i="48"/>
  <c r="AM119" i="48"/>
  <c r="AL118" i="48"/>
  <c r="AK117" i="48"/>
  <c r="AJ116" i="48"/>
  <c r="AI115" i="48"/>
  <c r="AO113" i="48"/>
  <c r="AN112" i="48"/>
  <c r="AM111" i="48"/>
  <c r="AL110" i="48"/>
  <c r="AK109" i="48"/>
  <c r="AI107" i="48"/>
  <c r="AO105" i="48"/>
  <c r="AN104" i="48"/>
  <c r="AM103" i="48"/>
  <c r="AL102" i="48"/>
  <c r="AK101" i="48"/>
  <c r="AJ100" i="48"/>
  <c r="AI99" i="48"/>
  <c r="AO97" i="48"/>
  <c r="AN96" i="48"/>
  <c r="AM95" i="48"/>
  <c r="AL94" i="48"/>
  <c r="AK93" i="48"/>
  <c r="AJ92" i="48"/>
  <c r="AI91" i="48"/>
  <c r="AO89" i="48"/>
  <c r="AM87" i="48"/>
  <c r="AL86" i="48"/>
  <c r="AK85" i="48"/>
  <c r="AJ84" i="48"/>
  <c r="AI83" i="48"/>
  <c r="AO81" i="48"/>
  <c r="AN80" i="48"/>
  <c r="AM79" i="48"/>
  <c r="AL78" i="48"/>
  <c r="AK77" i="48"/>
  <c r="AJ76" i="48"/>
  <c r="AI75" i="48"/>
  <c r="AO73" i="48"/>
  <c r="AN72" i="48"/>
  <c r="AM71" i="48"/>
  <c r="AL70" i="48"/>
  <c r="AK69" i="48"/>
  <c r="AJ68" i="48"/>
  <c r="AI67" i="48"/>
  <c r="AO65" i="48"/>
  <c r="AM63" i="48"/>
  <c r="AL46" i="48"/>
  <c r="AM39" i="48"/>
  <c r="AK21" i="48"/>
  <c r="AI151" i="48"/>
  <c r="AI143" i="48"/>
  <c r="AM152" i="48"/>
  <c r="AL151" i="48"/>
  <c r="AJ149" i="48"/>
  <c r="AI148" i="48"/>
  <c r="AO146" i="48"/>
  <c r="AN145" i="48"/>
  <c r="AM144" i="48"/>
  <c r="AL143" i="48"/>
  <c r="AK142" i="48"/>
  <c r="AJ141" i="48"/>
  <c r="AI140" i="48"/>
  <c r="AO138" i="48"/>
  <c r="AN137" i="48"/>
  <c r="AM136" i="48"/>
  <c r="AL135" i="48"/>
  <c r="AK134" i="48"/>
  <c r="AJ133" i="48"/>
  <c r="AI132" i="48"/>
  <c r="AO130" i="48"/>
  <c r="AN129" i="48"/>
  <c r="AM128" i="48"/>
  <c r="AL127" i="48"/>
  <c r="AJ125" i="48"/>
  <c r="AI124" i="48"/>
  <c r="AO122" i="48"/>
  <c r="AM120" i="48"/>
  <c r="AL119" i="48"/>
  <c r="AK118" i="48"/>
  <c r="AJ117" i="48"/>
  <c r="AI116" i="48"/>
  <c r="AO114" i="48"/>
  <c r="AM112" i="48"/>
  <c r="AL111" i="48"/>
  <c r="AK110" i="48"/>
  <c r="AJ109" i="48"/>
  <c r="AI108" i="48"/>
  <c r="AO106" i="48"/>
  <c r="AN105" i="48"/>
  <c r="AM104" i="48"/>
  <c r="AL103" i="48"/>
  <c r="AK102" i="48"/>
  <c r="AJ101" i="48"/>
  <c r="AI100" i="48"/>
  <c r="AO98" i="48"/>
  <c r="AN97" i="48"/>
  <c r="AM96" i="48"/>
  <c r="AL95" i="48"/>
  <c r="AK94" i="48"/>
  <c r="AJ93" i="48"/>
  <c r="AI92" i="48"/>
  <c r="AO90" i="48"/>
  <c r="AN89" i="48"/>
  <c r="AM88" i="48"/>
  <c r="AL87" i="48"/>
  <c r="AK86" i="48"/>
  <c r="AJ85" i="48"/>
  <c r="AI84" i="48"/>
  <c r="AO82" i="48"/>
  <c r="AN81" i="48"/>
  <c r="AM80" i="48"/>
  <c r="AL79" i="48"/>
  <c r="AK78" i="48"/>
  <c r="AJ77" i="48"/>
  <c r="AI76" i="48"/>
  <c r="AO74" i="48"/>
  <c r="AN73" i="48"/>
  <c r="AM72" i="48"/>
  <c r="AL71" i="48"/>
  <c r="AK70" i="48"/>
  <c r="AJ69" i="48"/>
  <c r="AI68" i="48"/>
  <c r="AO66" i="48"/>
  <c r="AN65" i="48"/>
  <c r="AM64" i="48"/>
  <c r="AL63" i="48"/>
  <c r="AK62" i="48"/>
  <c r="AJ61" i="48"/>
  <c r="AI60" i="48"/>
  <c r="AN57" i="48"/>
  <c r="AI52" i="48"/>
  <c r="AM48" i="48"/>
  <c r="AJ45" i="48"/>
  <c r="AO42" i="48"/>
  <c r="AL39" i="48"/>
  <c r="AN33" i="48"/>
  <c r="AO26" i="48"/>
  <c r="AM24" i="48"/>
  <c r="AJ21" i="48"/>
  <c r="AO18" i="48"/>
  <c r="AK14" i="48"/>
  <c r="AI12" i="48"/>
  <c r="AN9" i="48"/>
  <c r="AL7" i="48"/>
  <c r="AL153" i="48"/>
  <c r="AK145" i="48"/>
  <c r="AJ136" i="48"/>
  <c r="AI135" i="48"/>
  <c r="AK129" i="48"/>
  <c r="AJ112" i="48"/>
  <c r="AJ96" i="48"/>
  <c r="AK65" i="48"/>
  <c r="AM153" i="48"/>
  <c r="AL152" i="48"/>
  <c r="AK151" i="48"/>
  <c r="AJ150" i="48"/>
  <c r="AO147" i="48"/>
  <c r="AN146" i="48"/>
  <c r="AM145" i="48"/>
  <c r="AL144" i="48"/>
  <c r="AK143" i="48"/>
  <c r="AJ142" i="48"/>
  <c r="AI141" i="48"/>
  <c r="AN138" i="48"/>
  <c r="AM137" i="48"/>
  <c r="AL136" i="48"/>
  <c r="AK135" i="48"/>
  <c r="AJ134" i="48"/>
  <c r="AI133" i="48"/>
  <c r="AO131" i="48"/>
  <c r="AN130" i="48"/>
  <c r="AM129" i="48"/>
  <c r="AL128" i="48"/>
  <c r="AK127" i="48"/>
  <c r="AJ126" i="48"/>
  <c r="AI125" i="48"/>
  <c r="AO123" i="48"/>
  <c r="AN122" i="48"/>
  <c r="AM121" i="48"/>
  <c r="AL120" i="48"/>
  <c r="AK119" i="48"/>
  <c r="AJ118" i="48"/>
  <c r="AI117" i="48"/>
  <c r="AO115" i="48"/>
  <c r="AN114" i="48"/>
  <c r="AM113" i="48"/>
  <c r="AL112" i="48"/>
  <c r="AK111" i="48"/>
  <c r="AJ110" i="48"/>
  <c r="AI109" i="48"/>
  <c r="AO107" i="48"/>
  <c r="AN106" i="48"/>
  <c r="AM105" i="48"/>
  <c r="AL104" i="48"/>
  <c r="AK103" i="48"/>
  <c r="AJ102" i="48"/>
  <c r="AO99" i="48"/>
  <c r="AN98" i="48"/>
  <c r="AM97" i="48"/>
  <c r="AL96" i="48"/>
  <c r="AK95" i="48"/>
  <c r="AJ94" i="48"/>
  <c r="AI93" i="48"/>
  <c r="AO91" i="48"/>
  <c r="AN90" i="48"/>
  <c r="AM89" i="48"/>
  <c r="AL88" i="48"/>
  <c r="AK87" i="48"/>
  <c r="AL62" i="48"/>
  <c r="AK61" i="48"/>
  <c r="AJ60" i="48"/>
  <c r="AI59" i="48"/>
  <c r="AO57" i="48"/>
  <c r="AN56" i="48"/>
  <c r="AM55" i="48"/>
  <c r="AL54" i="48"/>
  <c r="AK53" i="48"/>
  <c r="AJ52" i="48"/>
  <c r="AI51" i="48"/>
  <c r="AO49" i="48"/>
  <c r="AN48" i="48"/>
  <c r="AM47" i="48"/>
  <c r="AK45" i="48"/>
  <c r="AJ44" i="48"/>
  <c r="AI43" i="48"/>
  <c r="AO41" i="48"/>
  <c r="AN40" i="48"/>
  <c r="AL38" i="48"/>
  <c r="AK37" i="48"/>
  <c r="AJ36" i="48"/>
  <c r="AI35" i="48"/>
  <c r="AO33" i="48"/>
  <c r="AN32" i="48"/>
  <c r="AM31" i="48"/>
  <c r="AL30" i="48"/>
  <c r="AK29" i="48"/>
  <c r="AJ28" i="48"/>
  <c r="AI27" i="48"/>
  <c r="AO25" i="48"/>
  <c r="AN24" i="48"/>
  <c r="AM23" i="48"/>
  <c r="AL22" i="48"/>
  <c r="AJ20" i="48"/>
  <c r="AI19" i="48"/>
  <c r="AO17" i="48"/>
  <c r="AN16" i="48"/>
  <c r="AM15" i="48"/>
  <c r="AL14" i="48"/>
  <c r="AK13" i="48"/>
  <c r="AJ12" i="48"/>
  <c r="AI11" i="48"/>
  <c r="AO9" i="48"/>
  <c r="AN8" i="48"/>
  <c r="AM7" i="48"/>
  <c r="AL6" i="48"/>
  <c r="AK5" i="48"/>
  <c r="AJ4" i="48"/>
  <c r="AI3" i="48"/>
  <c r="AJ86" i="48"/>
  <c r="AI85" i="48"/>
  <c r="AO83" i="48"/>
  <c r="AN82" i="48"/>
  <c r="AM81" i="48"/>
  <c r="AL80" i="48"/>
  <c r="AK79" i="48"/>
  <c r="AJ78" i="48"/>
  <c r="AI77" i="48"/>
  <c r="AO75" i="48"/>
  <c r="AN74" i="48"/>
  <c r="AM73" i="48"/>
  <c r="AL72" i="48"/>
  <c r="AK71" i="48"/>
  <c r="AJ70" i="48"/>
  <c r="AI69" i="48"/>
  <c r="AO67" i="48"/>
  <c r="AN66" i="48"/>
  <c r="AM65" i="48"/>
  <c r="AL64" i="48"/>
  <c r="AK63" i="48"/>
  <c r="AJ62" i="48"/>
  <c r="AI61" i="48"/>
  <c r="AO59" i="48"/>
  <c r="AN58" i="48"/>
  <c r="AM57" i="48"/>
  <c r="AL56" i="48"/>
  <c r="AK55" i="48"/>
  <c r="AJ54" i="48"/>
  <c r="AO51" i="48"/>
  <c r="AN50" i="48"/>
  <c r="AM49" i="48"/>
  <c r="AL48" i="48"/>
  <c r="AK47" i="48"/>
  <c r="AJ46" i="48"/>
  <c r="AI45" i="48"/>
  <c r="AO43" i="48"/>
  <c r="AN42" i="48"/>
  <c r="AM41" i="48"/>
  <c r="AL40" i="48"/>
  <c r="AK39" i="48"/>
  <c r="AJ38" i="48"/>
  <c r="AI37" i="48"/>
  <c r="AO35" i="48"/>
  <c r="AN34" i="48"/>
  <c r="AM33" i="48"/>
  <c r="AL32" i="48"/>
  <c r="AK31" i="48"/>
  <c r="AJ30" i="48"/>
  <c r="AI29" i="48"/>
  <c r="AO27" i="48"/>
  <c r="AN26" i="48"/>
  <c r="AM25" i="48"/>
  <c r="AL24" i="48"/>
  <c r="AK23" i="48"/>
  <c r="AJ22" i="48"/>
  <c r="AI21" i="48"/>
  <c r="AO19" i="48"/>
  <c r="AN18" i="48"/>
  <c r="AM17" i="48"/>
  <c r="AL16" i="48"/>
  <c r="AK15" i="48"/>
  <c r="AJ14" i="48"/>
  <c r="AI13" i="48"/>
  <c r="AO11" i="48"/>
  <c r="AN10" i="48"/>
  <c r="AM9" i="48"/>
  <c r="AL8" i="48"/>
  <c r="AK7" i="48"/>
  <c r="AJ6" i="48"/>
  <c r="AI5" i="48"/>
  <c r="AO3" i="48"/>
  <c r="AJ135" i="48"/>
  <c r="AN131" i="48"/>
  <c r="AM130" i="48"/>
  <c r="AJ127" i="48"/>
  <c r="AI126" i="48"/>
  <c r="AM122" i="48"/>
  <c r="AL121" i="48"/>
  <c r="AI118" i="48"/>
  <c r="AO116" i="48"/>
  <c r="AM114" i="48"/>
  <c r="AL113" i="48"/>
  <c r="AK112" i="48"/>
  <c r="AJ111" i="48"/>
  <c r="AI110" i="48"/>
  <c r="AN107" i="48"/>
  <c r="AL105" i="48"/>
  <c r="AK104" i="48"/>
  <c r="AJ103" i="48"/>
  <c r="AI102" i="48"/>
  <c r="AO100" i="48"/>
  <c r="AL97" i="48"/>
  <c r="AK96" i="48"/>
  <c r="AJ95" i="48"/>
  <c r="AN91" i="48"/>
  <c r="AM90" i="48"/>
  <c r="AL89" i="48"/>
  <c r="AK88" i="48"/>
  <c r="AJ87" i="48"/>
  <c r="AI86" i="48"/>
  <c r="AO84" i="48"/>
  <c r="AN83" i="48"/>
  <c r="AM82" i="48"/>
  <c r="AL81" i="48"/>
  <c r="AK80" i="48"/>
  <c r="AJ79" i="48"/>
  <c r="AI78" i="48"/>
  <c r="AO76" i="48"/>
  <c r="AM74" i="48"/>
  <c r="AL73" i="48"/>
  <c r="AK72" i="48"/>
  <c r="AJ71" i="48"/>
  <c r="AI70" i="48"/>
  <c r="AN67" i="48"/>
  <c r="AM66" i="48"/>
  <c r="AL65" i="48"/>
  <c r="AK64" i="48"/>
  <c r="AJ63" i="48"/>
  <c r="AN59" i="48"/>
  <c r="AL57" i="48"/>
  <c r="AI54" i="48"/>
  <c r="AK48" i="48"/>
  <c r="AL41" i="48"/>
  <c r="AJ39" i="48"/>
  <c r="AN35" i="48"/>
  <c r="AK32" i="48"/>
  <c r="AI30" i="48"/>
  <c r="AJ23" i="48"/>
  <c r="AJ128" i="48"/>
  <c r="AI127" i="48"/>
  <c r="AO125" i="48"/>
  <c r="AN124" i="48"/>
  <c r="AM123" i="48"/>
  <c r="AL122" i="48"/>
  <c r="AK121" i="48"/>
  <c r="AJ120" i="48"/>
  <c r="AI119" i="48"/>
  <c r="AO117" i="48"/>
  <c r="AN116" i="48"/>
  <c r="AM115" i="48"/>
  <c r="AK113" i="48"/>
  <c r="AI111" i="48"/>
  <c r="AO109" i="48"/>
  <c r="AN108" i="48"/>
  <c r="AM107" i="48"/>
  <c r="AL106" i="48"/>
  <c r="AJ104" i="48"/>
  <c r="AO101" i="48"/>
  <c r="AN100" i="48"/>
  <c r="AM99" i="48"/>
  <c r="AL98" i="48"/>
  <c r="AK97" i="48"/>
  <c r="AI95" i="48"/>
  <c r="AO93" i="48"/>
  <c r="AN92" i="48"/>
  <c r="AM91" i="48"/>
  <c r="AK89" i="48"/>
  <c r="AJ88" i="48"/>
  <c r="AI87" i="48"/>
  <c r="AO85" i="48"/>
  <c r="AN84" i="48"/>
  <c r="AL82" i="48"/>
  <c r="AK81" i="48"/>
  <c r="AJ80" i="48"/>
  <c r="AI79" i="48"/>
  <c r="AO77" i="48"/>
  <c r="AN76" i="48"/>
  <c r="AM75" i="48"/>
  <c r="AL74" i="48"/>
  <c r="AK73" i="48"/>
  <c r="AJ72" i="48"/>
  <c r="AI71" i="48"/>
  <c r="AO69" i="48"/>
  <c r="AN68" i="48"/>
  <c r="AM67" i="48"/>
  <c r="AL66" i="48"/>
  <c r="AJ64" i="48"/>
  <c r="AI63" i="48"/>
  <c r="AO61" i="48"/>
  <c r="AJ56" i="48"/>
  <c r="AO53" i="48"/>
  <c r="AL50" i="48"/>
  <c r="AI47" i="48"/>
  <c r="AN44" i="48"/>
  <c r="AO37" i="48"/>
  <c r="AJ32" i="48"/>
  <c r="AN28" i="48"/>
  <c r="AL26" i="48"/>
  <c r="AI23" i="48"/>
  <c r="AM19" i="48"/>
  <c r="AK17" i="48"/>
  <c r="AI15" i="48"/>
  <c r="AN12" i="48"/>
  <c r="AL10" i="48"/>
  <c r="AO5" i="48"/>
  <c r="AO126" i="48"/>
  <c r="AN125" i="48"/>
  <c r="AM124" i="48"/>
  <c r="AL123" i="48"/>
  <c r="AK122" i="48"/>
  <c r="AJ121" i="48"/>
  <c r="AI120" i="48"/>
  <c r="AO118" i="48"/>
  <c r="AN117" i="48"/>
  <c r="AM116" i="48"/>
  <c r="AL115" i="48"/>
  <c r="AK114" i="48"/>
  <c r="AJ113" i="48"/>
  <c r="AI112" i="48"/>
  <c r="AO110" i="48"/>
  <c r="AN109" i="48"/>
  <c r="AM108" i="48"/>
  <c r="AL107" i="48"/>
  <c r="AK106" i="48"/>
  <c r="AJ105" i="48"/>
  <c r="AI104" i="48"/>
  <c r="AO102" i="48"/>
  <c r="AN101" i="48"/>
  <c r="AM100" i="48"/>
  <c r="AL99" i="48"/>
  <c r="AK98" i="48"/>
  <c r="AJ97" i="48"/>
  <c r="AI96" i="48"/>
  <c r="AO94" i="48"/>
  <c r="AN93" i="48"/>
  <c r="AM92" i="48"/>
  <c r="AL91" i="48"/>
  <c r="AK90" i="48"/>
  <c r="AJ89" i="48"/>
  <c r="AI88" i="48"/>
  <c r="AO86" i="48"/>
  <c r="AN85" i="48"/>
  <c r="AM84" i="48"/>
  <c r="AL83" i="48"/>
  <c r="AK82" i="48"/>
  <c r="AJ81" i="48"/>
  <c r="AI80" i="48"/>
  <c r="AO78" i="48"/>
  <c r="AN77" i="48"/>
  <c r="AM76" i="48"/>
  <c r="AL75" i="48"/>
  <c r="AK74" i="48"/>
  <c r="AJ73" i="48"/>
  <c r="AI72" i="48"/>
  <c r="AO70" i="48"/>
  <c r="AN69" i="48"/>
  <c r="AM68" i="48"/>
  <c r="AL67" i="48"/>
  <c r="AK66" i="48"/>
  <c r="AJ65" i="48"/>
  <c r="AI64" i="48"/>
  <c r="AO62" i="48"/>
  <c r="AN61" i="48"/>
  <c r="AM60" i="48"/>
  <c r="AL59" i="48"/>
  <c r="AK58" i="48"/>
  <c r="AJ57" i="48"/>
  <c r="AI56" i="48"/>
  <c r="AO54" i="48"/>
  <c r="AN53" i="48"/>
  <c r="AM52" i="48"/>
  <c r="AL51" i="48"/>
  <c r="AK50" i="48"/>
  <c r="AJ49" i="48"/>
  <c r="AI48" i="48"/>
  <c r="AO46" i="48"/>
  <c r="AO103" i="48"/>
  <c r="AN102" i="48"/>
  <c r="AM101" i="48"/>
  <c r="AL100" i="48"/>
  <c r="AK99" i="48"/>
  <c r="AJ98" i="48"/>
  <c r="AI97" i="48"/>
  <c r="AO95" i="48"/>
  <c r="AN94" i="48"/>
  <c r="AM93" i="48"/>
  <c r="AL92" i="48"/>
  <c r="AK91" i="48"/>
  <c r="AJ90" i="48"/>
  <c r="AI89" i="48"/>
  <c r="AO87" i="48"/>
  <c r="AN86" i="48"/>
  <c r="AM85" i="48"/>
  <c r="AL84" i="48"/>
  <c r="AK83" i="48"/>
  <c r="AJ82" i="48"/>
  <c r="AI81" i="48"/>
  <c r="AO79" i="48"/>
  <c r="AN78" i="48"/>
  <c r="AM77" i="48"/>
  <c r="AL76" i="48"/>
  <c r="AK75" i="48"/>
  <c r="AJ74" i="48"/>
  <c r="AI73" i="48"/>
  <c r="AO71" i="48"/>
  <c r="AN70" i="48"/>
  <c r="AM69" i="48"/>
  <c r="AL68" i="48"/>
  <c r="AK67" i="48"/>
  <c r="AJ66" i="48"/>
  <c r="AI65" i="48"/>
  <c r="AO63" i="48"/>
  <c r="AN62" i="48"/>
  <c r="AM61" i="48"/>
  <c r="AL60" i="48"/>
  <c r="AK59" i="48"/>
  <c r="AJ58" i="48"/>
  <c r="AI57" i="48"/>
  <c r="AO55" i="48"/>
  <c r="AN54" i="48"/>
  <c r="AM53" i="48"/>
  <c r="AL52" i="48"/>
  <c r="AK51" i="48"/>
  <c r="AJ50" i="48"/>
  <c r="AI49" i="48"/>
  <c r="AO47" i="48"/>
  <c r="AN46" i="48"/>
  <c r="AM45" i="48"/>
  <c r="AL44" i="48"/>
  <c r="AK43" i="48"/>
  <c r="AJ42" i="48"/>
  <c r="AI41" i="48"/>
  <c r="AO39" i="48"/>
  <c r="AN38" i="48"/>
  <c r="AM37" i="48"/>
  <c r="AL36" i="48"/>
  <c r="AK35" i="48"/>
  <c r="AJ34" i="48"/>
  <c r="AI33" i="48"/>
  <c r="AO31" i="48"/>
  <c r="AN30" i="48"/>
  <c r="AO58" i="48"/>
  <c r="AM56" i="48"/>
  <c r="AL55" i="48"/>
  <c r="AJ53" i="48"/>
  <c r="AO50" i="48"/>
  <c r="AN49" i="48"/>
  <c r="AL47" i="48"/>
  <c r="AK46" i="48"/>
  <c r="AI44" i="48"/>
  <c r="AN41" i="48"/>
  <c r="AM40" i="48"/>
  <c r="AK38" i="48"/>
  <c r="AJ37" i="48"/>
  <c r="AO34" i="48"/>
  <c r="AM32" i="48"/>
  <c r="AL31" i="48"/>
  <c r="AJ29" i="48"/>
  <c r="AI28" i="48"/>
  <c r="AN25" i="48"/>
  <c r="AL23" i="48"/>
  <c r="AK22" i="48"/>
  <c r="AI20" i="48"/>
  <c r="AN17" i="48"/>
  <c r="AL15" i="48"/>
  <c r="AJ13" i="48"/>
  <c r="AO10" i="48"/>
  <c r="AM8" i="48"/>
  <c r="AK6" i="48"/>
  <c r="AI4" i="48"/>
  <c r="AI62" i="48"/>
  <c r="AO60" i="48"/>
  <c r="AM58" i="48"/>
  <c r="AK56" i="48"/>
  <c r="AJ55" i="48"/>
  <c r="AO52" i="48"/>
  <c r="AN51" i="48"/>
  <c r="AL49" i="48"/>
  <c r="AJ47" i="48"/>
  <c r="AI46" i="48"/>
  <c r="AN43" i="48"/>
  <c r="AM42" i="48"/>
  <c r="AK40" i="48"/>
  <c r="AI38" i="48"/>
  <c r="AO36" i="48"/>
  <c r="AM34" i="48"/>
  <c r="AL33" i="48"/>
  <c r="AJ31" i="48"/>
  <c r="AO28" i="48"/>
  <c r="AN27" i="48"/>
  <c r="AL25" i="48"/>
  <c r="AK24" i="48"/>
  <c r="AI22" i="48"/>
  <c r="AN19" i="48"/>
  <c r="AM18" i="48"/>
  <c r="AL17" i="48"/>
  <c r="AK16" i="48"/>
  <c r="AJ15" i="48"/>
  <c r="AI14" i="48"/>
  <c r="AO12" i="48"/>
  <c r="AN11" i="48"/>
  <c r="AM10" i="48"/>
  <c r="AL9" i="48"/>
  <c r="AK8" i="48"/>
  <c r="AJ7" i="48"/>
  <c r="AI6" i="48"/>
  <c r="AO4" i="48"/>
  <c r="AN3" i="48"/>
  <c r="AN60" i="48"/>
  <c r="AL58" i="48"/>
  <c r="AK57" i="48"/>
  <c r="AI55" i="48"/>
  <c r="AN52" i="48"/>
  <c r="AM51" i="48"/>
  <c r="AK49" i="48"/>
  <c r="AJ48" i="48"/>
  <c r="AO45" i="48"/>
  <c r="AM43" i="48"/>
  <c r="AL42" i="48"/>
  <c r="AJ40" i="48"/>
  <c r="AI39" i="48"/>
  <c r="AN36" i="48"/>
  <c r="AL34" i="48"/>
  <c r="AK33" i="48"/>
  <c r="AI31" i="48"/>
  <c r="AO29" i="48"/>
  <c r="AM27" i="48"/>
  <c r="AK25" i="48"/>
  <c r="AJ24" i="48"/>
  <c r="AO21" i="48"/>
  <c r="AN20" i="48"/>
  <c r="AL18" i="48"/>
  <c r="AJ16" i="48"/>
  <c r="AO13" i="48"/>
  <c r="AM11" i="48"/>
  <c r="AK9" i="48"/>
  <c r="AI7" i="48"/>
  <c r="AN4" i="48"/>
  <c r="AM3" i="48"/>
  <c r="AN45" i="48"/>
  <c r="AM44" i="48"/>
  <c r="AL43" i="48"/>
  <c r="AK42" i="48"/>
  <c r="AJ41" i="48"/>
  <c r="AI40" i="48"/>
  <c r="AO38" i="48"/>
  <c r="AN37" i="48"/>
  <c r="AM36" i="48"/>
  <c r="AL35" i="48"/>
  <c r="AK34" i="48"/>
  <c r="AJ33" i="48"/>
  <c r="AI32" i="48"/>
  <c r="AO30" i="48"/>
  <c r="AN29" i="48"/>
  <c r="AM28" i="48"/>
  <c r="AL27" i="48"/>
  <c r="AK26" i="48"/>
  <c r="AJ25" i="48"/>
  <c r="AI24" i="48"/>
  <c r="AO22" i="48"/>
  <c r="AN21" i="48"/>
  <c r="AM20" i="48"/>
  <c r="AL19" i="48"/>
  <c r="AK18" i="48"/>
  <c r="AJ17" i="48"/>
  <c r="AI16" i="48"/>
  <c r="AO14" i="48"/>
  <c r="AN13" i="48"/>
  <c r="AM12" i="48"/>
  <c r="AL11" i="48"/>
  <c r="AK10" i="48"/>
  <c r="AJ9" i="48"/>
  <c r="AI8" i="48"/>
  <c r="AO6" i="48"/>
  <c r="AN5" i="48"/>
  <c r="AM4" i="48"/>
  <c r="AL3" i="48"/>
  <c r="AM29" i="48"/>
  <c r="AL28" i="48"/>
  <c r="AK27" i="48"/>
  <c r="AJ26" i="48"/>
  <c r="AI25" i="48"/>
  <c r="AO23" i="48"/>
  <c r="AN22" i="48"/>
  <c r="AM21" i="48"/>
  <c r="AL20" i="48"/>
  <c r="AK19" i="48"/>
  <c r="AJ18" i="48"/>
  <c r="AI17" i="48"/>
  <c r="AO15" i="48"/>
  <c r="AN14" i="48"/>
  <c r="AM13" i="48"/>
  <c r="AL12" i="48"/>
  <c r="AK11" i="48"/>
  <c r="AJ10" i="48"/>
  <c r="AI9" i="48"/>
  <c r="AO7" i="48"/>
  <c r="AN6" i="48"/>
  <c r="AM5" i="48"/>
  <c r="AL4" i="48"/>
  <c r="AK3" i="48"/>
  <c r="AK36" i="48"/>
  <c r="AJ35" i="48"/>
  <c r="AO32" i="48"/>
  <c r="AM30" i="48"/>
  <c r="AL29" i="48"/>
  <c r="AJ27" i="48"/>
  <c r="AI26" i="48"/>
  <c r="AN23" i="48"/>
  <c r="AL21" i="48"/>
  <c r="AK20" i="48"/>
  <c r="AI18" i="48"/>
  <c r="AN15" i="48"/>
  <c r="AL13" i="48"/>
  <c r="AJ11" i="48"/>
  <c r="AO8" i="48"/>
  <c r="AM6" i="48"/>
  <c r="AK4" i="48"/>
  <c r="AJ3" i="48"/>
  <c r="L82" i="44"/>
  <c r="L74" i="44"/>
  <c r="L66" i="44"/>
  <c r="L58" i="44"/>
  <c r="L50" i="44"/>
  <c r="L42" i="44"/>
  <c r="L34" i="44"/>
  <c r="L26" i="44"/>
  <c r="L18" i="44"/>
  <c r="L10" i="44"/>
  <c r="L153" i="44"/>
  <c r="L145" i="44"/>
  <c r="L137" i="44"/>
  <c r="L129" i="44"/>
  <c r="L121" i="44"/>
  <c r="L113" i="44"/>
  <c r="L105" i="44"/>
  <c r="L97" i="44"/>
  <c r="L89" i="44"/>
  <c r="L81" i="44"/>
  <c r="L73" i="44"/>
  <c r="L65" i="44"/>
  <c r="L57" i="44"/>
  <c r="L49" i="44"/>
  <c r="L41" i="44"/>
  <c r="L33" i="44"/>
  <c r="L25" i="44"/>
  <c r="L17" i="44"/>
  <c r="L9" i="44"/>
  <c r="L152" i="44"/>
  <c r="L144" i="44"/>
  <c r="L136" i="44"/>
  <c r="L128" i="44"/>
  <c r="L120" i="44"/>
  <c r="L112" i="44"/>
  <c r="L104" i="44"/>
  <c r="L96" i="44"/>
  <c r="L88" i="44"/>
  <c r="L80" i="44"/>
  <c r="L72" i="44"/>
  <c r="L64" i="44"/>
  <c r="L56" i="44"/>
  <c r="L48" i="44"/>
  <c r="L40" i="44"/>
  <c r="L32" i="44"/>
  <c r="L24" i="44"/>
  <c r="L16" i="44"/>
  <c r="L8" i="44"/>
  <c r="L151" i="44"/>
  <c r="L143" i="44"/>
  <c r="L135" i="44"/>
  <c r="L127" i="44"/>
  <c r="L119" i="44"/>
  <c r="L111" i="44"/>
  <c r="L103" i="44"/>
  <c r="L95" i="44"/>
  <c r="L87" i="44"/>
  <c r="L79" i="44"/>
  <c r="L71" i="44"/>
  <c r="L63" i="44"/>
  <c r="L55" i="44"/>
  <c r="L47" i="44"/>
  <c r="L39" i="44"/>
  <c r="L31" i="44"/>
  <c r="L23" i="44"/>
  <c r="L15" i="44"/>
  <c r="L7" i="44"/>
  <c r="L150" i="44"/>
  <c r="L142" i="44"/>
  <c r="L134" i="44"/>
  <c r="L126" i="44"/>
  <c r="L118" i="44"/>
  <c r="L110" i="44"/>
  <c r="L102" i="44"/>
  <c r="L94" i="44"/>
  <c r="L86" i="44"/>
  <c r="L78" i="44"/>
  <c r="L70" i="44"/>
  <c r="L62" i="44"/>
  <c r="L54" i="44"/>
  <c r="L46" i="44"/>
  <c r="L38" i="44"/>
  <c r="L30" i="44"/>
  <c r="L22" i="44"/>
  <c r="L14" i="44"/>
  <c r="L6" i="44"/>
  <c r="L149" i="44"/>
  <c r="L141" i="44"/>
  <c r="L133" i="44"/>
  <c r="L125" i="44"/>
  <c r="L117" i="44"/>
  <c r="L109" i="44"/>
  <c r="L101" i="44"/>
  <c r="L93" i="44"/>
  <c r="L85" i="44"/>
  <c r="L77" i="44"/>
  <c r="L69" i="44"/>
  <c r="L61" i="44"/>
  <c r="L53" i="44"/>
  <c r="L45" i="44"/>
  <c r="L37" i="44"/>
  <c r="L29" i="44"/>
  <c r="L21" i="44"/>
  <c r="L13" i="44"/>
  <c r="L5" i="44"/>
  <c r="L148" i="44"/>
  <c r="L140" i="44"/>
  <c r="L132" i="44"/>
  <c r="L124" i="44"/>
  <c r="L116" i="44"/>
  <c r="L108" i="44"/>
  <c r="L100" i="44"/>
  <c r="L92" i="44"/>
  <c r="L84" i="44"/>
  <c r="L76" i="44"/>
  <c r="L68" i="44"/>
  <c r="L60" i="44"/>
  <c r="L52" i="44"/>
  <c r="L44" i="44"/>
  <c r="L36" i="44"/>
  <c r="L28" i="44"/>
  <c r="L20" i="44"/>
  <c r="L12" i="44"/>
  <c r="L4" i="44"/>
  <c r="L147" i="44"/>
  <c r="L139" i="44"/>
  <c r="L131" i="44"/>
  <c r="L123" i="44"/>
  <c r="L115" i="44"/>
  <c r="L107" i="44"/>
  <c r="L99" i="44"/>
  <c r="L91" i="44"/>
  <c r="L83" i="44"/>
  <c r="L75" i="44"/>
  <c r="L67" i="44"/>
  <c r="L59" i="44"/>
  <c r="L51" i="44"/>
  <c r="L43" i="44"/>
  <c r="L35" i="44"/>
  <c r="L27" i="44"/>
  <c r="L19" i="44"/>
  <c r="L11" i="44"/>
  <c r="L3" i="44"/>
  <c r="V116" i="38"/>
  <c r="V114" i="38"/>
  <c r="V121" i="38"/>
  <c r="V120" i="38"/>
  <c r="V150" i="38"/>
  <c r="V152" i="38"/>
  <c r="V140" i="38"/>
  <c r="V151" i="38"/>
  <c r="V88" i="38"/>
  <c r="V90" i="38"/>
  <c r="V66" i="38"/>
  <c r="V50" i="38"/>
  <c r="V49" i="38"/>
  <c r="V104" i="38"/>
  <c r="V41" i="38"/>
  <c r="V119" i="38"/>
  <c r="V103" i="38"/>
  <c r="V95" i="38"/>
  <c r="V92" i="38"/>
  <c r="V28" i="38"/>
  <c r="V4" i="38"/>
  <c r="V149" i="38"/>
  <c r="V61" i="38"/>
  <c r="V45" i="38"/>
  <c r="V115" i="38"/>
  <c r="V67" i="38"/>
  <c r="V153" i="38"/>
  <c r="V113" i="38"/>
  <c r="F2" i="30"/>
  <c r="F146" i="30"/>
  <c r="F138" i="30"/>
  <c r="F130" i="30"/>
  <c r="F122" i="30"/>
  <c r="F114" i="30"/>
  <c r="F106" i="30"/>
  <c r="F98" i="30"/>
  <c r="F90" i="30"/>
  <c r="F82" i="30"/>
  <c r="F66" i="30"/>
  <c r="F58" i="30"/>
  <c r="F50" i="30"/>
  <c r="F34" i="30"/>
  <c r="F26" i="30"/>
  <c r="F153" i="30"/>
  <c r="F121" i="30"/>
  <c r="F81" i="30"/>
  <c r="F33" i="30"/>
  <c r="F96" i="30"/>
  <c r="F137" i="30"/>
  <c r="F113" i="30"/>
  <c r="F89" i="30"/>
  <c r="F41" i="30"/>
  <c r="F128" i="30"/>
  <c r="F104" i="30"/>
  <c r="F56" i="30"/>
  <c r="F40" i="30"/>
  <c r="F151" i="30"/>
  <c r="F143" i="30"/>
  <c r="F135" i="30"/>
  <c r="F127" i="30"/>
  <c r="F119" i="30"/>
  <c r="F103" i="30"/>
  <c r="F95" i="30"/>
  <c r="F87" i="30"/>
  <c r="F71" i="30"/>
  <c r="F47" i="30"/>
  <c r="F39" i="30"/>
  <c r="F31" i="30"/>
  <c r="F23" i="30"/>
  <c r="F145" i="30"/>
  <c r="F105" i="30"/>
  <c r="F57" i="30"/>
  <c r="F25" i="30"/>
  <c r="F152" i="30"/>
  <c r="F72" i="30"/>
  <c r="F32" i="30"/>
  <c r="F150" i="30"/>
  <c r="F142" i="30"/>
  <c r="F134" i="30"/>
  <c r="F126" i="30"/>
  <c r="F110" i="30"/>
  <c r="F86" i="30"/>
  <c r="F54" i="30"/>
  <c r="F46" i="30"/>
  <c r="F38" i="30"/>
  <c r="F30" i="30"/>
  <c r="F129" i="30"/>
  <c r="F97" i="30"/>
  <c r="F49" i="30"/>
  <c r="F144" i="30"/>
  <c r="F112" i="30"/>
  <c r="F88" i="30"/>
  <c r="F48" i="30"/>
  <c r="F149" i="30"/>
  <c r="F141" i="30"/>
  <c r="F133" i="30"/>
  <c r="F125" i="30"/>
  <c r="F117" i="30"/>
  <c r="F109" i="30"/>
  <c r="F101" i="30"/>
  <c r="F85" i="30"/>
  <c r="F61" i="30"/>
  <c r="F53" i="30"/>
  <c r="F45" i="30"/>
  <c r="F29" i="30"/>
  <c r="F21" i="30"/>
  <c r="F148" i="30"/>
  <c r="F132" i="30"/>
  <c r="F124" i="30"/>
  <c r="F116" i="30"/>
  <c r="F108" i="30"/>
  <c r="F100" i="30"/>
  <c r="F92" i="30"/>
  <c r="F60" i="30"/>
  <c r="F44" i="30"/>
  <c r="F28" i="30"/>
  <c r="F20" i="30"/>
  <c r="F4" i="30"/>
  <c r="F147" i="30"/>
  <c r="F131" i="30"/>
  <c r="F123" i="30"/>
  <c r="F107" i="30"/>
  <c r="F99" i="30"/>
  <c r="F91" i="30"/>
  <c r="F67" i="30"/>
  <c r="F59" i="30"/>
  <c r="F51" i="30"/>
  <c r="F43" i="30"/>
  <c r="F27" i="30"/>
  <c r="F19"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4972CD-1E54-4A39-9415-1A693B91D036}" keepAlive="1" name="Consulta - antigo" description="Conexão com a consulta 'antigo' na pasta de trabalho." type="5" refreshedVersion="8" background="1" saveData="1">
    <dbPr connection="Provider=Microsoft.Mashup.OleDb.1;Data Source=$Workbook$;Location=antigo;Extended Properties=&quot;&quot;" command="SELECT * FROM [antigo]"/>
  </connection>
  <connection id="2" xr16:uid="{E3185D9B-0389-42BD-8B96-3004979B808D}" keepAlive="1" name="Consulta - FINALIZADO_POR" description="Conexão com a consulta 'FINALIZADO_POR' na pasta de trabalho." type="5" refreshedVersion="8" background="1" saveData="1">
    <dbPr connection="Provider=Microsoft.Mashup.OleDb.1;Data Source=$Workbook$;Location=FINALIZADO_POR;Extended Properties=&quot;&quot;" command="SELECT * FROM [FINALIZADO_POR]"/>
  </connection>
  <connection id="3" xr16:uid="{2BC1D7C2-03B4-4800-AF17-93963D9E77B6}" keepAlive="1" name="Consulta - INICIADA_POR" description="Conexão com a consulta 'INICIADA_POR' na pasta de trabalho." type="5" refreshedVersion="8" background="1" saveData="1">
    <dbPr connection="Provider=Microsoft.Mashup.OleDb.1;Data Source=$Workbook$;Location=INICIADA_POR;Extended Properties=&quot;&quot;" command="SELECT * FROM [INICIADA_POR]"/>
  </connection>
  <connection id="4" xr16:uid="{4BE05D34-6661-4130-B709-19287F85F49E}" keepAlive="1" name="Consulta - MOVIMENTO" description="Conexão com a consulta 'MOVIMENTO' na pasta de trabalho." type="5" refreshedVersion="8" background="1" saveData="1">
    <dbPr connection="Provider=Microsoft.Mashup.OleDb.1;Data Source=$Workbook$;Location=MOVIMENTO;Extended Properties=&quot;&quot;" command="SELECT * FROM [MOVIMENTO]"/>
  </connection>
  <connection id="5" xr16:uid="{7E4AB6B2-5E6F-4BB1-B6C1-A6CCE91B03F2}" keepAlive="1" name="Consulta - novo" description="Conexão com a consulta 'novo' na pasta de trabalho." type="5" refreshedVersion="8" background="1" saveData="1">
    <dbPr connection="Provider=Microsoft.Mashup.OleDb.1;Data Source=$Workbook$;Location=novo;Extended Properties=&quot;&quot;" command="SELECT * FROM [novo]"/>
  </connection>
  <connection id="6" xr16:uid="{637CB688-D4B2-4498-B472-F414B1CC8642}" keepAlive="1" name="Consulta - SITUAÇÃO_14-12-2023" description="Conexão com a consulta 'SITUAÇÃO_14-12-2023' na pasta de trabalho." type="5" refreshedVersion="8" background="1" saveData="1">
    <dbPr connection="Provider=Microsoft.Mashup.OleDb.1;Data Source=$Workbook$;Location=SITUAÇÃO_14-12-2023;Extended Properties=&quot;&quot;" command="SELECT * FROM [SITUAÇÃO_14-12-2023]"/>
  </connection>
</connections>
</file>

<file path=xl/sharedStrings.xml><?xml version="1.0" encoding="utf-8"?>
<sst xmlns="http://schemas.openxmlformats.org/spreadsheetml/2006/main" count="24117" uniqueCount="3122">
  <si>
    <t>Arquivado definitivamente (2)</t>
  </si>
  <si>
    <t>Movimentos Parametrizados</t>
  </si>
  <si>
    <t>Magistrado (1) | Decisão (3) | Declaração (11) | Escrivão/Diretor de Secretaria/Secretário Jurídico (48) | Arquivamento (861) | Definitivo (246)</t>
  </si>
  <si>
    <t>Não</t>
  </si>
  <si>
    <t>Sim</t>
  </si>
  <si>
    <t>Arquivado provisoriamente (4)</t>
  </si>
  <si>
    <t>Ato publicado (1)</t>
  </si>
  <si>
    <t>O movimento parametrizado é utilizado como data de início e fim da situação</t>
  </si>
  <si>
    <t>Magistrado (1) | Decisão (3) | Declaração (11) | Escrivão/Diretor de Secretaria/Secretário Jurídico (48) | Publicação (92)</t>
  </si>
  <si>
    <t>Audiência conciliatória antecipada (73)</t>
  </si>
  <si>
    <t>Audiência conciliatória cancelada (70)</t>
  </si>
  <si>
    <t>Audiência conciliatória convertida em diligência (74)</t>
  </si>
  <si>
    <t>Audiência conciliatória designada (5)</t>
  </si>
  <si>
    <t>Audiência conciliatória não realizada (75)</t>
  </si>
  <si>
    <t>Audiência conciliatória realizada (6)</t>
  </si>
  <si>
    <t>Audiência conciliatória redesignada (76)</t>
  </si>
  <si>
    <t>Audiência não conciliatória antecipada (77)</t>
  </si>
  <si>
    <t>Audiência não conciliatória cancelada (71)</t>
  </si>
  <si>
    <t>Audiência não conciliatória convertida em diligência (78)</t>
  </si>
  <si>
    <t>Audiência não conciliatória designada (7)</t>
  </si>
  <si>
    <t>Audiência não conciliatória não realizada (79)</t>
  </si>
  <si>
    <t>Audiência não conciliatória realizada (8)</t>
  </si>
  <si>
    <t>Audiência não conciliatória redesignada (80)</t>
  </si>
  <si>
    <t>Autos físicos convertidos em eletrônicos (110)</t>
  </si>
  <si>
    <t>Magistrado (1) | Decisão (3) | Declaração (11) | Escrivão/Diretor de Secretaria/Secretário Jurídico (48) | Conversão de Autos Físicos em Eletrônicos (14732)</t>
  </si>
  <si>
    <t>Baixado definitivamente (10)</t>
  </si>
  <si>
    <t>Magistrado (1) | Decisão (3) | Declaração (11) | Distribuidor (18) | Baixa Definitiva (22)</t>
  </si>
  <si>
    <t>Bem/dinheiro depositado (109)</t>
  </si>
  <si>
    <t>Magistrado (1) | Decisão (3) | Declaração (11) | Escrivão/Diretor de Secretaria/Secretário Jurídico (48) | Ato cumprido pela parte ou interessado (12292) | Depósito de Bens/Dinheiro (12295)</t>
  </si>
  <si>
    <t>Cálculo efetuado (13)</t>
  </si>
  <si>
    <t>Carta devolvida (11)</t>
  </si>
  <si>
    <t>Classe evoluida para ação penal (81)</t>
  </si>
  <si>
    <t>Classe processual retificada (133)</t>
  </si>
  <si>
    <t>Magistrado (1) | Decisão (3) | Declaração (11) | Escrivão/Diretor de Secretaria/Secretário Jurídico (48) | Retificação de Classe Processual (14738)</t>
  </si>
  <si>
    <t>Comparecimento do réu (108)</t>
  </si>
  <si>
    <t>Magistrado (1) | Decisão (3) | Declaração (11) | Escrivão/Diretor de Secretaria/Secretário Jurídico (48) | Ato cumprido pela parte ou interessado (12292) | Comparecimento do Réu/Apenado (12294)</t>
  </si>
  <si>
    <t>Concedida a recuperação judicial (90)</t>
  </si>
  <si>
    <t>Magistrado (1) | Julgamento (193) | Com Resolução do Mérito (385) | Concessão (210) | Recuperação judicial (12041)</t>
  </si>
  <si>
    <t>Julgado com resolução do mérito</t>
  </si>
  <si>
    <t>Conclusão cancelada (136)</t>
  </si>
  <si>
    <t>Magistrado (1) | Decisão (3) | Declaração (11) | Escrivão/Diretor de Secretaria/Secretário Jurídico (48) | Cancelamento (12289) | Conclusão (15101)</t>
  </si>
  <si>
    <t>Concluso (12)</t>
  </si>
  <si>
    <t>Magistrado (1) | Decisão (3) | Declaração (11) | Escrivão/Diretor de Secretaria/Secretário Jurídico (48) | Conclusão (51)</t>
  </si>
  <si>
    <t>Concluso para admissibilidade recursal (69)</t>
  </si>
  <si>
    <t>Magistrado (1) | Decisão (3) | Declaração (11) | Escrivão/Diretor de Secretaria/Secretário Jurídico (48) | Conclusão (51)[3:tipo_de_conclusao:189]</t>
  </si>
  <si>
    <t>Concluso</t>
  </si>
  <si>
    <t>Concluso para decisão (67)</t>
  </si>
  <si>
    <t>Magistrado (1) | Decisão (3) | Declaração (11) | Escrivão/Diretor de Secretaria/Secretário Jurídico (48) | Conclusão (51)[3:tipo_de_conclusao:6]</t>
  </si>
  <si>
    <t>Concluso para despacho (66)</t>
  </si>
  <si>
    <t>Magistrado (1) | Decisão (3) | Declaração (11) | Escrivão/Diretor de Secretaria/Secretário Jurídico (48) | Conclusão (51)[3:tipo_de_conclusao:5]</t>
  </si>
  <si>
    <t>Concluso para julgamento (68)</t>
  </si>
  <si>
    <t>Magistrado (1) | Decisão (3) | Declaração (11) | Escrivão/Diretor de Secretaria/Secretário Jurídico (48) | Conclusão (51)[3:tipo_de_conclusao:36]</t>
  </si>
  <si>
    <t>Decisão denegatória de admissibilidade proferida (14)</t>
  </si>
  <si>
    <t>Decisão proferida</t>
  </si>
  <si>
    <t>Decisão em embargos de declaração proferida (15)</t>
  </si>
  <si>
    <t>Decisão homologatória proferida (16)</t>
  </si>
  <si>
    <t>Decisão proferida (17)</t>
  </si>
  <si>
    <t>Decretada a falência (18)</t>
  </si>
  <si>
    <t>Magistrado (1) | Julgamento (193) | Com Resolução do Mérito (385) | Decretação de falência (202)</t>
  </si>
  <si>
    <t>Denúncia/queixa recebida (9)</t>
  </si>
  <si>
    <t>Denúncia/queixa rejeitada (19)</t>
  </si>
  <si>
    <t>Desarquivado (82)</t>
  </si>
  <si>
    <t>Magistrado (1) | Decisão (3) | Declaração (11) | Escrivão/Diretor de Secretaria/Secretário Jurídico (48) | Desarquivamento (893)</t>
  </si>
  <si>
    <t>Despacho proferido (21)</t>
  </si>
  <si>
    <t>Destaque para Julgamento Presencial (145)</t>
  </si>
  <si>
    <t>Determinado arquivamento do procedimento investigatório (3)</t>
  </si>
  <si>
    <t>Magistrado (1) | Decisão (3) | Determinação (1013) | Determinação de arquivamento de procedimentos investigatórios (1063)</t>
  </si>
  <si>
    <t>Devolvido da carga/vista (64)</t>
  </si>
  <si>
    <t>Magistrado (1) | Decisão (3) | Declaração (11) | Escrivão/Diretor de Secretaria/Secretário Jurídico (48) | Devolvidos os autos (12315)</t>
  </si>
  <si>
    <t>Devolvido da vista (22)</t>
  </si>
  <si>
    <t>Magistrado (1) | Decisão (3) | Declaração (11) | Escrivão/Diretor de Secretaria/Secretário Jurídico (48) | Devolvidos os autos após Pedido de Vista (14091)</t>
  </si>
  <si>
    <t>Disponibilizado no DJE (53)</t>
  </si>
  <si>
    <t>Magistrado (1) | Decisão (3) | Declaração (11) | Escrivão/Diretor de Secretaria/Secretário Jurídico (48) | Disponibilização no Diário da Justiça Eletrônico (1061)</t>
  </si>
  <si>
    <t>Distribuição cancelada (23)</t>
  </si>
  <si>
    <t>Distribuído (24)</t>
  </si>
  <si>
    <t>Magistrado (1) | Decisão (3) | Declaração (11) | Distribuidor (18) | Distribuição (26)</t>
  </si>
  <si>
    <t>Entregue em carga/vista (63)</t>
  </si>
  <si>
    <t>Magistrado (1) | Decisão (3) | Declaração (11) | Escrivão/Diretor de Secretaria/Secretário Jurídico (48) | Entrega em carga/vista (493)</t>
  </si>
  <si>
    <t>Excluído do juízo 100% digital (115)</t>
  </si>
  <si>
    <t>Magistrado (1) | Decisão (3) | Declaração (11) | Escrivão/Diretor de Secretaria/Secretário Jurídico (48) | Exclusão do Juízo 100% Digital (14737)</t>
  </si>
  <si>
    <t>Execução não criminal iniciada (26)</t>
  </si>
  <si>
    <t>Fase processual iniciada (65)</t>
  </si>
  <si>
    <t>Quando o processo é enviado com uma nova classe ao Datajud, que seja de tipo de procedimento diverso da atual, sem o envio respectivo movimentos de evvolução de classe. Trata-se de uma situação artifical</t>
  </si>
  <si>
    <t>Situação criada a partir de outras situações, não havendo movimentos próprios.</t>
  </si>
  <si>
    <t>Finalizada tramitação direta entre MP e autoridade policial (117)</t>
  </si>
  <si>
    <t>Magistrado (1) | Decisão (3) | Declaração (11) | Escrivão/Diretor de Secretaria/Secretário Jurídico (48) | Finalizada Tramitação Direta entre MP e Autoridade Policial (15000)</t>
  </si>
  <si>
    <t>Finalizado o cumprimento da pena (113)</t>
  </si>
  <si>
    <t>Incluído no juízo 100% digital (114)</t>
  </si>
  <si>
    <t>Magistrado (1) | Decisão (3) | Declaração (11) | Escrivão/Diretor de Secretaria/Secretário Jurídico (48) | Inclusão no Juízo 100% Digital (14736)</t>
  </si>
  <si>
    <t>Iniciada tramitação direta entre MP e autoridade policial (116)</t>
  </si>
  <si>
    <t>Magistrado (1) | Decisão (3) | Declaração (11) | Escrivão/Diretor de Secretaria/Secretário Jurídico (48) | Iniciada Tramitação Direta entre MP e Autoridade Policial (14999)</t>
  </si>
  <si>
    <t>Iniciado o cumprimento da pena (111)</t>
  </si>
  <si>
    <t>Magistrado (1) | Decisão (3) | Declaração (11) | Escrivão/Diretor de Secretaria/Secretário Jurídico (48) | Cumprimento da pena (12276) | Início (12277)</t>
  </si>
  <si>
    <t>Iniciado o cumprimento da transação penal (54)</t>
  </si>
  <si>
    <t>Magistrado (1) | Decisão (3) | Declaração (11) | Escrivão/Diretor de Secretaria/Secretário Jurídico (48) | Início do Cumprimento da Transação Penal (11003)</t>
  </si>
  <si>
    <t>Interrompido o cumprimento da pena (112)</t>
  </si>
  <si>
    <t>Magistrado (1) | Decisão (3) | Declaração (11) | Escrivão/Diretor de Secretaria/Secretário Jurídico (48) | Cumprimento da pena (12276) | Interrupção (12280)</t>
  </si>
  <si>
    <t>Julgado (62)</t>
  </si>
  <si>
    <t>Magistrado (1) | Julgamento (193)</t>
  </si>
  <si>
    <t>Julgado com resolução do mérito (27)</t>
  </si>
  <si>
    <t>Julgado</t>
  </si>
  <si>
    <t>Julgado sem resolução do mérito (28)</t>
  </si>
  <si>
    <t>Julgamento homologatório proferido (29)</t>
  </si>
  <si>
    <t>Justiça gratuita concedida por decisão (30)</t>
  </si>
  <si>
    <t>Justiça gratuita não concedida (31)</t>
  </si>
  <si>
    <t>Magistrado (1) | Decisão (3) | Não-Concessão (968) | Gratuidade da Justiça (334)</t>
  </si>
  <si>
    <t>Justiça gratuita revogada (32)</t>
  </si>
  <si>
    <t>Magistrado (1) | Decisão (3) | Revogação (157) | Assistência Judiciária Gratuita (349)</t>
  </si>
  <si>
    <t>Levantada suspensão/sobrestamento por Ação de Controle Concentrado de Constitucionalidade (97)</t>
  </si>
  <si>
    <t>Magistrado (1) | Decisão (3) | Declaração (11) | Escrivão/Diretor de Secretaria/Secretário Jurídico (48) | Levantamento da Causa Suspensiva ou de Sobrestamento (14974) | Suspensão/Sobrestamento Determinada por Ação de Controle Concentrado de Constitucionalidade  - STF (14982)</t>
  </si>
  <si>
    <t>Levantada suspensão/sobrestamento por Controvérsia (98)</t>
  </si>
  <si>
    <t>Magistrado (1) | Decisão (3) | Declaração (11) | Escrivão/Diretor de Secretaria/Secretário Jurídico (48) | Levantamento da Causa Suspensiva ou de Sobrestamento (14974) | Suspensão/Sobrestamento Determinada por Controvérsia (14981)</t>
  </si>
  <si>
    <t>Levantada suspensão/sobrestamento por cumprimento (20)</t>
  </si>
  <si>
    <t>Levantada suspensão/sobrestamento por decisão judicial (106)</t>
  </si>
  <si>
    <t>Magistrado (1) | Decisão (3) | Levantamento da Suspensão ou Dessobrestamento (12067)</t>
  </si>
  <si>
    <t>Levantada suspensão/sobrestamento por despacho judicial (107)</t>
  </si>
  <si>
    <t>Magistrado (1) | Despacho (11009) | Levantamento da Suspensão ou Dessobrestamento (12068)</t>
  </si>
  <si>
    <t>Despacho proferido</t>
  </si>
  <si>
    <t>Levantada suspensão/sobrestamento por Grupo de Representativos (99)</t>
  </si>
  <si>
    <t>Magistrado (1) | Decisão (3) | Declaração (11) | Escrivão/Diretor de Secretaria/Secretário Jurídico (48) | Levantamento da Causa Suspensiva ou de Sobrestamento (14974) | Suspensão/Sobrestamento Determinada por Grupo de Representativos (14980)</t>
  </si>
  <si>
    <t>Levantada suspensão/sobrestamento por IAC (100)</t>
  </si>
  <si>
    <t>Magistrado (1) | Decisão (3) | Declaração (11) | Escrivão/Diretor de Secretaria/Secretário Jurídico (48) | Levantamento da Causa Suspensiva ou de Sobrestamento (14974) | Suspensão/Sobrestamento Determinada por Incidente de Assunção de Competência - IAC (14979)</t>
  </si>
  <si>
    <t>Levantada suspensão/sobrestamento por IRDR (105)</t>
  </si>
  <si>
    <t>Magistrado (1) | Decisão (3) | Declaração (11) | Escrivão/Diretor de Secretaria/Secretário Jurídico (48) | Levantamento da Causa Suspensiva ou de Sobrestamento (14974) | Suspensão/Sobrestamento por Incidente de Resolução de Demandas Repetitivas (14985)</t>
  </si>
  <si>
    <t>Levantada suspensão/sobrestamento por Recurso de Revista Repetitiva (101)</t>
  </si>
  <si>
    <t>Magistrado (1) | Decisão (3) | Declaração (11) | Escrivão/Diretor de Secretaria/Secretário Jurídico (48) | Levantamento da Causa Suspensiva ou de Sobrestamento (14974) | Suspensão/Sobrestamento Determinada por Recurso de Revista Repetitivo (14984)</t>
  </si>
  <si>
    <t>Levantada suspensão/sobrestamento por Recurso Repetitivo (103)</t>
  </si>
  <si>
    <t>Magistrado (1) | Decisão (3) | Declaração (11) | Escrivão/Diretor de Secretaria/Secretário Jurídico (48) | Levantamento da Causa Suspensiva ou de Sobrestamento (14974) | Suspensão/Sobrestamento por Recurso Especial Repetitivo (14976)</t>
  </si>
  <si>
    <t>Levantada suspensão/sobrestamento por Repercussão Geral (102)</t>
  </si>
  <si>
    <t>Magistrado (1) | Decisão (3) | Declaração (11) | Escrivão/Diretor de Secretaria/Secretário Jurídico (48) | Levantamento da Causa Suspensiva ou de Sobrestamento (14974) | Suspensão/Sobrestamento por Recurso Extraordinário com Repercussão Geral (14975)</t>
  </si>
  <si>
    <t>Levantada suspensão/sobrestamento por SIRDR (104)</t>
  </si>
  <si>
    <t>Liminar deferida (33)</t>
  </si>
  <si>
    <t>Liminar indeferida (89)</t>
  </si>
  <si>
    <t>Liquidação/execução cancelada por nulidade (137)</t>
  </si>
  <si>
    <t>Magistrado (1) | Decisão (3) | Declaração (11) | Escrivão/Diretor de Secretaria/Secretário Jurídico (48) | Cancelamento (12289) | De Liquidação, Cumprimento de Sentença ou Execução por Nulidade da Fase de Conhecimento  (15168)</t>
  </si>
  <si>
    <t>Liquidação/execução iniciada (91)</t>
  </si>
  <si>
    <t>Medida protetiva homologada ou revogada (34)</t>
  </si>
  <si>
    <t>Pedido de uniformização de interpretação de lei não admitido (143)</t>
  </si>
  <si>
    <t>Magistrado (1) | Decisão (3) | Não-Admissão (207) | Pedido de Uniformização de Interpretação de Lei (15183)</t>
  </si>
  <si>
    <t>Pendente (88)</t>
  </si>
  <si>
    <t>Perícia agendada (55)</t>
  </si>
  <si>
    <t>Magistrado (1) | Decisão (3) | Declaração (11) | Escrivão/Diretor de Secretaria/Secretário Jurídico (48) | Perícia (14901) | Agendada (14904)</t>
  </si>
  <si>
    <t>Perícia cancelada (56)</t>
  </si>
  <si>
    <t>Magistrado (1) | Decisão (3) | Declaração (11) | Escrivão/Diretor de Secretaria/Secretário Jurídico (48) | Perícia (14901) | Cancelada (14906)</t>
  </si>
  <si>
    <t>Perícia designada (57)</t>
  </si>
  <si>
    <t>Magistrado (1) | Decisão (3) | Declaração (11) | Escrivão/Diretor de Secretaria/Secretário Jurídico (48) | Perícia (14901) | Determinada/Designada (14903)</t>
  </si>
  <si>
    <t>Perícia não realizada (58)</t>
  </si>
  <si>
    <t>Magistrado (1) | Decisão (3) | Declaração (11) | Escrivão/Diretor de Secretaria/Secretário Jurídico (48) | Perícia (14901) | Não Realizada (14908)</t>
  </si>
  <si>
    <t>Perícia reagendada (59)</t>
  </si>
  <si>
    <t>Magistrado (1) | Decisão (3) | Declaração (11) | Escrivão/Diretor de Secretaria/Secretário Jurídico (48) | Perícia (14901) | Reagendada (14907)</t>
  </si>
  <si>
    <t>Perícia realizada (60)</t>
  </si>
  <si>
    <t>Magistrado (1) | Decisão (3) | Declaração (11) | Escrivão/Diretor de Secretaria/Secretário Jurídico (48) | Perícia (14901) | Realizada (14905)</t>
  </si>
  <si>
    <t>Precatório/RPV expedido (35)</t>
  </si>
  <si>
    <t>Precatório/RPV pago (36)</t>
  </si>
  <si>
    <t>Procedimento incidental ou cautelar resolvido (140)</t>
  </si>
  <si>
    <t>Magistrado (1) | Decisão (3) | Incidente ou Cautelar - Procedimento Resolvido (14702)</t>
  </si>
  <si>
    <t>Procedimento restaurativo (círculo de apoio a vítimas) realizado (121)</t>
  </si>
  <si>
    <t>Magistrado (1) | Decisão (3) | Declaração (11) | Escrivão/Diretor de Secretaria/Secretário Jurídico (48) | Realização de Procedimento Restaurativo (12759)[39:Tipo_Procedimento_Restaurativo:200]</t>
  </si>
  <si>
    <t>Procedimento restaurativo (círculos baseados na comunicação não violenta) realizado (123)</t>
  </si>
  <si>
    <t>Magistrado (1) | Decisão (3) | Declaração (11) | Escrivão/Diretor de Secretaria/Secretário Jurídico (48) | Realização de Procedimento Restaurativo (12759)[39:Tipo_Procedimento_Restaurativo:196]</t>
  </si>
  <si>
    <t>Procedimento restaurativo (círculos de construção de paz) realizado (126)</t>
  </si>
  <si>
    <t>Magistrado (1) | Decisão (3) | Declaração (11) | Escrivão/Diretor de Secretaria/Secretário Jurídico (48) | Realização de Procedimento Restaurativo (12759)[39:Tipo_Procedimento_Restaurativo:195]</t>
  </si>
  <si>
    <t>Procedimento restaurativo (círculos de reflexão com ofensores) realizado (122)</t>
  </si>
  <si>
    <t>Magistrado (1) | Decisão (3) | Declaração (11) | Escrivão/Diretor de Secretaria/Secretário Jurídico (48) | Realização de Procedimento Restaurativo (12759)[39:Tipo_Procedimento_Restaurativo:199]</t>
  </si>
  <si>
    <t>Procedimento restaurativo (conferências de grupos familiares) realizado (124)</t>
  </si>
  <si>
    <t>Magistrado (1) | Decisão (3) | Declaração (11) | Escrivão/Diretor de Secretaria/Secretário Jurídico (48) | Realização de Procedimento Restaurativo (12759)[39:Tipo_Procedimento_Restaurativo:198]</t>
  </si>
  <si>
    <t>Procedimento restaurativo (mediação/conferência vítima-ofensor-comunidade) realizado (125)</t>
  </si>
  <si>
    <t>Magistrado (1) | Decisão (3) | Declaração (11) | Escrivão/Diretor de Secretaria/Secretário Jurídico (48) | Realização de Procedimento Restaurativo (12759)[39:Tipo_Procedimento_Restaurativo:197]</t>
  </si>
  <si>
    <t>Procedimento restaurativo (outros) realizado (127)</t>
  </si>
  <si>
    <t>Pronunciado (72)</t>
  </si>
  <si>
    <t>Magistrado (1) | Julgamento (193) | Sem Resolução de Mérito (218) | Pronúncia (10953)</t>
  </si>
  <si>
    <t>Julgado sem resolução do mérito</t>
  </si>
  <si>
    <t>Reativado (37)</t>
  </si>
  <si>
    <t>Magistrado (1) | Decisão (3) | Declaração (11) | Escrivão/Diretor de Secretaria/Secretário Jurídico (48) | Reativação (849)</t>
  </si>
  <si>
    <t>Recebido (38)</t>
  </si>
  <si>
    <t>Recebido da câmara de conciliação/mediação (131)</t>
  </si>
  <si>
    <t>Magistrado (1) | Decisão (3) | Declaração (11) | Escrivão/Diretor de Secretaria/Secretário Jurídico (48) | Recebimento de Câmara de Conciliação/Mediação (12623)</t>
  </si>
  <si>
    <t>Recebido do CEJUSC ou do Centro de Conciliação/Mediação (120)</t>
  </si>
  <si>
    <t>Magistrado (1) | Decisão (3) | Declaração (11) | Escrivão/Diretor de Secretaria/Secretário Jurídico (48) | Recebimento do CEJUSC ou Centros de Conciliação/Mediação (12619)</t>
  </si>
  <si>
    <t>Recebido pelo CEJUSC ou pelo Centro de Conciliação/Mediação (119)</t>
  </si>
  <si>
    <t>Magistrado (1) | Decisão (3) | Declaração (11) | Escrivão/Diretor de Secretaria/Secretário Jurídico (48) | Recebimento no CEJUSC ou Centros de Conciliação/Mediação (12621)</t>
  </si>
  <si>
    <t>Recebido pelo Tribunal (61)</t>
  </si>
  <si>
    <t>Recurso interno admitido (141)</t>
  </si>
  <si>
    <t>Recurso interno iniciado (39)</t>
  </si>
  <si>
    <t>Recurso interno não admitido (142)</t>
  </si>
  <si>
    <t>Redistribuído (40)</t>
  </si>
  <si>
    <t>Magistrado (1) | Decisão (3) | Declaração (11) | Distribuidor (18) | Redistribuição (36)</t>
  </si>
  <si>
    <t>Remetido (41)</t>
  </si>
  <si>
    <t>Remetido ao distribuidor (42)</t>
  </si>
  <si>
    <t>Magistrado (1) | Decisão (3) | Declaração (11) | Escrivão/Diretor de Secretaria/Secretário Jurídico (48) | Remessa (123)[7:destino:Distribuidor]</t>
  </si>
  <si>
    <t>Remetido para a câmara de conciliação/mediação (130)</t>
  </si>
  <si>
    <t>Magistrado (1) | Decisão (3) | Declaração (11) | Escrivão/Diretor de Secretaria/Secretário Jurídico (48) | Remessa para Câmara de Conciliação/Mediação (12622)</t>
  </si>
  <si>
    <t>Remetido para o CEJUSC ou para o Centro de Conciliação/Mediação (118)</t>
  </si>
  <si>
    <t>Remetido para outra instância (134)</t>
  </si>
  <si>
    <t>Remetido pelo CEJUSC ou do Centro de Conciliação/Mediação (153)</t>
  </si>
  <si>
    <t>Magistrado (1) | Decisão (3) | Declaração (11) | Escrivão/Diretor de Secretaria/Secretário Jurídico (48) | Remessa (123)[18:motivo_da_remessa:190]</t>
  </si>
  <si>
    <t>Revogada transação penal (139)</t>
  </si>
  <si>
    <t>Magistrado (1) | Decisão (3) | Revogação (157) | Revogação da Transação Penal (15025)</t>
  </si>
  <si>
    <t>Sessão do juri antecipada (83)</t>
  </si>
  <si>
    <t>Magistrado (1) | Decisão (3) | Declaração (11) | Escrivão/Diretor de Secretaria/Secretário Jurídico (48) | Sessão do Tribunal do Júri (313)[15:situacao_da_audiencia:12]</t>
  </si>
  <si>
    <t>Sessão do juri cancelada (84)</t>
  </si>
  <si>
    <t>Magistrado (1) | Decisão (3) | Declaração (11) | Escrivão/Diretor de Secretaria/Secretário Jurídico (48) | Sessão do Tribunal do Júri (313)[15:situacao_da_audiencia:11]</t>
  </si>
  <si>
    <t>Sessão do juri convertida em diligência (85)</t>
  </si>
  <si>
    <t>Magistrado (1) | Decisão (3) | Declaração (11) | Escrivão/Diretor de Secretaria/Secretário Jurídico (48) | Sessão do Tribunal do Júri (313)[15:situacao_da_audiencia:15]</t>
  </si>
  <si>
    <t>Sessão do juri designada (43)</t>
  </si>
  <si>
    <t>Magistrado (1) | Decisão (3) | Declaração (11) | Escrivão/Diretor de Secretaria/Secretário Jurídico (48) | Sessão do Tribunal do Júri (313)[15:situacao_da_audiencia:9]</t>
  </si>
  <si>
    <t>Sessão do juri não realizada (86)</t>
  </si>
  <si>
    <t>Magistrado (1) | Decisão (3) | Declaração (11) | Escrivão/Diretor de Secretaria/Secretário Jurídico (48) | Sessão do Tribunal do Júri (313)[15:situacao_da_audiencia:14]</t>
  </si>
  <si>
    <t>Sessão do juri realizada (44)</t>
  </si>
  <si>
    <t>Magistrado (1) | Decisão (3) | Declaração (11) | Escrivão/Diretor de Secretaria/Secretário Jurídico (48) | Sessão do Tribunal do Júri (313)[15:situacao_da_audiencia:13]</t>
  </si>
  <si>
    <t>Sessão do juri redesignada (87)</t>
  </si>
  <si>
    <t>Magistrado (1) | Decisão (3) | Declaração (11) | Escrivão/Diretor de Secretaria/Secretário Jurídico (48) | Sessão do Tribunal do Júri (313)[15:situacao_da_audiencia:10]</t>
  </si>
  <si>
    <t>Sessão Restaurativa antecipada (146)</t>
  </si>
  <si>
    <t>Magistrado (1) | Decisão (3) | Declaração (11) | Escrivão/Diretor de Secretaria/Secretário Jurídico (48) | Sessão Restaurativa (15102)[15:situacao_da_audiencia:12]</t>
  </si>
  <si>
    <t>Sessão Restaurativa cancelada (147)</t>
  </si>
  <si>
    <t>Magistrado (1) | Decisão (3) | Declaração (11) | Escrivão/Diretor de Secretaria/Secretário Jurídico (48) | Sessão Restaurativa (15102)[15:situacao_da_audiencia:11]</t>
  </si>
  <si>
    <t>Sessão Restaurativa convertida em diligência (148)</t>
  </si>
  <si>
    <t>Magistrado (1) | Decisão (3) | Declaração (11) | Escrivão/Diretor de Secretaria/Secretário Jurídico (48) | Sessão Restaurativa (15102)[15:situacao_da_audiencia:15]</t>
  </si>
  <si>
    <t>Sessão Restaurativa designada (149)</t>
  </si>
  <si>
    <t>Magistrado (1) | Decisão (3) | Declaração (11) | Escrivão/Diretor de Secretaria/Secretário Jurídico (48) | Sessão Restaurativa (15102)[15:situacao_da_audiencia:9]</t>
  </si>
  <si>
    <t>Sessão Restaurativa não realizada (150)</t>
  </si>
  <si>
    <t>Magistrado (1) | Decisão (3) | Declaração (11) | Escrivão/Diretor de Secretaria/Secretário Jurídico (48) | Sessão Restaurativa (15102)[15:situacao_da_audiencia:14]</t>
  </si>
  <si>
    <t>Sessão Restaurativa realizada (151)</t>
  </si>
  <si>
    <t>Magistrado (1) | Decisão (3) | Declaração (11) | Escrivão/Diretor de Secretaria/Secretário Jurídico (48) | Sessão Restaurativa (15102)[15:situacao_da_audiencia:13]</t>
  </si>
  <si>
    <t>Sessão Restaurativa redesignada (152)</t>
  </si>
  <si>
    <t>Magistrado (1) | Decisão (3) | Declaração (11) | Escrivão/Diretor de Secretaria/Secretário Jurídico (48) | Sessão Restaurativa (15102)[15:situacao_da_audiencia:10]</t>
  </si>
  <si>
    <t>Supenso/Sobrestado por SIRDR (128)</t>
  </si>
  <si>
    <t>Suspenso/sobrestado  por Ação de Controle Concentrado de Constitucionalidade (92)</t>
  </si>
  <si>
    <t>Magistrado (1) | Decisão (3) | Suspensão ou Sobrestamento (25) | Por Ação de Controle Concentrado de Constitucionalidade (14971)</t>
  </si>
  <si>
    <t>Suspenso/sobrestado  por Controvérsia (93)</t>
  </si>
  <si>
    <t>Magistrado (1) | Decisão (3) | Suspensão ou Sobrestamento (25) | Por Controvérsia (14970)</t>
  </si>
  <si>
    <t>Suspenso/sobrestado por decisão judicial (46)</t>
  </si>
  <si>
    <t>Suspenso/sobrestado por despacho judicial (45)</t>
  </si>
  <si>
    <t>Suspenso/sobrestado por Grupo de Representativos (94)</t>
  </si>
  <si>
    <t>Magistrado (1) | Decisão (3) | Suspensão ou Sobrestamento (25) | Por Grupo de Representativos (14969)</t>
  </si>
  <si>
    <t>Suspenso/sobrestado por IAC (95)</t>
  </si>
  <si>
    <t>Magistrado (1) | Decisão (3) | Suspensão ou Sobrestamento (25) | Por Incidente de Assunção de Competência - IAC (14968)</t>
  </si>
  <si>
    <t>Suspenso/Sobrestado por IRDR (47)</t>
  </si>
  <si>
    <t>Magistrado (1) | Decisão (3) | Suspensão ou Sobrestamento (25) | Incidente de Resolução de Demandas Repetitivas  (12098)</t>
  </si>
  <si>
    <t>Suspenso/sobrestado por prejudicialidade de RE (144)</t>
  </si>
  <si>
    <t>Magistrado (1) | Decisão (3) | Suspensão ou Sobrestamento (25) | REsp Sobrestado por Possível Prejudicialidade de RE (15067)</t>
  </si>
  <si>
    <t>Suspenso/sobrestado por Recurso de Revista Repetitiva (96)</t>
  </si>
  <si>
    <t>Magistrado (1) | Decisão (3) | Suspensão ou Sobrestamento (25) | Por Recurso de Revista Repetitivo (14973)</t>
  </si>
  <si>
    <t>Suspenso/sobrestado por Recurso Repetitivo (48)</t>
  </si>
  <si>
    <t>Magistrado (1) | Decisão (3) | Suspensão ou Sobrestamento (25) | Recurso Especial repetitivo (11975)</t>
  </si>
  <si>
    <t>Suspenso/sobrestado por Repercussão Geral (49)</t>
  </si>
  <si>
    <t>Magistrado (1) | Decisão (3) | Suspensão ou Sobrestamento (25) | Recurso Extraordinário com repercussão geral (265)</t>
  </si>
  <si>
    <t>Tramitando (25)</t>
  </si>
  <si>
    <t>Transação penal cancelada (138)</t>
  </si>
  <si>
    <t>Transação penal cumprida (129)</t>
  </si>
  <si>
    <t>Magistrado (1) | Julgamento (193) | Com Resolução do Mérito (385) | Extinção da Punibilidade (973) | Cumprimento de transação penal (12028)</t>
  </si>
  <si>
    <t>Transitado em julgado (50)</t>
  </si>
  <si>
    <t>Magistrado (1) | Decisão (3) | Declaração (11) | Escrivão/Diretor de Secretaria/Secretário Jurídico (48) | Trânsito em julgado (848)</t>
  </si>
  <si>
    <t>Vista solicitada (51)</t>
  </si>
  <si>
    <t>Magistrado (1) | Decisão (3) | Declaração (11) | Escrivão/Diretor de Secretaria/Secretário Jurídico (48) | Deliberado em Sessão (12198) | Pedido de Vista (12204)</t>
  </si>
  <si>
    <t>Voto vencedor publicado (52)</t>
  </si>
  <si>
    <t>SITUAÇÃO</t>
  </si>
  <si>
    <t>INICIADA POR</t>
  </si>
  <si>
    <t>FINALIZADA POR</t>
  </si>
  <si>
    <t>MOVIMENTO</t>
  </si>
  <si>
    <t>Inicia fase de execução jucicial</t>
  </si>
  <si>
    <t>Início condicional (só inicia se conseguir finalizar uma das situações mapeadas?</t>
  </si>
  <si>
    <t>Inicia dentro da fase atual? (em caso negativo ele so terá efeitos nos indicadores caso inicie uma nova fase)</t>
  </si>
  <si>
    <t>Hierarquia</t>
  </si>
  <si>
    <t>Arquivado definitivamente (2)
Baixado definitivamente (10)
Execução não criminal iniciada (26)
Fase processual iniciada (65)
Liquidação/execução iniciada (91)
Reativado (37)
Remetido (41)</t>
  </si>
  <si>
    <t>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Remetido (41)
Transação penal cumprida (129)</t>
  </si>
  <si>
    <t>Magistrado (1) | Decisão (3) | Declaração (11) | Escrivão/Diretor de Secretaria/Secretário Jurídico (48) | Arquivamento (861) | Provisório (245)
Magistrado (1) | Decisão (3) | Declaração (11) | Escrivão/Diretor de Secretaria/Secretário Jurídico (48) | Arquivamento (861) | Arquivamento Provisório - Aguardando Captura de Réu Condenado (14997)
Magistrado (1) | Decisão (3) | Declaração (11) | Escrivão/Diretor de Secretaria/Secretário Jurídico (48) | Arquivamento (861) | Arquivamento Provisório - Menor em Conflito com a Lei Aguardando Apreensão (14998)</t>
  </si>
  <si>
    <t>Magistrado (1) | Decisão (3) | Declaração (11) | Escrivão/Diretor de Secretaria/Secretário Jurídico (48) | Audiência (970)[15:situacao_da_audiencia:12;16:tipo_de_audiencia:17]
Magistrado (1) | Decisão (3) | Declaração (11) | Escrivão/Diretor de Secretaria/Secretário Jurídico (48) | Audiência (970)[15:situacao_da_audiencia:12;16:tipo_de_audiencia:92]
Magistrado (1) | Decisão (3) | Declaração (11) | Escrivão/Diretor de Secretaria/Secretário Jurídico (48) | Audiência (970) | Audiência do art. 334 CPC (12624)[15:situacao_da_audiencia:12]
Magistrado (1) | Decisão (3) | Declaração (11) | Escrivão/Diretor de Secretaria/Secretário Jurídico (48) | Audiência (970) | de Conciliação (12740)[15:situacao_da_audiencia:12]
Magistrado (1) | Decisão (3) | Declaração (11) | Escrivão/Diretor de Secretaria/Secretário Jurídico (48) | Audiência (970) | de Mediação (12752)[15:situacao_da_audiencia:12]</t>
  </si>
  <si>
    <t>Magistrado (1) | Decisão (3) | Declaração (11) | Escrivão/Diretor de Secretaria/Secretário Jurídico (48) | Audiência (970)[15:situacao_da_audiencia:11;16:tipo_de_audiencia:17]
Magistrado (1) | Decisão (3) | Declaração (11) | Escrivão/Diretor de Secretaria/Secretário Jurídico (48) | Audiência (970)[15:situacao_da_audiencia:11;16:tipo_de_audiencia:92]
Magistrado (1) | Decisão (3) | Declaração (11) | Escrivão/Diretor de Secretaria/Secretário Jurídico (48) | Audiência (970) | Audiência do art. 334 CPC (12624)[15:situacao_da_audiencia:11]
Magistrado (1) | Decisão (3) | Declaração (11) | Escrivão/Diretor de Secretaria/Secretário Jurídico (48) | Audiência (970) | de Conciliação (12740)[15:situacao_da_audiencia:11]
Magistrado (1) | Decisão (3) | Declaração (11) | Escrivão/Diretor de Secretaria/Secretário Jurídico (48) | Audiência (970) | de Mediação (12752)[15:situacao_da_audiencia:11]</t>
  </si>
  <si>
    <t>Magistrado (1) | Decisão (3) | Declaração (11) | Escrivão/Diretor de Secretaria/Secretário Jurídico (48) | Audiência (970)[15:situacao_da_audiencia:15;16:tipo_de_audiencia:17]
Magistrado (1) | Decisão (3) | Declaração (11) | Escrivão/Diretor de Secretaria/Secretário Jurídico (48) | Audiência (970)[15:situacao_da_audiencia:15;16:tipo_de_audiencia:92]
Magistrado (1) | Decisão (3) | Declaração (11) | Escrivão/Diretor de Secretaria/Secretário Jurídico (48) | Audiência (970) | Audiência do art. 334 CPC (12624)[15:situacao_da_audiencia:15]
Magistrado (1) | Decisão (3) | Declaração (11) | Escrivão/Diretor de Secretaria/Secretário Jurídico (48) | Audiência (970) | de Conciliação (12740)[15:situacao_da_audiencia:15]
Magistrado (1) | Decisão (3) | Declaração (11) | Escrivão/Diretor de Secretaria/Secretário Jurídico (48) | Audiência (970) | de Mediação (12752)[15:situacao_da_audiencia:15]</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</si>
  <si>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</si>
  <si>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Audiência (970)[15:situacao_da_audiencia:9;16:tipo_de_audiencia:17]
Magistrado (1) | Decisão (3) | Declaração (11) | Escrivão/Diretor de Secretaria/Secretário Jurídico (48) | Audiência (970)[15:situacao_da_audiencia:9;16:tipo_de_audiencia:92]
Magistrado (1) | Decisão (3) | Declaração (11) | Escrivão/Diretor de Secretaria/Secretário Jurídico (48) | Audiência (970) | Audiência do art. 334 CPC (12624)[15:situacao_da_audiencia:9]
Magistrado (1) | Decisão (3) | Declaração (11) | Escrivão/Diretor de Secretaria/Secretário Jurídico (48) | Audiência (970) | de Conciliação (12740)[15:situacao_da_audiencia:9]
Magistrado (1) | Decisão (3) | Declaração (11) | Escrivão/Diretor de Secretaria/Secretário Jurídico (48) | Audiência (970) | de Mediação (12752)[15:situacao_da_audiencia:9]</t>
  </si>
  <si>
    <t>Magistrado (1) | Decisão (3) | Declaração (11) | Escrivão/Diretor de Secretaria/Secretário Jurídico (48) | Audiência (970)[15:situacao_da_audiencia:14;16:tipo_de_audiencia:17]
Magistrado (1) | Decisão (3) | Declaração (11) | Escrivão/Diretor de Secretaria/Secretário Jurídico (48) | Audiência (970)[15:situacao_da_audiencia:14;16:tipo_de_audiencia:92]
Magistrado (1) | Decisão (3) | Declaração (11) | Escrivão/Diretor de Secretaria/Secretário Jurídico (48) | Audiência (970) | Audiência do art. 334 CPC (12624)[15:situacao_da_audiencia:14]
Magistrado (1) | Decisão (3) | Declaração (11) | Escrivão/Diretor de Secretaria/Secretário Jurídico (48) | Audiência (970) | de Conciliação (12740)[15:situacao_da_audiencia:14]
Magistrado (1) | Decisão (3) | Declaração (11) | Escrivão/Diretor de Secretaria/Secretário Jurídico (48) | Audiência (970) | de Mediação (12752)[15:situacao_da_audiencia:14]</t>
  </si>
  <si>
    <t>Magistrado (1) | Decisão (3) | Declaração (11) | Escrivão/Diretor de Secretaria/Secretário Jurídico (48) | Audiência (970)[15:situacao_da_audiencia:13;16:tipo_de_audiencia:17]
Magistrado (1) | Decisão (3) | Declaração (11) | Escrivão/Diretor de Secretaria/Secretário Jurídico (48) | Audiência (970)[15:situacao_da_audiencia:13;16:tipo_de_audiencia:92]
Magistrado (1) | Decisão (3) | Declaração (11) | Escrivão/Diretor de Secretaria/Secretário Jurídico (48) | Audiência (970) | Audiência do art. 334 CPC (12624)[15:situacao_da_audiencia:13]
Magistrado (1) | Decisão (3) | Declaração (11) | Escrivão/Diretor de Secretaria/Secretário Jurídico (48) | Audiência (970) | de Conciliação (12740)[15:situacao_da_audiencia:13]
Magistrado (1) | Decisão (3) | Declaração (11) | Escrivão/Diretor de Secretaria/Secretário Jurídico (48) | Audiência (970) | de Mediação (12752)[15:situacao_da_audiencia:13]</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</si>
  <si>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</si>
  <si>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Audiência (970)[15:situacao_da_audiencia:10;16:tipo_de_audiencia:17]
Magistrado (1) | Decisão (3) | Declaração (11) | Escrivão/Diretor de Secretaria/Secretário Jurídico (48) | Audiência (970)[15:situacao_da_audiencia:10;16:tipo_de_audiencia:92]
Magistrado (1) | Decisão (3) | Declaração (11) | Escrivão/Diretor de Secretaria/Secretário Jurídico (48) | Audiência (970) | Audiência do art. 334 CPC (12624)[15:situacao_da_audiencia:10]
Magistrado (1) | Decisão (3) | Declaração (11) | Escrivão/Diretor de Secretaria/Secretário Jurídico (48) | Audiência (970) | de Conciliação (12740)[15:situacao_da_audiencia:10]
Magistrado (1) | Decisão (3) | Declaração (11) | Escrivão/Diretor de Secretaria/Secretário Jurídico (48) | Audiência (970) | de Mediação (12752)[15:situacao_da_audiencia:10]</t>
  </si>
  <si>
    <t>Magistrado (1) | Decisão (3) | Declaração (11) | Escrivão/Diretor de Secretaria/Secretário Jurídico (48) | Audiência (970)[15:situacao_da_audiencia:12;16:tipo_de_audiencia:16]
Magistrado (1) | Decisão (3) | Declaração (11) | Escrivão/Diretor de Secretaria/Secretário Jurídico (48) | Audiência (970)[15:situacao_da_audiencia:12;16:tipo_de_audiencia:18]
Magistrado (1) | Decisão (3) | Declaração (11) | Escrivão/Diretor de Secretaria/Secretário Jurídico (48) | Audiência (970)[15:situacao_da_audiencia:12;16:tipo_de_audiencia:19]
Magistrado (1) | Decisão (3) | Declaração (11) | Escrivão/Diretor de Secretaria/Secretário Jurídico (48) | Audiência (970)[15:situacao_da_audiencia:12;16:tipo_de_audiencia:193]
Magistrado (1) | Decisão (3) | Declaração (11) | Escrivão/Diretor de Secretaria/Secretário Jurídico (48) | Audiência (970)[15:situacao_da_audiencia:12;16:tipo_de_audiencia:20]
Magistrado (1) | Decisão (3) | Declaração (11) | Escrivão/Diretor de Secretaria/Secretário Jurídico (48) | Audiência (970)[15:situacao_da_audiencia:12;16:tipo_de_audiencia:21]
Magistrado (1) | Decisão (3) | Declaração (11) | Escrivão/Diretor de Secretaria/Secretário Jurídico (48) | Audiência (970)[15:situacao_da_audiencia:12;16:tipo_de_audiencia:22]
Magistrado (1) | Decisão (3) | Declaração (11) | Escrivão/Diretor de Secretaria/Secretário Jurídico (48) | Audiência (970)[15:situacao_da_audiencia:12;16:tipo_de_audiencia:228]
Magistrado (1) | Decisão (3) | Declaração (11) | Escrivão/Diretor de Secretaria/Secretário Jurídico (48) | Audiência (970)[15:situacao_da_audiencia:12;16:tipo_de_audiencia:23]
Magistrado (1) | Decisão (3) | Declaração (11) | Escrivão/Diretor de Secretaria/Secretário Jurídico (48) | Audiência (970)[15:situacao_da_audiencia:12;16:tipo_de_audiencia:24]
Magistrado (1) | Decisão (3) | Declaração (11) | Escrivão/Diretor de Secretaria/Secretário Jurídico (48) | Audiência (970)[15:situacao_da_audiencia:12;16:tipo_de_audiencia:25]
Magistrado (1) | Decisão (3) | Declaração (11) | Escrivão/Diretor de Secretaria/Secretário Jurídico (48) | Audiência (970)[15:situacao_da_audiencia:12;16:tipo_de_audiencia:91]
Magistrado (1) | Decisão (3) | Declaração (11) | Escrivão/Diretor de Secretaria/Secretário Jurídico (48) | Audiência (970) | Admonitória (12739)[15:situacao_da_audiencia:12]
Magistrado (1) | Decisão (3) | Declaração (11) | Escrivão/Diretor de Secretaria/Secretário Jurídico (48) | Audiência (970) | de Acolhimento (12741)[15:situacao_da_audiencia:12]
Magistrado (1) | Decisão (3) | Declaração (11) | Escrivão/Diretor de Secretaria/Secretário Jurídico (48) | Audiência (970) | de Custódia (12742)[15:situacao_da_audiencia:12]
Magistrado (1) | Decisão (3) | Declaração (11) | Escrivão/Diretor de Secretaria/Secretário Jurídico (48) | Audiência (970) | de Interrogatório (12743)[15:situacao_da_audiencia:12]
Magistrado (1) | Decisão (3) | Declaração (11) | Escrivão/Diretor de Secretaria/Secretário Jurídico (48) | Audiência (970) | de Justificação (12744)[15:situacao_da_audiencia:12]
Magistrado (1) | Decisão (3) | Declaração (11) | Escrivão/Diretor de Secretaria/Secretário Jurídico (48) | Audiência (970) | do art. 16 da Lei 11.340 (12745)[15:situacao_da_audiencia:12]
Magistrado (1) | Decisão (3) | Declaração (11) | Escrivão/Diretor de Secretaria/Secretário Jurídico (48) | Audiência (970) | em Execução (12746)[15:situacao_da_audiencia:12]
Magistrado (1) | Decisão (3) | Declaração (11) | Escrivão/Diretor de Secretaria/Secretário Jurídico (48) | Audiência (970) | Inicial (12747)[15:situacao_da_audiencia:12]
Magistrado (1) | Decisão (3) | Declaração (11) | Escrivão/Diretor de Secretaria/Secretário Jurídico (48) | Audiência (970) | de Instrução (12749)[15:situacao_da_audiencia:12]
Magistrado (1) | Decisão (3) | Declaração (11) | Escrivão/Diretor de Secretaria/Secretário Jurídico (48) | Audiência (970) | de Instrução e Julgamento (12750)[15:situacao_da_audiencia:12]
Magistrado (1) | Decisão (3) | Declaração (11) | Escrivão/Diretor de Secretaria/Secretário Jurídico (48) | Audiência (970) | de Julgamento (12751)[15:situacao_da_audiencia:12]
Magistrado (1) | Decisão (3) | Declaração (11) | Escrivão/Diretor de Secretaria/Secretário Jurídico (48) | Audiência (970) | Preliminar (12753)[15:situacao_da_audiencia:12]
Magistrado (1) | Decisão (3) | Declaração (11) | Escrivão/Diretor de Secretaria/Secretário Jurídico (48) | Audiência (970) | Audiência Pública (14096)[15:situacao_da_audiencia:12]
Magistrado (1) | Decisão (3) | Declaração (11) | Escrivão/Diretor de Secretaria/Secretário Jurídico (48) | Audiência (970) | Audiência Concentrada Infracional (15050)[15:situacao_da_audiencia:12]
Magistrado (1) | Decisão (3) | Declaração (11) | Escrivão/Diretor de Secretaria/Secretário Jurídico (48) | Audiência (970) | Audiência Concentrada Protetiva (15049)[15:situacao_da_audiencia:12]
Magistrado (1) | Decisão (3) | Declaração (11) | Escrivão/Diretor de Secretaria/Secretário Jurídico (48) | Audiência (970) | Audiência de Apresentação de Adolescente (15045)[15:situacao_da_audiencia:12]
Magistrado (1) | Decisão (3) | Declaração (11) | Escrivão/Diretor de Secretaria/Secretário Jurídico (48) | Audiência (970) | Audiência de Depoimento Especial (15188)[15:situacao_da_audiencia:12]</t>
  </si>
  <si>
    <t>Magistrado (1) | Decisão (3) | Declaração (11) | Escrivão/Diretor de Secretaria/Secretário Jurídico (48) | Audiência (970)[15:situacao_da_audiencia:11;16:tipo_de_audiencia:16]
Magistrado (1) | Decisão (3) | Declaração (11) | Escrivão/Diretor de Secretaria/Secretário Jurídico (48) | Audiência (970)[15:situacao_da_audiencia:11;16:tipo_de_audiencia:18]
Magistrado (1) | Decisão (3) | Declaração (11) | Escrivão/Diretor de Secretaria/Secretário Jurídico (48) | Audiência (970)[15:situacao_da_audiencia:11;16:tipo_de_audiencia:184]
Magistrado (1) | Decisão (3) | Declaração (11) | Escrivão/Diretor de Secretaria/Secretário Jurídico (48) | Audiência (970)[15:situacao_da_audiencia:11;16:tipo_de_audiencia:19]
Magistrado (1) | Decisão (3) | Declaração (11) | Escrivão/Diretor de Secretaria/Secretário Jurídico (48) | Audiência (970)[15:situacao_da_audiencia:11;16:tipo_de_audiencia:193]
Magistrado (1) | Decisão (3) | Declaração (11) | Escrivão/Diretor de Secretaria/Secretário Jurídico (48) | Audiência (970)[15:situacao_da_audiencia:11;16:tipo_de_audiencia:20]
Magistrado (1) | Decisão (3) | Declaração (11) | Escrivão/Diretor de Secretaria/Secretário Jurídico (48) | Audiência (970)[15:situacao_da_audiencia:11;16:tipo_de_audiencia:21]
Magistrado (1) | Decisão (3) | Declaração (11) | Escrivão/Diretor de Secretaria/Secretário Jurídico (48) | Audiência (970)[15:situacao_da_audiencia:11;16:tipo_de_audiencia:22]
Magistrado (1) | Decisão (3) | Declaração (11) | Escrivão/Diretor de Secretaria/Secretário Jurídico (48) | Audiência (970)[15:situacao_da_audiencia:11;16:tipo_de_audiencia:228]
Magistrado (1) | Decisão (3) | Declaração (11) | Escrivão/Diretor de Secretaria/Secretário Jurídico (48) | Audiência (970)[15:situacao_da_audiencia:11;16:tipo_de_audiencia:23]
Magistrado (1) | Decisão (3) | Declaração (11) | Escrivão/Diretor de Secretaria/Secretário Jurídico (48) | Audiência (970)[15:situacao_da_audiencia:11;16:tipo_de_audiencia:24]
Magistrado (1) | Decisão (3) | Declaração (11) | Escrivão/Diretor de Secretaria/Secretário Jurídico (48) | Audiência (970)[15:situacao_da_audiencia:11;16:tipo_de_audiencia:25]
Magistrado (1) | Decisão (3) | Declaração (11) | Escrivão/Diretor de Secretaria/Secretário Jurídico (48) | Audiência (970)[15:situacao_da_audiencia:11;16:tipo_de_audiencia:91]
Magistrado (1) | Decisão (3) | Declaração (11) | Escrivão/Diretor de Secretaria/Secretário Jurídico (48) | Audiência (970) | Admonitória (12739)[15:situacao_da_audiencia:11]
Magistrado (1) | Decisão (3) | Declaração (11) | Escrivão/Diretor de Secretaria/Secretário Jurídico (48) | Audiência (970) | de Acolhimento (12741)[15:situacao_da_audiencia:11]
Magistrado (1) | Decisão (3) | Declaração (11) | Escrivão/Diretor de Secretaria/Secretário Jurídico (48) | Audiência (970) | de Custódia (12742)[15:situacao_da_audiencia:11]
Magistrado (1) | Decisão (3) | Declaração (11) | Escrivão/Diretor de Secretaria/Secretário Jurídico (48) | Audiência (970) | de Interrogatório (12743)[15:situacao_da_audiencia:11]
Magistrado (1) | Decisão (3) | Declaração (11) | Escrivão/Diretor de Secretaria/Secretário Jurídico (48) | Audiência (970) | de Justificação (12744)[15:situacao_da_audiencia:11]
Magistrado (1) | Decisão (3) | Declaração (11) | Escrivão/Diretor de Secretaria/Secretário Jurídico (48) | Audiência (970) | do art. 16 da Lei 11.340 (12745)[15:situacao_da_audiencia:11]
Magistrado (1) | Decisão (3) | Declaração (11) | Escrivão/Diretor de Secretaria/Secretário Jurídico (48) | Audiência (970) | em Execução (12746)[15:situacao_da_audiencia:11]
Magistrado (1) | Decisão (3) | Declaração (11) | Escrivão/Diretor de Secretaria/Secretário Jurídico (48) | Audiência (970) | Inicial (12747)[15:situacao_da_audiencia:11]
Magistrado (1) | Decisão (3) | Declaração (11) | Escrivão/Diretor de Secretaria/Secretário Jurídico (48) | Audiência (970) | de Instrução (12749)[15:situacao_da_audiencia:11]
Magistrado (1) | Decisão (3) | Declaração (11) | Escrivão/Diretor de Secretaria/Secretário Jurídico (48) | Audiência (970) | de Instrução e Julgamento (12750)[15:situacao_da_audiencia:11]
Magistrado (1) | Decisão (3) | Declaração (11) | Escrivão/Diretor de Secretaria/Secretário Jurídico (48) | Audiência (970) | de Julgamento (12751)[15:situacao_da_audiencia:11]
Magistrado (1) | Decisão (3) | Declaração (11) | Escrivão/Diretor de Secretaria/Secretário Jurídico (48) | Audiência (970) | Preliminar (12753)[15:situacao_da_audiencia:11]
Magistrado (1) | Decisão (3) | Declaração (11) | Escrivão/Diretor de Secretaria/Secretário Jurídico (48) | Audiência (970) | Audiência Pública (14096)[15:situacao_da_audiencia:11]
Magistrado (1) | Decisão (3) | Declaração (11) | Escrivão/Diretor de Secretaria/Secretário Jurídico (48) | Audiência (970) | Audiência Concentrada Infracional (15050)[15:situacao_da_audiencia:11]
Magistrado (1) | Decisão (3) | Declaração (11) | Escrivão/Diretor de Secretaria/Secretário Jurídico (48) | Audiência (970) | Audiência Concentrada Protetiva (15049)[15:situacao_da_audiencia:11]
Magistrado (1) | Decisão (3) | Declaração (11) | Escrivão/Diretor de Secretaria/Secretário Jurídico (48) | Audiência (970) | Audiência de Apresentação de Adolescente (15045)[15:situacao_da_audiencia:11]
Magistrado (1) | Decisão (3) | Declaração (11) | Escrivão/Diretor de Secretaria/Secretário Jurídico (48) | Audiência (970) | Audiência de Depoimento Especial (15188)[15:situacao_da_audiencia:11]</t>
  </si>
  <si>
    <t>Magistrado (1) | Decisão (3) | Declaração (11) | Escrivão/Diretor de Secretaria/Secretário Jurídico (48) | Audiência (970)[15:situacao_da_audiencia:15;16:tipo_de_audiencia:16]
Magistrado (1) | Decisão (3) | Declaração (11) | Escrivão/Diretor de Secretaria/Secretário Jurídico (48) | Audiência (970)[15:situacao_da_audiencia:15;16:tipo_de_audiencia:18]
Magistrado (1) | Decisão (3) | Declaração (11) | Escrivão/Diretor de Secretaria/Secretário Jurídico (48) | Audiência (970)[15:situacao_da_audiencia:15;16:tipo_de_audiencia:19]
Magistrado (1) | Decisão (3) | Declaração (11) | Escrivão/Diretor de Secretaria/Secretário Jurídico (48) | Audiência (970)[15:situacao_da_audiencia:15;16:tipo_de_audiencia:193]
Magistrado (1) | Decisão (3) | Declaração (11) | Escrivão/Diretor de Secretaria/Secretário Jurídico (48) | Audiência (970)[15:situacao_da_audiencia:15;16:tipo_de_audiencia:20]
Magistrado (1) | Decisão (3) | Declaração (11) | Escrivão/Diretor de Secretaria/Secretário Jurídico (48) | Audiência (970)[15:situacao_da_audiencia:15;16:tipo_de_audiencia:21]
Magistrado (1) | Decisão (3) | Declaração (11) | Escrivão/Diretor de Secretaria/Secretário Jurídico (48) | Audiência (970)[15:situacao_da_audiencia:15;16:tipo_de_audiencia:22]
Magistrado (1) | Decisão (3) | Declaração (11) | Escrivão/Diretor de Secretaria/Secretário Jurídico (48) | Audiência (970)[15:situacao_da_audiencia:15;16:tipo_de_audiencia:228]
Magistrado (1) | Decisão (3) | Declaração (11) | Escrivão/Diretor de Secretaria/Secretário Jurídico (48) | Audiência (970)[15:situacao_da_audiencia:15;16:tipo_de_audiencia:23]
Magistrado (1) | Decisão (3) | Declaração (11) | Escrivão/Diretor de Secretaria/Secretário Jurídico (48) | Audiência (970)[15:situacao_da_audiencia:15;16:tipo_de_audiencia:24]
Magistrado (1) | Decisão (3) | Declaração (11) | Escrivão/Diretor de Secretaria/Secretário Jurídico (48) | Audiência (970)[15:situacao_da_audiencia:15;16:tipo_de_audiencia:25]
Magistrado (1) | Decisão (3) | Declaração (11) | Escrivão/Diretor de Secretaria/Secretário Jurídico (48) | Audiência (970)[15:situacao_da_audiencia:15;16:tipo_de_audiencia:91]
Magistrado (1) | Decisão (3) | Declaração (11) | Escrivão/Diretor de Secretaria/Secretário Jurídico (48) | Audiência (970) | Admonitória (12739)[15:situacao_da_audiencia:15]
Magistrado (1) | Decisão (3) | Declaração (11) | Escrivão/Diretor de Secretaria/Secretário Jurídico (48) | Audiência (970) | de Acolhimento (12741)[15:situacao_da_audiencia:15]
Magistrado (1) | Decisão (3) | Declaração (11) | Escrivão/Diretor de Secretaria/Secretário Jurídico (48) | Audiência (970) | de Custódia (12742)[15:situacao_da_audiencia:15]
Magistrado (1) | Decisão (3) | Declaração (11) | Escrivão/Diretor de Secretaria/Secretário Jurídico (48) | Audiência (970) | de Interrogatório (12743)[15:situacao_da_audiencia:15]
Magistrado (1) | Decisão (3) | Declaração (11) | Escrivão/Diretor de Secretaria/Secretário Jurídico (48) | Audiência (970) | de Justificação (12744)[15:situacao_da_audiencia:15]
Magistrado (1) | Decisão (3) | Declaração (11) | Escrivão/Diretor de Secretaria/Secretário Jurídico (48) | Audiência (970) | do art. 16 da Lei 11.340 (12745)[15:situacao_da_audiencia:15]
Magistrado (1) | Decisão (3) | Declaração (11) | Escrivão/Diretor de Secretaria/Secretário Jurídico (48) | Audiência (970) | em Execução (12746)[15:situacao_da_audiencia:15]
Magistrado (1) | Decisão (3) | Declaração (11) | Escrivão/Diretor de Secretaria/Secretário Jurídico (48) | Audiência (970) | Inicial (12747)[15:situacao_da_audiencia:15]
Magistrado (1) | Decisão (3) | Declaração (11) | Escrivão/Diretor de Secretaria/Secretário Jurídico (48) | Audiência (970) | de Instrução (12749)[15:situacao_da_audiencia:15]
Magistrado (1) | Decisão (3) | Declaração (11) | Escrivão/Diretor de Secretaria/Secretário Jurídico (48) | Audiência (970) | de Instrução e Julgamento (12750)[15:situacao_da_audiencia:15]
Magistrado (1) | Decisão (3) | Declaração (11) | Escrivão/Diretor de Secretaria/Secretário Jurídico (48) | Audiência (970) | de Julgamento (12751)[15:situacao_da_audiencia:15]
Magistrado (1) | Decisão (3) | Declaração (11) | Escrivão/Diretor de Secretaria/Secretário Jurídico (48) | Audiência (970) | Preliminar (12753)[15:situacao_da_audiencia:15]
Magistrado (1) | Decisão (3) | Declaração (11) | Escrivão/Diretor de Secretaria/Secretário Jurídico (48) | Audiência (970) | Audiência Pública (14096)[15:situacao_da_audiencia:15]
Magistrado (1) | Decisão (3) | Declaração (11) | Escrivão/Diretor de Secretaria/Secretário Jurídico (48) | Audiência (970) | Audiência Concentrada Infracional (15050)[15:situacao_da_audiencia:15]
Magistrado (1) | Decisão (3) | Declaração (11) | Escrivão/Diretor de Secretaria/Secretário Jurídico (48) | Audiência (970) | Audiência Concentrada Protetiva (15049)[15:situacao_da_audiencia:15]
Magistrado (1) | Decisão (3) | Declaração (11) | Escrivão/Diretor de Secretaria/Secretário Jurídico (48) | Audiência (970) | Audiência de Apresentação de Adolescente (15045)[15:situacao_da_audiencia:15]
Magistrado (1) | Decisão (3) | Declaração (11) | Escrivão/Diretor de Secretaria/Secretário Jurídico (48) | Audiência (970) | Audiência de Depoimento Especial (15188)[15:situacao_da_audiencia:15]</t>
  </si>
  <si>
    <t>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</si>
  <si>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Audiência (970)[15:situacao_da_audiencia:9;16:tipo_de_audiencia:16]
Magistrado (1) | Decisão (3) | Declaração (11) | Escrivão/Diretor de Secretaria/Secretário Jurídico (48) | Audiência (970)[15:situacao_da_audiencia:9;16:tipo_de_audiencia:18]
Magistrado (1) | Decisão (3) | Declaração (11) | Escrivão/Diretor de Secretaria/Secretário Jurídico (48) | Audiência (970)[15:situacao_da_audiencia:9;16:tipo_de_audiencia:19]
Magistrado (1) | Decisão (3) | Declaração (11) | Escrivão/Diretor de Secretaria/Secretário Jurídico (48) | Audiência (970)[15:situacao_da_audiencia:9;16:tipo_de_audiencia:193]
Magistrado (1) | Decisão (3) | Declaração (11) | Escrivão/Diretor de Secretaria/Secretário Jurídico (48) | Audiência (970)[15:situacao_da_audiencia:9;16:tipo_de_audiencia:20]
Magistrado (1) | Decisão (3) | Declaração (11) | Escrivão/Diretor de Secretaria/Secretário Jurídico (48) | Audiência (970)[15:situacao_da_audiencia:9;16:tipo_de_audiencia:21]
Magistrado (1) | Decisão (3) | Declaração (11) | Escrivão/Diretor de Secretaria/Secretário Jurídico (48) | Audiência (970)[15:situacao_da_audiencia:9;16:tipo_de_audiencia:22]
Magistrado (1) | Decisão (3) | Declaração (11) | Escrivão/Diretor de Secretaria/Secretário Jurídico (48) | Audiência (970)[15:situacao_da_audiencia:9;16:tipo_de_audiencia:228]
Magistrado (1) | Decisão (3) | Declaração (11) | Escrivão/Diretor de Secretaria/Secretário Jurídico (48) | Audiência (970)[15:situacao_da_audiencia:9;16:tipo_de_audiencia:23]
Magistrado (1) | Decisão (3) | Declaração (11) | Escrivão/Diretor de Secretaria/Secretário Jurídico (48) | Audiência (970)[15:situacao_da_audiencia:9;16:tipo_de_audiencia:24]
Magistrado (1) | Decisão (3) | Declaração (11) | Escrivão/Diretor de Secretaria/Secretário Jurídico (48) | Audiência (970)[15:situacao_da_audiencia:9;16:tipo_de_audiencia:25]
Magistrado (1) | Decisão (3) | Declaração (11) | Escrivão/Diretor de Secretaria/Secretário Jurídico (48) | Audiência (970) | Admonitória (12739)[15:situacao_da_audiencia:9]
Magistrado (1) | Decisão (3) | Declaração (11) | Escrivão/Diretor de Secretaria/Secretário Jurídico (48) | Audiência (970) | de Acolhimento (12741)[15:situacao_da_audiencia:9]
Magistrado (1) | Decisão (3) | Declaração (11) | Escrivão/Diretor de Secretaria/Secretário Jurídico (48) | Audiência (970) | de Custódia (12742)[15:situacao_da_audiencia:9]
Magistrado (1) | Decisão (3) | Declaração (11) | Escrivão/Diretor de Secretaria/Secretário Jurídico (48) | Audiência (970) | de Interrogatório (12743)[15:situacao_da_audiencia:9]
Magistrado (1) | Decisão (3) | Declaração (11) | Escrivão/Diretor de Secretaria/Secretário Jurídico (48) | Audiência (970) | de Justificação (12744)[15:situacao_da_audiencia:9]
Magistrado (1) | Decisão (3) | Declaração (11) | Escrivão/Diretor de Secretaria/Secretário Jurídico (48) | Audiência (970) | do art. 16 da Lei 11.340 (12745)[15:situacao_da_audiencia:9]
Magistrado (1) | Decisão (3) | Declaração (11) | Escrivão/Diretor de Secretaria/Secretário Jurídico (48) | Audiência (970) | em Execução (12746)[15:situacao_da_audiencia:9]
Magistrado (1) | Decisão (3) | Declaração (11) | Escrivão/Diretor de Secretaria/Secretário Jurídico (48) | Audiência (970) | Inicial (12747)[15:situacao_da_audiencia:9]
Magistrado (1) | Decisão (3) | Declaração (11) | Escrivão/Diretor de Secretaria/Secretário Jurídico (48) | Audiência (970) | de Instrução (12749)[15:situacao_da_audiencia:9]
Magistrado (1) | Decisão (3) | Declaração (11) | Escrivão/Diretor de Secretaria/Secretário Jurídico (48) | Audiência (970) | de Instrução e Julgamento (12750)[15:situacao_da_audiencia:9]
Magistrado (1) | Decisão (3) | Declaração (11) | Escrivão/Diretor de Secretaria/Secretário Jurídico (48) | Audiência (970) | de Julgamento (12751)[15:situacao_da_audiencia:9]
Magistrado (1) | Decisão (3) | Declaração (11) | Escrivão/Diretor de Secretaria/Secretário Jurídico (48) | Audiência (970) | Preliminar (12753)[15:situacao_da_audiencia:9]
Magistrado (1) | Decisão (3) | Declaração (11) | Escrivão/Diretor de Secretaria/Secretário Jurídico (48) | Audiência (970) | Audiência Pública (14096)[15:situacao_da_audiencia:9]
Magistrado (1) | Decisão (3) | Declaração (11) | Escrivão/Diretor de Secretaria/Secretário Jurídico (48) | Audiência (970)[15:situacao_da_audiencia:9;16:tipo_de_audiencia:91]
Magistrado (1) | Decisão (3) | Declaração (11) | Escrivão/Diretor de Secretaria/Secretário Jurídico (48) | Audiência (970) | Audiência Concentrada Infracional (15050)[15:situacao_da_audiencia:9]
Magistrado (1) | Decisão (3) | Declaração (11) | Escrivão/Diretor de Secretaria/Secretário Jurídico (48) | Audiência (970) | Audiência Concentrada Protetiva (15049)[15:situacao_da_audiencia:9]
Magistrado (1) | Decisão (3) | Declaração (11) | Escrivão/Diretor de Secretaria/Secretário Jurídico (48) | Audiência (970) | Audiência de Apresentação de Adolescente (15045)[15:situacao_da_audiencia:9]
Magistrado (1) | Decisão (3) | Declaração (11) | Escrivão/Diretor de Secretaria/Secretário Jurídico (48) | Audiência (970) | Audiência de Depoimento Especial (15188)[15:situacao_da_audiencia:9]</t>
  </si>
  <si>
    <t>Magistrado (1) | Decisão (3) | Declaração (11) | Escrivão/Diretor de Secretaria/Secretário Jurídico (48) | Audiência (970)[15:situacao_da_audiencia:14;16:tipo_de_audiencia:16]
Magistrado (1) | Decisão (3) | Declaração (11) | Escrivão/Diretor de Secretaria/Secretário Jurídico (48) | Audiência (970)[15:situacao_da_audiencia:14;16:tipo_de_audiencia:18]
Magistrado (1) | Decisão (3) | Declaração (11) | Escrivão/Diretor de Secretaria/Secretário Jurídico (48) | Audiência (970)[15:situacao_da_audiencia:14;16:tipo_de_audiencia:19]
Magistrado (1) | Decisão (3) | Declaração (11) | Escrivão/Diretor de Secretaria/Secretário Jurídico (48) | Audiência (970)[15:situacao_da_audiencia:14;16:tipo_de_audiencia:193]
Magistrado (1) | Decisão (3) | Declaração (11) | Escrivão/Diretor de Secretaria/Secretário Jurídico (48) | Audiência (970)[15:situacao_da_audiencia:14;16:tipo_de_audiencia:20]
Magistrado (1) | Decisão (3) | Declaração (11) | Escrivão/Diretor de Secretaria/Secretário Jurídico (48) | Audiência (970)[15:situacao_da_audiencia:14;16:tipo_de_audiencia:21]
Magistrado (1) | Decisão (3) | Declaração (11) | Escrivão/Diretor de Secretaria/Secretário Jurídico (48) | Audiência (970)[15:situacao_da_audiencia:14;16:tipo_de_audiencia:22]
Magistrado (1) | Decisão (3) | Declaração (11) | Escrivão/Diretor de Secretaria/Secretário Jurídico (48) | Audiência (970)[15:situacao_da_audiencia:14;16:tipo_de_audiencia:228]
Magistrado (1) | Decisão (3) | Declaração (11) | Escrivão/Diretor de Secretaria/Secretário Jurídico (48) | Audiência (970)[15:situacao_da_audiencia:14;16:tipo_de_audiencia:23]
Magistrado (1) | Decisão (3) | Declaração (11) | Escrivão/Diretor de Secretaria/Secretário Jurídico (48) | Audiência (970)[15:situacao_da_audiencia:14;16:tipo_de_audiencia:24]
Magistrado (1) | Decisão (3) | Declaração (11) | Escrivão/Diretor de Secretaria/Secretário Jurídico (48) | Audiência (970)[15:situacao_da_audiencia:14;16:tipo_de_audiencia:25]
Magistrado (1) | Decisão (3) | Declaração (11) | Escrivão/Diretor de Secretaria/Secretário Jurídico (48) | Audiência (970)[15:situacao_da_audiencia:14;16:tipo_de_audiencia:91]
Magistrado (1) | Decisão (3) | Declaração (11) | Escrivão/Diretor de Secretaria/Secretário Jurídico (48) | Audiência (970) | Admonitória (12739)[15:situacao_da_audiencia:14]
Magistrado (1) | Decisão (3) | Declaração (11) | Escrivão/Diretor de Secretaria/Secretário Jurídico (48) | Audiência (970) | de Acolhimento (12741)[15:situacao_da_audiencia:14]
Magistrado (1) | Decisão (3) | Declaração (11) | Escrivão/Diretor de Secretaria/Secretário Jurídico (48) | Audiência (970) | de Custódia (12742)[15:situacao_da_audiencia:14]
Magistrado (1) | Decisão (3) | Declaração (11) | Escrivão/Diretor de Secretaria/Secretário Jurídico (48) | Audiência (970) | de Interrogatório (12743)[15:situacao_da_audiencia:14]
Magistrado (1) | Decisão (3) | Declaração (11) | Escrivão/Diretor de Secretaria/Secretário Jurídico (48) | Audiência (970) | de Justificação (12744)[15:situacao_da_audiencia:14]
Magistrado (1) | Decisão (3) | Declaração (11) | Escrivão/Diretor de Secretaria/Secretário Jurídico (48) | Audiência (970) | do art. 16 da Lei 11.340 (12745)[15:situacao_da_audiencia:14]
Magistrado (1) | Decisão (3) | Declaração (11) | Escrivão/Diretor de Secretaria/Secretário Jurídico (48) | Audiência (970) | em Execução (12746)[15:situacao_da_audiencia:14]
Magistrado (1) | Decisão (3) | Declaração (11) | Escrivão/Diretor de Secretaria/Secretário Jurídico (48) | Audiência (970) | Inicial (12747)[15:situacao_da_audiencia:14]
Magistrado (1) | Decisão (3) | Declaração (11) | Escrivão/Diretor de Secretaria/Secretário Jurídico (48) | Audiência (970) | de Instrução (12749)[15:situacao_da_audiencia:14]
Magistrado (1) | Decisão (3) | Declaração (11) | Escrivão/Diretor de Secretaria/Secretário Jurídico (48) | Audiência (970) | de Instrução e Julgamento (12750)[15:situacao_da_audiencia:14]
Magistrado (1) | Decisão (3) | Declaração (11) | Escrivão/Diretor de Secretaria/Secretário Jurídico (48) | Audiência (970) | de Julgamento (12751)[15:situacao_da_audiencia:14]
Magistrado (1) | Decisão (3) | Declaração (11) | Escrivão/Diretor de Secretaria/Secretário Jurídico (48) | Audiência (970) | Preliminar (12753)[15:situacao_da_audiencia:14]
Magistrado (1) | Decisão (3) | Declaração (11) | Escrivão/Diretor de Secretaria/Secretário Jurídico (48) | Audiência (970) | Audiência Pública (14096)[15:situacao_da_audiencia:14]
Magistrado (1) | Decisão (3) | Declaração (11) | Escrivão/Diretor de Secretaria/Secretário Jurídico (48) | Audiência (970) | Audiência Concentrada Infracional (15050)[15:situacao_da_audiencia:14]
Magistrado (1) | Decisão (3) | Declaração (11) | Escrivão/Diretor de Secretaria/Secretário Jurídico (48) | Audiência (970) | Audiência Concentrada Protetiva (15049)[15:situacao_da_audiencia:14]
Magistrado (1) | Decisão (3) | Declaração (11) | Escrivão/Diretor de Secretaria/Secretário Jurídico (48) | Audiência (970) | Audiência de Apresentação de Adolescente (15045)[15:situacao_da_audiencia:14]
Magistrado (1) | Decisão (3) | Declaração (11) | Escrivão/Diretor de Secretaria/Secretário Jurídico (48) | Audiência (970) | Audiência de Depoimento Especial (15188)[15:situacao_da_audiencia:14]</t>
  </si>
  <si>
    <t>Magistrado (1) | Decisão (3) | Declaração (11) | Escrivão/Diretor de Secretaria/Secretário Jurídico (48) | Audiência (970)[15:situacao_da_audiencia:13;16:tipo_de_audiencia:16]
Magistrado (1) | Decisão (3) | Declaração (11) | Escrivão/Diretor de Secretaria/Secretário Jurídico (48) | Audiência (970)[15:situacao_da_audiencia:13;16:tipo_de_audiencia:18]
Magistrado (1) | Decisão (3) | Declaração (11) | Escrivão/Diretor de Secretaria/Secretário Jurídico (48) | Audiência (970)[15:situacao_da_audiencia:13;16:tipo_de_audiencia:184]
Magistrado (1) | Decisão (3) | Declaração (11) | Escrivão/Diretor de Secretaria/Secretário Jurídico (48) | Audiência (970)[15:situacao_da_audiencia:13;16:tipo_de_audiencia:19]
Magistrado (1) | Decisão (3) | Declaração (11) | Escrivão/Diretor de Secretaria/Secretário Jurídico (48) | Audiência (970)[15:situacao_da_audiencia:13;16:tipo_de_audiencia:193]
Magistrado (1) | Decisão (3) | Declaração (11) | Escrivão/Diretor de Secretaria/Secretário Jurídico (48) | Audiência (970)[15:situacao_da_audiencia:13;16:tipo_de_audiencia:20]
Magistrado (1) | Decisão (3) | Declaração (11) | Escrivão/Diretor de Secretaria/Secretário Jurídico (48) | Audiência (970)[15:situacao_da_audiencia:13;16:tipo_de_audiencia:21]
Magistrado (1) | Decisão (3) | Declaração (11) | Escrivão/Diretor de Secretaria/Secretário Jurídico (48) | Audiência (970)[15:situacao_da_audiencia:13;16:tipo_de_audiencia:22]
Magistrado (1) | Decisão (3) | Declaração (11) | Escrivão/Diretor de Secretaria/Secretário Jurídico (48) | Audiência (970)[15:situacao_da_audiencia:13;16:tipo_de_audiencia:228]
Magistrado (1) | Decisão (3) | Declaração (11) | Escrivão/Diretor de Secretaria/Secretário Jurídico (48) | Audiência (970)[15:situacao_da_audiencia:13;16:tipo_de_audiencia:23]
Magistrado (1) | Decisão (3) | Declaração (11) | Escrivão/Diretor de Secretaria/Secretário Jurídico (48) | Audiência (970)[15:situacao_da_audiencia:13;16:tipo_de_audiencia:24]
Magistrado (1) | Decisão (3) | Declaração (11) | Escrivão/Diretor de Secretaria/Secretário Jurídico (48) | Audiência (970)[15:situacao_da_audiencia:13;16:tipo_de_audiencia:25]
Magistrado (1) | Decisão (3) | Declaração (11) | Escrivão/Diretor de Secretaria/Secretário Jurídico (48) | Audiência (970)[15:situacao_da_audiencia:13;16:tipo_de_audiencia:91]
Magistrado (1) | Decisão (3) | Declaração (11) | Escrivão/Diretor de Secretaria/Secretário Jurídico (48) | Audiência (970) | Admonitória (12739)[15:situacao_da_audiencia:13]
Magistrado (1) | Decisão (3) | Declaração (11) | Escrivão/Diretor de Secretaria/Secretário Jurídico (48) | Audiência (970) | de Acolhimento (12741)[15:situacao_da_audiencia:13]
Magistrado (1) | Decisão (3) | Declaração (11) | Escrivão/Diretor de Secretaria/Secretário Jurídico (48) | Audiência (970) | de Custódia (12742)[15:situacao_da_audiencia:13]
Magistrado (1) | Decisão (3) | Declaração (11) | Escrivão/Diretor de Secretaria/Secretário Jurídico (48) | Audiência (970) | de Interrogatório (12743)[15:situacao_da_audiencia:13]
Magistrado (1) | Decisão (3) | Declaração (11) | Escrivão/Diretor de Secretaria/Secretário Jurídico (48) | Audiência (970) | de Justificação (12744)[15:situacao_da_audiencia:13]
Magistrado (1) | Decisão (3) | Declaração (11) | Escrivão/Diretor de Secretaria/Secretário Jurídico (48) | Audiência (970) | do art. 16 da Lei 11.340 (12745)[15:situacao_da_audiencia:13]
Magistrado (1) | Decisão (3) | Declaração (11) | Escrivão/Diretor de Secretaria/Secretário Jurídico (48) | Audiência (970) | em Execução (12746)[15:situacao_da_audiencia:13]
Magistrado (1) | Decisão (3) | Declaração (11) | Escrivão/Diretor de Secretaria/Secretário Jurídico (48) | Audiência (970) | Inicial (12747)[15:situacao_da_audiencia:13]
Magistrado (1) | Decisão (3) | Declaração (11) | Escrivão/Diretor de Secretaria/Secretário Jurídico (48) | Audiência (970) | de Instrução (12749)[15:situacao_da_audiencia:13]
Magistrado (1) | Decisão (3) | Declaração (11) | Escrivão/Diretor de Secretaria/Secretário Jurídico (48) | Audiência (970) | de Instrução e Julgamento (12750)[15:situacao_da_audiencia:13]
Magistrado (1) | Decisão (3) | Declaração (11) | Escrivão/Diretor de Secretaria/Secretário Jurídico (48) | Audiência (970) | de Julgamento (12751)[15:situacao_da_audiencia:13]
Magistrado (1) | Decisão (3) | Declaração (11) | Escrivão/Diretor de Secretaria/Secretário Jurídico (48) | Audiência (970) | Preliminar (12753)[15:situacao_da_audiencia:13]
Magistrado (1) | Decisão (3) | Declaração (11) | Escrivão/Diretor de Secretaria/Secretário Jurídico (48) | Audiência (970) | Audiência Pública (14096)[15:situacao_da_audiencia:13]
Magistrado (1) | Decisão (3) | Declaração (11) | Escrivão/Diretor de Secretaria/Secretário Jurídico (48) | Audiência (970) | Audiência Concentrada Infracional (15050)[15:situacao_da_audiencia:13]
Magistrado (1) | Decisão (3) | Declaração (11) | Escrivão/Diretor de Secretaria/Secretário Jurídico (48) | Audiência (970) | Audiência Concentrada Protetiva (15049)[15:situacao_da_audiencia:13]
Magistrado (1) | Decisão (3) | Declaração (11) | Escrivão/Diretor de Secretaria/Secretário Jurídico (48) | Audiência (970) | Audiência de Apresentação de Adolescente (15045)[15:situacao_da_audiencia:13]
Magistrado (1) | Decisão (3) | Declaração (11) | Escrivão/Diretor de Secretaria/Secretário Jurídico (48) | Audiência (970) | Audiência de Depoimento Especial (15188)[15:situacao_da_audiencia:13]</t>
  </si>
  <si>
    <t>Magistrado (1) | Decisão (3) | Declaração (11) | Escrivão/Diretor de Secretaria/Secretário Jurídico (48) | Audiência (970)[15:situacao_da_audiencia:10;16:tipo_de_audiencia:16]
Magistrado (1) | Decisão (3) | Declaração (11) | Escrivão/Diretor de Secretaria/Secretário Jurídico (48) | Audiência (970)[15:situacao_da_audiencia:10;16:tipo_de_audiencia:18]
Magistrado (1) | Decisão (3) | Declaração (11) | Escrivão/Diretor de Secretaria/Secretário Jurídico (48) | Audiência (970)[15:situacao_da_audiencia:10;16:tipo_de_audiencia:19]
Magistrado (1) | Decisão (3) | Declaração (11) | Escrivão/Diretor de Secretaria/Secretário Jurídico (48) | Audiência (970)[15:situacao_da_audiencia:10;16:tipo_de_audiencia:193]
Magistrado (1) | Decisão (3) | Declaração (11) | Escrivão/Diretor de Secretaria/Secretário Jurídico (48) | Audiência (970)[15:situacao_da_audiencia:10;16:tipo_de_audiencia:20]
Magistrado (1) | Decisão (3) | Declaração (11) | Escrivão/Diretor de Secretaria/Secretário Jurídico (48) | Audiência (970)[15:situacao_da_audiencia:10;16:tipo_de_audiencia:21]
Magistrado (1) | Decisão (3) | Declaração (11) | Escrivão/Diretor de Secretaria/Secretário Jurídico (48) | Audiência (970)[15:situacao_da_audiencia:10;16:tipo_de_audiencia:22]
Magistrado (1) | Decisão (3) | Declaração (11) | Escrivão/Diretor de Secretaria/Secretário Jurídico (48) | Audiência (970)[15:situacao_da_audiencia:10;16:tipo_de_audiencia:228]
Magistrado (1) | Decisão (3) | Declaração (11) | Escrivão/Diretor de Secretaria/Secretário Jurídico (48) | Audiência (970)[15:situacao_da_audiencia:10;16:tipo_de_audiencia:23]
Magistrado (1) | Decisão (3) | Declaração (11) | Escrivão/Diretor de Secretaria/Secretário Jurídico (48) | Audiência (970)[15:situacao_da_audiencia:10;16:tipo_de_audiencia:24]
Magistrado (1) | Decisão (3) | Declaração (11) | Escrivão/Diretor de Secretaria/Secretário Jurídico (48) | Audiência (970)[15:situacao_da_audiencia:10;16:tipo_de_audiencia:25]
Magistrado (1) | Decisão (3) | Declaração (11) | Escrivão/Diretor de Secretaria/Secretário Jurídico (48) | Audiência (970)[15:situacao_da_audiencia:10;16:tipo_de_audiencia:91]
Magistrado (1) | Decisão (3) | Declaração (11) | Escrivão/Diretor de Secretaria/Secretário Jurídico (48) | Audiência (970) | Admonitória (12739)[15:situacao_da_audiencia:10]
Magistrado (1) | Decisão (3) | Declaração (11) | Escrivão/Diretor de Secretaria/Secretário Jurídico (48) | Audiência (970) | de Acolhimento (12741)[15:situacao_da_audiencia:10]
Magistrado (1) | Decisão (3) | Declaração (11) | Escrivão/Diretor de Secretaria/Secretário Jurídico (48) | Audiência (970) | de Custódia (12742)[15:situacao_da_audiencia:10]
Magistrado (1) | Decisão (3) | Declaração (11) | Escrivão/Diretor de Secretaria/Secretário Jurídico (48) | Audiência (970) | de Interrogatório (12743)[15:situacao_da_audiencia:10]
Magistrado (1) | Decisão (3) | Declaração (11) | Escrivão/Diretor de Secretaria/Secretário Jurídico (48) | Audiência (970) | de Justificação (12744)[15:situacao_da_audiencia:10]
Magistrado (1) | Decisão (3) | Declaração (11) | Escrivão/Diretor de Secretaria/Secretário Jurídico (48) | Audiência (970) | do art. 16 da Lei 11.340 (12745)[15:situacao_da_audiencia:10]
Magistrado (1) | Decisão (3) | Declaração (11) | Escrivão/Diretor de Secretaria/Secretário Jurídico (48) | Audiência (970) | em Execução (12746)[15:situacao_da_audiencia:10]
Magistrado (1) | Decisão (3) | Declaração (11) | Escrivão/Diretor de Secretaria/Secretário Jurídico (48) | Audiência (970) | Inicial (12747)[15:situacao_da_audiencia:10]
Magistrado (1) | Decisão (3) | Declaração (11) | Escrivão/Diretor de Secretaria/Secretário Jurídico (48) | Audiência (970) | de Instrução (12749)[15:situacao_da_audiencia:10]
Magistrado (1) | Decisão (3) | Declaração (11) | Escrivão/Diretor de Secretaria/Secretário Jurídico (48) | Audiência (970) | de Instrução e Julgamento (12750)[15:situacao_da_audiencia:10]
Magistrado (1) | Decisão (3) | Declaração (11) | Escrivão/Diretor de Secretaria/Secretário Jurídico (48) | Audiência (970) | de Julgamento (12751)[15:situacao_da_audiencia:10]
Magistrado (1) | Decisão (3) | Declaração (11) | Escrivão/Diretor de Secretaria/Secretário Jurídico (48) | Audiência (970) | Preliminar (12753)[15:situacao_da_audiencia:10]
Magistrado (1) | Decisão (3) | Declaração (11) | Escrivão/Diretor de Secretaria/Secretário Jurídico (48) | Audiência (970) | Audiência Pública (14096)[15:situacao_da_audiencia:10]
Magistrado (1) | Decisão (3) | Declaração (11) | Escrivão/Diretor de Secretaria/Secretário Jurídico (48) | Audiência (970) | Audiência Concentrada Infracional (15050)[15:situacao_da_audiencia:10]
Magistrado (1) | Decisão (3) | Declaração (11) | Escrivão/Diretor de Secretaria/Secretário Jurídico (48) | Audiência (970) | Audiência Concentrada Protetiva (15049)[15:situacao_da_audiencia:10]
Magistrado (1) | Decisão (3) | Declaração (11) | Escrivão/Diretor de Secretaria/Secretário Jurídico (48) | Audiência (970) | Audiência de Apresentação de Adolescente (15045)[15:situacao_da_audiencia:10]
Magistrado (1) | Decisão (3) | Declaração (11) | Escrivão/Diretor de Secretaria/Secretário Jurídico (48) | Audiência (970) | Audiência de Depoimento Especial (15188)[15:situacao_da_audiencia:10]</t>
  </si>
  <si>
    <t>Arquivado definitivamente (2)
Baixado definitivamente (10)
Classe evoluida para ação penal (81)
Denúncia/queixa recebida (9)
Distribuído (24)
Execução não criminal iniciada (26)
Fase processual iniciada (65)
Liquidação/execução iniciada (91)
Reativado (37)
Recebido pelo Tribunal (61)
Remetido (41)</t>
  </si>
  <si>
    <t>Magistrado (1) | Decisão (3) | Declaração (11) | Contador (15) | Cálculo (16)
Magistrado (1) | Decisão (3) | Declaração (11) | Contador (15) | Cálculo (16) | Cálculo de Liquidação (478)
Magistrado (1) | Decisão (3) | Declaração (11) | Contador (15) | Cálculo (16) | Custas (479)
Magistrado (1) | Decisão (3) | Declaração (11) | Contador (15) | Cálculo (16) | Atualização de conta (480)
Magistrado (1) | Decisão (3) | Declaração (11) | Contador (15) | Cálculo (16) | Tributos (481)</t>
  </si>
  <si>
    <t>Magistrado (1) | Decisão (3) | Declaração (11) | Escrivão/Diretor de Secretaria/Secretário Jurídico (48) | Remessa (123)[18:motivo_da_remessa:39]
Magistrado (1) | Decisão (3) | Declaração (11) | Distribuidor (18) | Remessa (982)[18:motivo_da_remessa:39]</t>
  </si>
  <si>
    <t>Magistrado (1) | Decisão (3) | Declaração (11) | Escrivão/Diretor de Secretaria/Secretário Jurídico (48) | Mudança de Classe Processual (10966)[27:classe_nova:283]
Magistrado (1) | Decisão (3) | Declaração (11) | Escrivão/Diretor de Secretaria/Secretário Jurídico (48) | Mudança de Classe Processual (10966)[27:classe_nova:10943]
Magistrado (1) | Decisão (3) | Declaração (11) | Escrivão/Diretor de Secretaria/Secretário Jurídico (48) | Mudança de Classe Processual (10966)[27:classe_nova:10944]
Magistrado (1) | Decisão (3) | Declaração (11) | Escrivão/Diretor de Secretaria/Secretário Jurídico (48) | Mudança de Classe Processual (10966)[27:classe_nova:293]
Magistrado (1) | Decisão (3) | Declaração (11) | Escrivão/Diretor de Secretaria/Secretário Jurídico (48) | Mudança de Classe Processual (10966)[27:classe_nova:294]
Magistrado (1) | Decisão (3) | Declaração (11) | Escrivão/Diretor de Secretaria/Secretário Jurídico (48) | Mudança de Classe Processual (10966)[27:classe_nova:295]
Magistrado (1) | Decisão (3) | Declaração (11) | Escrivão/Diretor de Secretaria/Secretário Jurídico (48) | Mudança de Classe Processual (10966)[27:classe_nova:297]
Magistrado (1) | Decisão (3) | Declaração (11) | Escrivão/Diretor de Secretaria/Secretário Jurídico (48) | Mudança de Classe Processual (10966)[27:classe_nova:300]
Magistrado (1) | Decisão (3) | Declaração (11) | Escrivão/Diretor de Secretaria/Secretário Jurídico (48) | Mudança de Classe Processual (10966)[27:classe_nova:302]
Magistrado (1) | Decisão (3) | Declaração (11) | Escrivão/Diretor de Secretaria/Secretário Jurídico (48) | Mudança de Classe Processual (10966)[27:classe_nova:289]
Magistrado (1) | Decisão (3) | Declaração (11) | Escrivão/Diretor de Secretaria/Secretário Jurídico (48) | Mudança de Classe Processual (10966)[27:classe_nova:288]
Magistrado (1) | Decisão (3) | Declaração (11) | Escrivão/Diretor de Secretaria/Secretário Jurídico (48) | Mudança de Classe Processual (10966)[27:classe_nova:287]
Magistrado (1) | Decisão (3) | Declaração (11) | Escrivão/Diretor de Secretaria/Secretário Jurídico (48) | Mudança de Classe Processual (10966)[27:classe_nova:11037]
Magistrado (1) | Decisão (3) | Declaração (11) | Escrivão/Diretor de Secretaria/Secretário Jurídico (48) | Mudança de Classe Processual (10966)[27:classe_nova:1033]
Magistrado (1) | Decisão (3) | Declaração (11) | Escrivão/Diretor de Secretaria/Secretário Jurídico (48) | Mudança de Classe Processual (10966)[27:classe_nova:299]
Magistrado (1) | Decisão (3) | Declaração (11) | Escrivão/Diretor de Secretaria/Secretário Jurídico (48) | Mudança de Classe Processual (10966)[27:classe_nova:290]
Magistrado (1) | Decisão (3) | Declaração (11) | Escrivão/Diretor de Secretaria/Secretário Jurídico (48) | Mudança de Classe Processual (10966)[27:classe_nova:1317]
Magistrado (1) | Decisão (3) | Declaração (11) | Escrivão/Diretor de Secretaria/Secretário Jurídico (48) | Mudança de Classe Processual (10966)[27:classe_nova:11528]
Magistrado (1) | Decisão (3) | Declaração (11) | Escrivão/Diretor de Secretaria/Secretário Jurídico (48) | Evolução da Classe Processual (14739)[27:classe_nova:283]
Magistrado (1) | Decisão (3) | Declaração (11) | Escrivão/Diretor de Secretaria/Secretário Jurídico (48) | Evolução da Classe Processual (14739)[27:classe_nova:10943]
Magistrado (1) | Decisão (3) | Declaração (11) | Escrivão/Diretor de Secretaria/Secretário Jurídico (48) | Evolução da Classe Processual (14739)[27:classe_nova:10944]
Magistrado (1) | Decisão (3) | Declaração (11) | Escrivão/Diretor de Secretaria/Secretário Jurídico (48) | Evolução da Classe Processual (14739)[27:classe_nova:293]
Magistrado (1) | Decisão (3) | Declaração (11) | Escrivão/Diretor de Secretaria/Secretário Jurídico (48) | Evolução da Classe Processual (14739)[27:classe_nova:294]
Magistrado (1) | Decisão (3) | Declaração (11) | Escrivão/Diretor de Secretaria/Secretário Jurídico (48) | Evolução da Classe Processual (14739)[27:classe_nova:295]
Magistrado (1) | Decisão (3) | Declaração (11) | Escrivão/Diretor de Secretaria/Secretário Jurídico (48) | Evolução da Classe Processual (14739)[27:classe_nova:297]
Magistrado (1) | Decisão (3) | Declaração (11) | Escrivão/Diretor de Secretaria/Secretário Jurídico (48) | Evolução da Classe Processual (14739)[27:classe_nova:300]
Magistrado (1) | Decisão (3) | Declaração (11) | Escrivão/Diretor de Secretaria/Secretário Jurídico (48) | Evolução da Classe Processual (14739)[27:classe_nova:302]
Magistrado (1) | Decisão (3) | Declaração (11) | Escrivão/Diretor de Secretaria/Secretário Jurídico (48) | Evolução da Classe Processual (14739)[27:classe_nova:289]
Magistrado (1) | Decisão (3) | Declaração (11) | Escrivão/Diretor de Secretaria/Secretário Jurídico (48) | Evolução da Classe Processual (14739)[27:classe_nova:288]
Magistrado (1) | Decisão (3) | Declaração (11) | Escrivão/Diretor de Secretaria/Secretário Jurídico (48) | Evolução da Classe Processual (14739)[27:classe_nova:287]
Magistrado (1) | Decisão (3) | Declaração (11) | Escrivão/Diretor de Secretaria/Secretário Jurídico (48) | Evolução da Classe Processual (14739)[27:classe_nova:11037]
Magistrado (1) | Decisão (3) | Declaração (11) | Escrivão/Diretor de Secretaria/Secretário Jurídico (48) | Evolução da Classe Processual (14739)[27:classe_nova:1033]
Magistrado (1) | Decisão (3) | Declaração (11) | Escrivão/Diretor de Secretaria/Secretário Jurídico (48) | Evolução da Classe Processual (14739)[27:classe_nova:299]
Magistrado (1) | Decisão (3) | Declaração (11) | Escrivão/Diretor de Secretaria/Secretário Jurídico (48) | Evolução da Classe Processual (14739)[27:classe_nova:290]
Magistrado (1) | Decisão (3) | Declaração (11) | Escrivão/Diretor de Secretaria/Secretário Jurídico (48) | Evolução da Classe Processual (14739)[27:classe_nova:1317]
Magistrado (1) | Decisão (3) | Declaração (11) | Escrivão/Diretor de Secretaria/Secretário Jurídico (48) | Evolução da Classe Processual (14739)[27:classe_nova:11528]</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</si>
  <si>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</si>
  <si>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Magistrado (1) | Decisão (3) | Não-Admissão (207) | Recurso de Revista (434)
Magistrado (1) | Decisão (3) | Não-Admissão (207) | Recurso Ordinário (12456)</t>
  </si>
  <si>
    <t>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t>
  </si>
  <si>
    <t>Magistrado (1) | Decisão (3) | Homologação (378) | Acordo em execução ou em cumprimento de sentença (377)
Magistrado (1) | Decisão (3) | Concessão (817) | Suspensão Condicional da Pena (1017)
Magistrado (1) | Decisão (3) | Homologação (378) | Homologação do Acordo de Não Persecução Penal (12733)</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</si>
  <si>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Magistrado (1) | Decisão (3) | Declaração (11)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Magistrado (1) | Decisão (3) | Declaração (11)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Magistrado (1) | Decisão (3) | Declaração (11)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Magistrado (1) | Decisão (3) | Declaração (11)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t>
  </si>
  <si>
    <t>Magistrado (1) | Decisão (3) | Recebimento (160) | Denúncia (391)
Magistrado (1) | Decisão (3) | Recebimento (160) | Queixa (393)</t>
  </si>
  <si>
    <t>Magistrado (1) | Decisão (3) | Rejeição (138) | Denúncia (402)
Magistrado (1) | Decisão (3) | Rejeição (138) | Queixa (404)</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</si>
  <si>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t>
  </si>
  <si>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Remetido (41)</t>
  </si>
  <si>
    <t>Magistrado (1) | Decisão (3) | Declaração (11) | Distribuidor (18) | Cancelamento de Distribuição (488)
Magistrado (1) | Decisão (3) | Declaração (11) | Escrivão/Diretor de Secretaria/Secretário Jurídico (48) | Cancelamento de Distribuição (12186)</t>
  </si>
  <si>
    <t>Magistrado (1) | Decisão (3) | Declaração (11) | Escrivão/Diretor de Secretaria/Secretário Jurídico (48) | Mudança de Classe Processual (10966)[27:classe_nova:12078]
Magistrado (1) | Decisão (3) | Declaração (11) | Escrivão/Diretor de Secretaria/Secretário Jurídico (48) | Mudança de Classe Processual (10966)[27:classe_nova:12246]
Magistrado (1) | Decisão (3) | Declaração (11) | Escrivão/Diretor de Secretaria/Secretário Jurídico (48) | Mudança de Classe Processual (10966)[27:classe_nova:151]
Magistrado (1) | Decisão (3) | Declaração (11) | Escrivão/Diretor de Secretaria/Secretário Jurídico (48) | Mudança de Classe Processual (10966)[27:classe_nova:152]
Magistrado (1) | Decisão (3) | Declaração (11) | Escrivão/Diretor de Secretaria/Secretário Jurídico (48) | Mudança de Classe Processual (10966)[27:classe_nova:156]
Magistrado (1) | Decisão (3) | Declaração (11) | Escrivão/Diretor de Secretaria/Secretário Jurídico (48) | Juntada (67) | Petição (85)[19:tipo_de_peticao:52]
Magistrado (1) | Decisão (3) | Declaração (11) | Escrivão/Diretor de Secretaria/Secretário Jurídico (48) | Evolução da Classe Processual (14739)[27:classe_nova:152]
Magistrado (1) | Decisão (3) | Declaração (11) | Escrivão/Diretor de Secretaria/Secretário Jurídico (48) | Evolução da Classe Processual (14739)[27:classe_nova:12078]
Magistrado (1) | Decisão (3) | Declaração (11) | Escrivão/Diretor de Secretaria/Secretário Jurídico (48) | Evolução da Classe Processual (14739)[27:classe_nova:12246]
Magistrado (1) | Decisão (3) | Declaração (11) | Escrivão/Diretor de Secretaria/Secretário Jurídico (48) | Evolução da Classe Processual (14739)[27:classe_nova:151]
Magistrado (1) | Decisão (3) | Declaração (11) | Escrivão/Diretor de Secretaria/Secretário Jurídico (48) | Evolução da Classe Processual (14739)[27:classe_nova:156]</t>
  </si>
  <si>
    <t>Magistrado (1) | Decisão (3) | Declaração (11) | Escrivão/Diretor de Secretaria/Secretário Jurídico (48) | Cumprimento da pena (12276) | Fim (12278)
Magistrado (1) | Decisão (3) | Declaração (11) | Escrivão/Diretor de Secretaria/Secretário Jurídico (48) | Cumprimento da pena (12276) | Fim (12279)</t>
  </si>
  <si>
    <t>Revogada transação penal (139)
Transação penal cancelada (138)</t>
  </si>
  <si>
    <t>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t>
  </si>
  <si>
    <t>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t>
  </si>
  <si>
    <t>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</si>
  <si>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Magistrado (1) | Decisão (3) | Concessão (817) | Gratuidade da Justiça (787)
Magistrado (1) | Despacho (11009) | Concessão (11023) | Assistência Judiciária Gratuita (11024)
Magistrado (1) | Decisão (3) | Concessão em parte (888) | Gratuidade da Justiça (15103)</t>
  </si>
  <si>
    <t>Magistrado (1) | Decisão (3) | Declaração (11) | Escrivão/Diretor de Secretaria/Secretário Jurídico (48) | Cumprimento de Levantamento da Suspensão  (12066)
Magistrado (1) | Decisão (3) | Declaração (11) | Escrivão/Diretor de Secretaria/Secretário Jurídico (48) | Levantamento da Causa Suspensiva ou de Sobrestamento (14974)</t>
  </si>
  <si>
    <t>Magistrado (1) | Decisão (3) | Declaração (11) | Escrivão/Diretor de Secretaria/Secretário Jurídico (48) | Levantamento da Causa Suspensiva ou de Sobrestamento (14974) | Suspensão/Sobrestamento Determinada por Decisão do Presidente do STF - SIRDR (14977)
Magistrado (1) | Decisão (3) | Declaração (11) | Escrivão/Diretor de Secretaria/Secretário Jurídico (48) | Levantamento da Causa Suspensiva ou de Sobrestamento (14974) | Suspensão/Sobrestamento Determinada por Decisão do Presidente do STJ - SIRDR (14978)
Magistrado (1) | Decisão (3) | Declaração (11) | Escrivão/Diretor de Secretaria/Secretário Jurídico (48) | Levantamento da Causa Suspensiva ou de Sobrestamento (14974) | Suspensão/Sobrestamento Determinada por Decisão do Presidente do TST - SIRDR (14983)</t>
  </si>
  <si>
    <t>Magistrado (1) | Decisão (3) | Concessão em parte (888) | Antecipação de Tutela (889)
Magistrado (1) | Decisão (3) | Concessão (817) | Antecipação de tutela (332)
Magistrado (1) | Decisão (3) | Concessão (817) | Liminar (339)
Magistrado (1) | Decisão (3) | Concessão em parte (888) | Liminar (892)</t>
  </si>
  <si>
    <t>Magistrado (1) | Decisão (3) | Não-Concessão (968) | Antecipação de tutela (785)
Magistrado (1) | Decisão (3) | Não-Concessão (968) | Liminar (792)</t>
  </si>
  <si>
    <t>Magistrado (1) | Decisão (3) | Declaração (11) | Escrivão/Diretor de Secretaria/Secretário Jurídico (48) | Liquidação iniciada (11384)
Magistrado (1) | Decisão (3) | Declaração (11) | Escrivão/Diretor de Secretaria/Secretário Jurídico (48) | Execução/Cumprimento de Sentença Iniciada (o) (11385)</t>
  </si>
  <si>
    <t>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</si>
  <si>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Transação penal cumprida (129)</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</si>
  <si>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Recebido pelo Tribunal (61)
Redistribuído (40)
Remetido (41)
Remetido para a câmara de conciliação/mediação (130)
Remetido para o CEJUSC ou para o Centro de Conciliação/Mediação (118)
Remetido para outra instância (134)
Remetido pelo CEJUSC ou do Centro de Conciliação/Mediação (153)</t>
  </si>
  <si>
    <t>Arquivado definitivamente (2)
Baixado definitivamente (10)
Distribuição cancelada (23)
Perícia agendada (55)
Perícia cancelada (56)
Perícia designada (57)
Perícia não realizada (58)
Perícia reagendada (59)
Perícia realizada (60)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</si>
  <si>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Requisição de Pagamento (12165) | Precatório (12166) | Enviada ao Tribunal (12167)
Magistrado (1) | Decisão (3) | Declaração (11) | Escrivão/Diretor de Secretaria/Secretário Jurídico (48) | Requisição de Pagamento (12165) | Pequeno Valor (12173) | Enviada ao Tribunal (12174)</t>
  </si>
  <si>
    <t>Magistrado (1) | Decisão (3) | Declaração (11) | Escrivão/Diretor de Secretaria/Secretário Jurídico (48) | Requisição de Pagamento (12165) | Precatório (12166) | Paga (12169)
Magistrado (1) | Decisão (3) | Declaração (11) | Escrivão/Diretor de Secretaria/Secretário Jurídico (48) | Requisição de Pagamento (12165) | Pequeno Valor (12173) | Paga (12176)</t>
  </si>
  <si>
    <t>Magistrado (1) | Decisão (3) | Declaração (11) | Escrivão/Diretor de Secretaria/Secretário Jurídico (48) | Realização de Procedimento Restaurativo (12759)[39:Tipo_Procedimento_Restaurativo:201]
Magistrado (1) | Decisão (3) | Declaração (11) | Escrivão/Diretor de Secretaria/Secretário Jurídico (48) | Realização de Procedimento Restaurativo (12759)</t>
  </si>
  <si>
    <t>Magistrado (1) | Decisão (3) | Declaração (11) | Escrivão/Diretor de Secretaria/Secretário Jurídico (48) | Recebimento (132)
Magistrado (1) | Decisão (3) | Declaração (11) | Distribuidor (18) | Recebimento (981)</t>
  </si>
  <si>
    <t>Recurso interno admitido (141)
Recurso interno não admitido (142)</t>
  </si>
  <si>
    <t>Magistrado (1) | Decisão (3) | Admissão (206) | Admissão de Recurso de Embargos à SDC/TST (15058)
Magistrado (1) | Decisão (3) | Admissão (206) | Admissão de Recurso de Embargos à SDI/TST (15057)</t>
  </si>
  <si>
    <t>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Remetido (41)
Transação penal cumprida (129)</t>
  </si>
  <si>
    <t>Magistrado (1) | Decisão (3) | Declaração (11) | Escrivão/Diretor de Secretaria/Secretário Jurídico (48) | Mudança de Classe Processual (10966)[27:classe_nova:1000]
Magistrado (1) | Decisão (3) | Declaração (11) | Escrivão/Diretor de Secretaria/Secretário Jurídico (48) | Mudança de Classe Processual (10966)[27:classe_nova:1005]
Magistrado (1) | Decisão (3) | Declaração (11) | Escrivão/Diretor de Secretaria/Secretário Jurídico (48) | Mudança de Classe Processual (10966)[27:classe_nova:1006]
Magistrado (1) | Decisão (3) | Declaração (11) | Escrivão/Diretor de Secretaria/Secretário Jurídico (48) | Mudança de Classe Processual (10966)[27:classe_nova:1007]
Magistrado (1) | Decisão (3) | Declaração (11) | Escrivão/Diretor de Secretaria/Secretário Jurídico (48) | Mudança de Classe Processual (10966)[27:classe_nova:1015]
Magistrado (1) | Decisão (3) | Declaração (11) | Escrivão/Diretor de Secretaria/Secretário Jurídico (48) | Mudança de Classe Processual (10966)[27:classe_nova:1016]
Magistrado (1) | Decisão (3) | Declaração (11) | Escrivão/Diretor de Secretaria/Secretário Jurídico (48) | Mudança de Classe Processual (10966)[27:classe_nova:1037]
Magistrado (1) | Decisão (3) | Declaração (11) | Escrivão/Diretor de Secretaria/Secretário Jurídico (48) | Mudança de Classe Processual (10966)[27:classe_nova:1066]
Magistrado (1) | Decisão (3) | Declaração (11) | Escrivão/Diretor de Secretaria/Secretário Jurídico (48) | Mudança de Classe Processual (10966)[27:classe_nova:1137]
Magistrado (1) | Decisão (3) | Declaração (11) | Escrivão/Diretor de Secretaria/Secretário Jurídico (48) | Mudança de Classe Processual (10966)[27:classe_nova:1208]
Magistrado (1) | Decisão (3) | Declaração (11) | Escrivão/Diretor de Secretaria/Secretário Jurídico (48) | Mudança de Classe Processual (10966)[27:classe_nova:1319]
Magistrado (1) | Decisão (3) | Declaração (11) | Escrivão/Diretor de Secretaria/Secretário Jurídico (48) | Mudança de Classe Processual (10966)[27:classe_nova:1321]
Magistrado (1) | Decisão (3) | Declaração (11) | Escrivão/Diretor de Secretaria/Secretário Jurídico (48) | Mudança de Classe Processual (10966)[27:classe_nova:1327]
Magistrado (1) | Decisão (3) | Declaração (11) | Escrivão/Diretor de Secretaria/Secretário Jurídico (48) | Mudança de Classe Processual (10966)[27:classe_nova:1328]
Magistrado (1) | Decisão (3) | Declaração (11) | Escrivão/Diretor de Secretaria/Secretário Jurídico (48) | Mudança de Classe Processual (10966)[27:classe_nova:1329]
Magistrado (1) | Decisão (3) | Declaração (11) | Escrivão/Diretor de Secretaria/Secretário Jurídico (48) | Mudança de Classe Processual (10966)[27:classe_nova:1689]
Magistrado (1) | Decisão (3) | Declaração (11) | Escrivão/Diretor de Secretaria/Secretário Jurídico (48) | Mudança de Classe Processual (10966)[27:classe_nova:1729]
Magistrado (1) | Decisão (3) | Declaração (11) | Escrivão/Diretor de Secretaria/Secretário Jurídico (48) | Mudança de Classe Processual (10966)[27:classe_nova:206]
Magistrado (1) | Decisão (3) | Declaração (11) | Escrivão/Diretor de Secretaria/Secretário Jurídico (48) | Mudança de Classe Processual (10966)[27:classe_nova:208]
Magistrado (1) | Decisão (3) | Declaração (11) | Escrivão/Diretor de Secretaria/Secretário Jurídico (48) | Mudança de Classe Processual (10966)[27:classe_nova:210]
Magistrado (1) | Decisão (3) | Declaração (11) | Escrivão/Diretor de Secretaria/Secretário Jurídico (48) | Mudança de Classe Processual (10966)[27:classe_nova:420]
Magistrado (1) | Decisão (3) | Declaração (11) | Escrivão/Diretor de Secretaria/Secretário Jurídico (48) | Mudança de Classe Processual (10966)[27:classe_nova:421]
Magistrado (1) | Decisão (3) | Declaração (11) | Escrivão/Diretor de Secretaria/Secretário Jurídico (48) | Juntada (67) | Petição (85)[19:tipo_de_peticao:114]
Magistrado (1) | Decisão (3) | Declaração (11) | Escrivão/Diretor de Secretaria/Secretário Jurídico (48) | Juntada (67) | Petição (85)[19:tipo_de_peticao:211]
Magistrado (1) | Decisão (3) | Declaração (11) | Escrivão/Diretor de Secretaria/Secretário Jurídico (48) | Juntada (67) | Petição (85)[19:tipo_de_peticao:41]
Magistrado (1) | Decisão (3) | Declaração (11) | Escrivão/Diretor de Secretaria/Secretário Jurídico (48) | Juntada (67) | Petição (85)[19:tipo_de_peticao:48]
Magistrado (1) | Decisão (3) | Declaração (11) | Escrivão/Diretor de Secretaria/Secretário Jurídico (48) | Juntada (67) | Petição (85)[19:tipo_de_peticao:50]
Magistrado (1) | Decisão (3) | Declaração (11) | Escrivão/Diretor de Secretaria/Secretário Jurídico (48) | Evolução da Classe Processual (14739)[27:classe_nova:1000]
Magistrado (1) | Decisão (3) | Declaração (11) | Escrivão/Diretor de Secretaria/Secretário Jurídico (48) | Evolução da Classe Processual (14739)[27:classe_nova:1005]
Magistrado (1) | Decisão (3) | Declaração (11) | Escrivão/Diretor de Secretaria/Secretário Jurídico (48) | Evolução da Classe Processual (14739)[27:classe_nova:1006]
Magistrado (1) | Decisão (3) | Declaração (11) | Escrivão/Diretor de Secretaria/Secretário Jurídico (48) | Evolução da Classe Processual (14739)[27:classe_nova:1007]
Magistrado (1) | Decisão (3) | Declaração (11) | Escrivão/Diretor de Secretaria/Secretário Jurídico (48) | Evolução da Classe Processual (14739)[27:classe_nova:1015]
Magistrado (1) | Decisão (3) | Declaração (11) | Escrivão/Diretor de Secretaria/Secretário Jurídico (48) | Evolução da Classe Processual (14739)[27:classe_nova:1016]
Magistrado (1) | Decisão (3) | Declaração (11) | Escrivão/Diretor de Secretaria/Secretário Jurídico (48) | Evolução da Classe Processual (14739)[27:classe_nova:1037]
Magistrado (1) | Decisão (3) | Declaração (11) | Escrivão/Diretor de Secretaria/Secretário Jurídico (48) | Evolução da Classe Processual (14739)[27:classe_nova:1066]
Magistrado (1) | Decisão (3) | Declaração (11) | Escrivão/Diretor de Secretaria/Secretário Jurídico (48) | Evolução da Classe Processual (14739)[27:classe_nova:1137]
Magistrado (1) | Decisão (3) | Declaração (11) | Escrivão/Diretor de Secretaria/Secretário Jurídico (48) | Evolução da Classe Processual (14739)[27:classe_nova:1208]
Magistrado (1) | Decisão (3) | Declaração (11) | Escrivão/Diretor de Secretaria/Secretário Jurídico (48) | Evolução da Classe Processual (14739)[27:classe_nova:1319]
Magistrado (1) | Decisão (3) | Declaração (11) | Escrivão/Diretor de Secretaria/Secretário Jurídico (48) | Evolução da Classe Processual (14739)[27:classe_nova:1321]
Magistrado (1) | Decisão (3) | Declaração (11) | Escrivão/Diretor de Secretaria/Secretário Jurídico (48) | Evolução da Classe Processual (14739)[27:classe_nova:1327]
Magistrado (1) | Decisão (3) | Declaração (11) | Escrivão/Diretor de Secretaria/Secretário Jurídico (48) | Evolução da Classe Processual (14739)[27:classe_nova:1328]
Magistrado (1) | Decisão (3) | Declaração (11) | Escrivão/Diretor de Secretaria/Secretário Jurídico (48) | Evolução da Classe Processual (14739)[27:classe_nova:1329]
Magistrado (1) | Decisão (3) | Declaração (11) | Escrivão/Diretor de Secretaria/Secretário Jurídico (48) | Evolução da Classe Processual (14739)[27:classe_nova:1689]
Magistrado (1) | Decisão (3) | Declaração (11) | Escrivão/Diretor de Secretaria/Secretário Jurídico (48) | Evolução da Classe Processual (14739)[27:classe_nova:1729]
Magistrado (1) | Decisão (3) | Declaração (11) | Escrivão/Diretor de Secretaria/Secretário Jurídico (48) | Evolução da Classe Processual (14739)[27:classe_nova:206]
Magistrado (1) | Decisão (3) | Declaração (11) | Escrivão/Diretor de Secretaria/Secretário Jurídico (48) | Evolução da Classe Processual (14739)[27:classe_nova:208]
Magistrado (1) | Decisão (3) | Declaração (11) | Escrivão/Diretor de Secretaria/Secretário Jurídico (48) | Evolução da Classe Processual (14739)[27:classe_nova:210]
Magistrado (1) | Decisão (3) | Declaração (11) | Escrivão/Diretor de Secretaria/Secretário Jurídico (48) | Evolução da Classe Processual (14739)[27:classe_nova:420]
Magistrado (1) | Decisão (3) | Declaração (11) | Escrivão/Diretor de Secretaria/Secretário Jurídico (48) | Evolução da Classe Processual (14739)[27:classe_nova:421]
Magistrado (1) | Decisão (3) | Declaração (11) | Escrivão/Diretor de Secretaria/Secretário Jurídico (48) | Juntada (67) | Petição (85)[19:tipo_de_peticao:210]
Magistrado (1) | Decisão (3) | Declaração (11) | Escrivão/Diretor de Secretaria/Secretário Jurídico (48) | Juntada (67) | Petição (85)[19:tipo_de_peticao:49]</t>
  </si>
  <si>
    <t>Magistrado (1) | Decisão (3) | Não-Admissão (207) | Não Admissão de Recurso de Embargos à SDC/TST (15060)
Magistrado (1) | Decisão (3) | Não-Admissão (207) | Não Admissão de Recurso de Embargos à SDI/TST (15059)</t>
  </si>
  <si>
    <t>Magistrado (1) | Decisão (3) | Declaração (11) | Escrivão/Diretor de Secretaria/Secretário Jurídico (48) | Remessa (123)[18:motivo_da_remessa:194]
Magistrado (1) | Decisão (3) | Declaração (11) | Escrivão/Diretor de Secretaria/Secretário Jurídico (48) | Remessa (123)[18:motivo_da_remessa:38]
Magistrado (1) | Decisão (3) | Declaração (11) | Escrivão/Diretor de Secretaria/Secretário Jurídico (48) | Remessa (123)[18:motivo_da_remessa:90]
Magistrado (1) | Decisão (3) | Declaração (11) | Distribuidor (18) | Remessa (982)[18:motivo_da_remessa:194]
Magistrado (1) | Decisão (3) | Declaração (11) | Distribuidor (18) | Remessa (982)[18:motivo_da_remessa:38]
Magistrado (1) | Decisão (3) | Declaração (11) | Distribuidor (18) | Remessa (982)[18:motivo_da_remessa:90]</t>
  </si>
  <si>
    <t>Magistrado (1) | Decisão (3) | Declaração (11) | Escrivão/Diretor de Secretaria/Secretário Jurídico (48) | Remessa CEJUSC (12618)
Magistrado (1) | Decisão (3) | Declaração (11) | Escrivão/Diretor de Secretaria/Secretário Jurídico (48) | Remessa para o CEJUSC ou Centros de Conciliação/Mediação (12614)</t>
  </si>
  <si>
    <t>Magistrado (1) | Decisão (3) | Declaração (11) | Escrivão/Diretor de Secretaria/Secretário Jurídico (48) | Remessa (123)[18:motivo_da_remessa:267]
Magistrado (1) | Decisão (3) | Declaração (11) | Distribuidor (18) | Remessa (982)[18:motivo_da_remessa:267]</t>
  </si>
  <si>
    <t>Arquivado definitivamente (2)
Arquivado provisoriamente (4)
Baixado definitivamente (10)
Distribuição cancelada (23)
Reativado (37)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</si>
  <si>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Sessão Restaurativa antecipada (146)
Sessão Restaurativa cancelada (147)
Sessão Restaurativa convertida em diligência (148)
Sessão Restaurativa designada (149)
Sessão Restaurativa não realizada (150)
Sessão Restaurativa realizada (151)
Sessão Restaurativa redesignada (152)</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</si>
  <si>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Remetido (41)
Supenso/Sobrestado por SIRDR (128)
Transação penal cumprida (129)</t>
  </si>
  <si>
    <t>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</si>
  <si>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Remetido (41)
Suspenso/sobrestado  por Ação de Controle Concentrado de Constitucionalidade (92)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</si>
  <si>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Remetido (41)
Suspenso/sobrestado  por Controvérsia (93)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</si>
  <si>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Remetido (41)
Suspenso/sobrestado por decisão judicial (46)
Suspenso/sobrestado por despacho judicial (45)
Transação penal cumprida (129)</t>
  </si>
  <si>
    <t>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</si>
  <si>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</si>
  <si>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Remetido (41)
Suspenso/sobrestado por Grupo de Representativos (94)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</si>
  <si>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Remetido (41)
Suspenso/sobrestado por IAC (95)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</si>
  <si>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Remetido (41)
Suspenso/Sobrestado por IRDR (47)
Transação penal cumprida (129)</t>
  </si>
  <si>
    <t>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Suspenso/sobrestado por prejudicialidade de RE (144)</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</si>
  <si>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Remetido (41)
Suspenso/sobrestado por Recurso de Revista Repetitiva (96)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</si>
  <si>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Remetido (41)
Suspenso/sobrestado por Recurso Repetitivo (48)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</si>
  <si>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Remetido (41)
Suspenso/sobrestado por Repercussão Geral (49)
Transação penal cumprida (129)</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</si>
  <si>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Recebido pelo Tribunal (61)
Redistribuído (40)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</si>
  <si>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Magistrado (1) | Voto (14092) | Voto do Relator (14093)
Magistrado (1) | Voto (14092) | Voto Divergente Vencedor (14094)</t>
  </si>
  <si>
    <t>Serventuário (14) | Escrivão/Diretor de Secretaria/Secretário Jurídico (48) | Arquivamento (861) | Definitivo (246)</t>
  </si>
  <si>
    <t>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t>
  </si>
  <si>
    <t>Serventuário (14) | Escrivão/Diretor de Secretaria/Secretário Jurídico (48) | Publicação (92)</t>
  </si>
  <si>
    <t>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</si>
  <si>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</si>
  <si>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</si>
  <si>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</si>
  <si>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</si>
  <si>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</si>
  <si>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</si>
  <si>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</si>
  <si>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</si>
  <si>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de Depoimento Especial (15188)[15:situacao_da_audiencia:15]</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</si>
  <si>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(970)[15:situacao_da_audiencia:9;16:tipo_de_audiencia:91]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Concentrada Protetiva (15049)[15:situacao_da_audiencia:9]
Serventuário (14) | Escrivão/Diretor de Secretaria/Secretário Jurídico (48) | Audiência (970) | Audiência Concentrada Infracional (15050)[15:situacao_da_audiencia:9]
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</si>
  <si>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</si>
  <si>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</si>
  <si>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de Depoimento Especial (15188)[15:situacao_da_audiencia:10]</t>
  </si>
  <si>
    <t>Serventuário (14) | Escrivão/Diretor de Secretaria/Secretário Jurídico (48) | Conversão de Autos Físicos em Eletrônicos (14732)</t>
  </si>
  <si>
    <t>Serventuário (14) | Distribuidor (18) | Baixa Definitiva (22)</t>
  </si>
  <si>
    <t>Serventuário (14) | Escrivão/Diretor de Secretaria/Secretário Jurídico (48) | Ato cumprido pela parte ou interessado (12292) | Depósito de Bens/Dinheiro (12295)</t>
  </si>
  <si>
    <t>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</si>
  <si>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Serventuário (14) | Escrivão/Diretor de Secretaria/Secretário Jurídico (48) | Remessa (123)[18:motivo_da_remessa:39]
Serventuário (14) | Distribuidor (18) | Remessa (982)[18:motivo_da_remessa:39]</t>
  </si>
  <si>
    <t>Serventuário (14) | Escrivão/Diretor de Secretaria/Secretário Jurídico (48) | Mudança de Classe Processual (10966)[27:classe_nova:1033]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(10966)[27:classe_nova:11037]
Serventuário (14) | Escrivão/Diretor de Secretaria/Secretário Jurídico (48) | Mudança de Classe Processual (10966)[27:classe_nova:11528]
Serventuário (14) | Escrivão/Diretor de Secretaria/Secretário Jurídico (48) | Mudança de Classe Processual (10966)[27:classe_nova:1317]
Serventuário (14) | Escrivão/Diretor de Secretaria/Secretário Jurídico (48) | Mudança de Classe Processual (10966)[27:classe_nova:283]
Serventuário (14) | Escrivão/Diretor de Secretaria/Secretário Jurídico (48) | Mudança de Classe Processual (10966)[27:classe_nova:287]
Serventuário (14) | Escrivão/Diretor de Secretaria/Secretário Jurídico (48) | Mudança de Classe Processual (10966)[27:classe_nova:288]
Serventuário (14) | Escrivão/Diretor de Secretaria/Secretário Jurídico (48) | Mudança de Classe Processual (10966)[27:classe_nova:289]
Serventuário (14) | Escrivão/Diretor de Secretaria/Secretário Jurídico (48) | Mudança de Classe Processual (10966)[27:classe_nova:290]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(10966)[27:classe_nova:299]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Evolução da Classe Processual (14739)[27:classe_nova:1033]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(14739)[27:classe_nova:11037]
Serventuário (14) | Escrivão/Diretor de Secretaria/Secretário Jurídico (48) | Evolução da Classe Processual (14739)[27:classe_nova:11528]
Serventuário (14) | Escrivão/Diretor de Secretaria/Secretário Jurídico (48) | Evolução da Classe Processual (14739)[27:classe_nova:1317]
Serventuário (14) | Escrivão/Diretor de Secretaria/Secretário Jurídico (48) | Evolução da Classe Processual (14739)[27:classe_nova:283]
Serventuário (14) | Escrivão/Diretor de Secretaria/Secretário Jurídico (48) | Evolução da Classe Processual (14739)[27:classe_nova:287]
Serventuário (14) | Escrivão/Diretor de Secretaria/Secretário Jurídico (48) | Evolução da Classe Processual (14739)[27:classe_nova:288]
Serventuário (14) | Escrivão/Diretor de Secretaria/Secretário Jurídico (48) | Evolução da Classe Processual (14739)[27:classe_nova:289]
Serventuário (14) | Escrivão/Diretor de Secretaria/Secretário Jurídico (48) | Evolução da Classe Processual (14739)[27:classe_nova:290]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(14739)[27:classe_nova:299]
Serventuário (14) | Escrivão/Diretor de Secretaria/Secretário Jurídico (48) | Evolução da Classe Processual (14739)[27:classe_nova:300]
Serventuário (14) | Escrivão/Diretor de Secretaria/Secretário Jurídico (48) | Evolução da Classe Processual (14739)[27:classe_nova:302]</t>
  </si>
  <si>
    <t>Serventuário (14) | Escrivão/Diretor de Secretaria/Secretário Jurídico (48) | Retificação de Classe Processual (14738)</t>
  </si>
  <si>
    <t>Serventuário (14) | Escrivão/Diretor de Secretaria/Secretário Jurídico (48) | Ato cumprido pela parte ou interessado (12292) | Comparecimento do Réu/Apenado (12294)</t>
  </si>
  <si>
    <t>Serventuário (14) | Escrivão/Diretor de Secretaria/Secretário Jurídico (48) | Cancelamento (12289) | Conclusão (15101)</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</si>
  <si>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</si>
  <si>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Serventuário (14) | Escrivão/Diretor de Secretaria/Secretário Jurídico (48) | Conclusão (51)</t>
  </si>
  <si>
    <t>Serventuário (14) | Escrivão/Diretor de Secretaria/Secretário Jurídico (48) | Conclusão (51)[3:tipo_de_conclusao:189]</t>
  </si>
  <si>
    <t>Serventuário (14) | Escrivão/Diretor de Secretaria/Secretário Jurídico (48) | Conclusão (51)[3:tipo_de_conclusao:6]</t>
  </si>
  <si>
    <t>Serventuário (14) | Escrivão/Diretor de Secretaria/Secretário Jurídico (48) | Conclusão (51)[3:tipo_de_conclusao:5]</t>
  </si>
  <si>
    <t>Serventuário (14) | Escrivão/Diretor de Secretaria/Secretário Jurídico (48) | Conclusão (51)[3:tipo_de_conclusao:36]</t>
  </si>
  <si>
    <t>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Magistrado (1) | Decisão (3) | Conversão (7)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Magistrado (1) | Decisão (3) | Conversão (7)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Magistrado (1) | Decisão (3) | Conversão (7)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Magistrado (1) | Decisão (3) | Conversão (7)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t>
  </si>
  <si>
    <t>Serventuário (14) | Escrivão/Diretor de Secretaria/Secretário Jurídico (48) | Desarquivamento (893)</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</si>
  <si>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Concessão (11023)
Magistrado (1) | Despacho (11009) | Pauta (12310)
Magistrado (1) | Despacho (11009) | Expedição de alvará de levantamento (12548)
Magistrado (1) | Despacho (11009) | Conversão (11021) | Julgamento em Diligência (11022)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Mero expediente (11010) | expedição de alvará de levantamento (12449)</t>
  </si>
  <si>
    <t>Serventuário (14) | Escrivão/Diretor de Secretaria/Secretário Jurídico (48) | Devolvidos os autos (12315)</t>
  </si>
  <si>
    <t>Serventuário (14) | Escrivão/Diretor de Secretaria/Secretário Jurídico (48) | Devolvidos os autos após Pedido de Vista (14091)</t>
  </si>
  <si>
    <t>Serventuário (14) | Escrivão/Diretor de Secretaria/Secretário Jurídico (48) | Disponibilização no Diário da Justiça Eletrônico (1061)</t>
  </si>
  <si>
    <t>Serventuário (14) | Distribuidor (18) | Cancelamento de Distribuição (488)
Serventuário (14) | Escrivão/Diretor de Secretaria/Secretário Jurídico (48) | Cancelamento de Distribuição (12186)</t>
  </si>
  <si>
    <t>Serventuário (14) | Distribuidor (18) | Distribuição (26)</t>
  </si>
  <si>
    <t>Serventuário (14) | Escrivão/Diretor de Secretaria/Secretário Jurídico (48) | Entrega em carga/vista (493)</t>
  </si>
  <si>
    <t>Serventuário (14) | Escrivão/Diretor de Secretaria/Secretário Jurídico (48) | Exclusão do Juízo 100% Digital (14737)</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</si>
  <si>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(14739)[27:classe_nova:152]
Serventuário (14) | Escrivão/Diretor de Secretaria/Secretário Jurídico (48) | Evolução da Classe Processual (14739)[27:classe_nova:156]</t>
  </si>
  <si>
    <t>Serventuário (14) | Escrivão/Diretor de Secretaria/Secretário Jurídico (48) | Finalizada Tramitação Direta entre MP e Autoridade Policial (15000)</t>
  </si>
  <si>
    <t>Serventuário (14) | Escrivão/Diretor de Secretaria/Secretário Jurídico (48) | Cumprimento da pena (12276) | Fim (12278)
Serventuário (14) | Escrivão/Diretor de Secretaria/Secretário Jurídico (48) | Cumprimento da pena (12276) | Fim (12279)</t>
  </si>
  <si>
    <t>Serventuário (14) | Escrivão/Diretor de Secretaria/Secretário Jurídico (48) | Inclusão no Juízo 100% Digital (14736)</t>
  </si>
  <si>
    <t>Serventuário (14) | Escrivão/Diretor de Secretaria/Secretário Jurídico (48) | Iniciada Tramitação Direta entre MP e Autoridade Policial (14999)</t>
  </si>
  <si>
    <t>Serventuário (14) | Escrivão/Diretor de Secretaria/Secretário Jurídico (48) | Cumprimento da pena (12276) | Início (12277)</t>
  </si>
  <si>
    <t>Serventuário (14) | Escrivão/Diretor de Secretaria/Secretário Jurídico (48) | Início do Cumprimento da Transação Penal (11003)</t>
  </si>
  <si>
    <t>Serventuário (14) | Escrivão/Diretor de Secretaria/Secretário Jurídico (48) | Cumprimento da pena (12276) | Interrupção (12280)</t>
  </si>
  <si>
    <t>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Homologação de Decisão de Juiz Leigo (12187)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Registro de Candidatura (12678) | DRAP Indeferido (15024)
Magistrado (1) | Julgamento (193) | Com Resolução do Mérito (385) | Cancelamento de Inscrição Eleitoral (15026)
Magistrado (1) | Julgamento (193) | Com Resolução do Mérito (385) | Manutenção da Inscrição Eleitoral (15027)
Magistrado (1) | Julgamento (193) | Com Resolução do Mérito (385) | Acolhimento de Pedido de Inclusão em Lista Especial (15028)
Magistrado (1) | Julgamento (193) | Com Resolução do Mérito (385) | Indeferimento de Pedido de Inclusão em Lista Especial (15029)
Magistrado (1) | Julgamento (193) | Com Resolução do Mérito (385) | Cancelamento de Filiação Partidária (15030)
Magistrado (1) | Julgamento (193) | Com Resolução do Mérito (385) | Resolução Aprovada (15165)
Magistrado (1) | Julgamento (193) | Com Resolução do Mérito (385) | Resolução Desaprovada (15166)</t>
  </si>
  <si>
    <t>Magistrado (1) | Julgamento (193) | Sem Resolução de Mérito (218)
Magistrado (1) | Julgamento (193) | Sem Resolução de Mérito (218) | Arquivamento (228)
Magistrado (1) | Julgamento (193) | Sem Resolução de Mérito (218) | Recurso prejudicado (230)
Magistrado (1) | Julgamento (193) | Sem Resolução de Mérito (218) | Não Conhecimento de recurso (235)
Magistrado (1) | Julgamento (193) | Sem Resolução de Mérito (218) | Negação de Seguimento (236)
Magistrado (1) | Julgamento (193) | Sem Resolução de Mérito (218) | Conversão de Agravo de Instrumento em Agravo Retido (244)
Magistrado (1) | Julgamento (193) | Sem Resolução de Mérito (218) | Extinção (456)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Suspensão Condicional do Processo (12184)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Registro de Candidatura (12709)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t>
  </si>
  <si>
    <t>Serventuário (14) | Escrivão/Diretor de Secretaria/Secretário Jurídico (48) | Levantamento da Causa Suspensiva ou de Sobrestamento (14974) | Suspensão/Sobrestamento Determinada por Ação de Controle Concentrado de Constitucionalidade  - STF (14982)</t>
  </si>
  <si>
    <t>Serventuário (14) | Escrivão/Diretor de Secretaria/Secretário Jurídico (48) | Levantamento da Causa Suspensiva ou de Sobrestamento (14974) | Suspensão/Sobrestamento Determinada por Controvérsia (14981)</t>
  </si>
  <si>
    <t>Serventuário (14) | Escrivão/Diretor de Secretaria/Secretário Jurídico (48) | Cumprimento de Levantamento da Suspensão  (12066)
Serventuário (14) | Escrivão/Diretor de Secretaria/Secretário Jurídico (48) | Levantamento da Causa Suspensiva ou de Sobrestamento (14974)</t>
  </si>
  <si>
    <t>Serventuário (14) | Escrivão/Diretor de Secretaria/Secretário Jurídico (48) | Levantamento da Causa Suspensiva ou de Sobrestamento (14974) | Suspensão/Sobrestamento Determinada por Grupo de Representativos (14980)</t>
  </si>
  <si>
    <t>Serventuário (14) | Escrivão/Diretor de Secretaria/Secretário Jurídico (48) | Levantamento da Causa Suspensiva ou de Sobrestamento (14974) | Suspensão/Sobrestamento Determinada por Incidente de Assunção de Competência - IAC (14979)</t>
  </si>
  <si>
    <t>Serventuário (14) | Escrivão/Diretor de Secretaria/Secretário Jurídico (48) | Levantamento da Causa Suspensiva ou de Sobrestamento (14974) | Suspensão/Sobrestamento por Incidente de Resolução de Demandas Repetitivas (14985)</t>
  </si>
  <si>
    <t>Serventuário (14) | Escrivão/Diretor de Secretaria/Secretário Jurídico (48) | Levantamento da Causa Suspensiva ou de Sobrestamento (14974) | Suspensão/Sobrestamento Determinada por Recurso de Revista Repetitivo (14984)</t>
  </si>
  <si>
    <t>Serventuário (14) | Escrivão/Diretor de Secretaria/Secretário Jurídico (48) | Levantamento da Causa Suspensiva ou de Sobrestamento (14974) | Suspensão/Sobrestamento por Recurso Especial Repetitivo (14976)</t>
  </si>
  <si>
    <t>Serventuário (14) | Escrivão/Diretor de Secretaria/Secretário Jurídico (48) | Levantamento da Causa Suspensiva ou de Sobrestamento (14974) | Suspensão/Sobrestamento por Recurso Extraordinário com Repercussão Geral (14975)</t>
  </si>
  <si>
    <t>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</si>
  <si>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Magistrado (1) | Decisão (3) | Concessão (817) | Antecipação de tutela (332)
Magistrado (1) | Decisão (3) | Concessão (817) | Liminar (339)
Magistrado (1) | Decisão (3) | Concessão em parte (888) | Antecipação de Tutela (889)
Magistrado (1) | Decisão (3) | Concessão em parte (888) | Liminar (892)</t>
  </si>
  <si>
    <t>Serventuário (14) | Escrivão/Diretor de Secretaria/Secretário Jurídico (48) | Cancelamento (12289) | De Liquidação, Cumprimento de Sentença ou Execução por Nulidade da Fase de Conhecimento  (15168)</t>
  </si>
  <si>
    <t>Serventuário (14) | Escrivão/Diretor de Secretaria/Secretário Jurídico (48) | Liquidação iniciada (11384)
Serventuário (14) | Escrivão/Diretor de Secretaria/Secretário Jurídico (48) | Execução/Cumprimento de Sentença Iniciada (o) (11385)</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</si>
  <si>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Transação penal cumprida (129)</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</si>
  <si>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Recebido da câmara de conciliação/mediação (131)
Recebido do CEJUSC ou do Centro de Conciliação/Mediação (120)
Recebido pelo Tribunal (61)
Redistribuído (40)
Remetido (41)
Remetido para a câmara de conciliação/mediação (130)
Remetido para o CEJUSC ou para o Centro de Conciliação/Mediação (118)
Remetido para outra instância (134)</t>
  </si>
  <si>
    <t>Serventuário (14) | Escrivão/Diretor de Secretaria/Secretário Jurídico (48) | Perícia (14901) | Agendada (14904)</t>
  </si>
  <si>
    <t>Serventuário (14) | Escrivão/Diretor de Secretaria/Secretário Jurídico (48) | Perícia (14901) | Cancelada (14906)</t>
  </si>
  <si>
    <t>Serventuário (14) | Escrivão/Diretor de Secretaria/Secretário Jurídico (48) | Perícia (14901) | Determinada/Designada (14903)</t>
  </si>
  <si>
    <t>Serventuário (14) | Escrivão/Diretor de Secretaria/Secretário Jurídico (48) | Perícia (14901) | Não Realizada (14908)</t>
  </si>
  <si>
    <t>Serventuário (14) | Escrivão/Diretor de Secretaria/Secretário Jurídico (48) | Perícia (14901) | Reagendada (14907)</t>
  </si>
  <si>
    <t>Serventuário (14) | Escrivão/Diretor de Secretaria/Secretário Jurídico (48) | Perícia (14901) | Realizada (14905)</t>
  </si>
  <si>
    <t>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t>
  </si>
  <si>
    <t>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</si>
  <si>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Serventuário (14) | Escrivão/Diretor de Secretaria/Secretário Jurídico (48) | Realização de Procedimento Restaurativo (12759)[39:Tipo_Procedimento_Restaurativo:200]</t>
  </si>
  <si>
    <t>Serventuário (14) | Escrivão/Diretor de Secretaria/Secretário Jurídico (48) | Realização de Procedimento Restaurativo (12759)[39:Tipo_Procedimento_Restaurativo:196]</t>
  </si>
  <si>
    <t>Serventuário (14) | Escrivão/Diretor de Secretaria/Secretário Jurídico (48) | Realização de Procedimento Restaurativo (12759)[39:Tipo_Procedimento_Restaurativo:195]</t>
  </si>
  <si>
    <t>Serventuário (14) | Escrivão/Diretor de Secretaria/Secretário Jurídico (48) | Realização de Procedimento Restaurativo (12759)[39:Tipo_Procedimento_Restaurativo:199]</t>
  </si>
  <si>
    <t>Serventuário (14) | Escrivão/Diretor de Secretaria/Secretário Jurídico (48) | Realização de Procedimento Restaurativo (12759)[39:Tipo_Procedimento_Restaurativo:198]</t>
  </si>
  <si>
    <t>Serventuário (14) | Escrivão/Diretor de Secretaria/Secretário Jurídico (48) | Realização de Procedimento Restaurativo (12759)[39:Tipo_Procedimento_Restaurativo:197]</t>
  </si>
  <si>
    <t>Serventuário (14) | Escrivão/Diretor de Secretaria/Secretário Jurídico (48) | Realização de Procedimento Restaurativo (12759)
Serventuário (14) | Escrivão/Diretor de Secretaria/Secretário Jurídico (48) | Realização de Procedimento Restaurativo (12759)[39:Tipo_Procedimento_Restaurativo:201]</t>
  </si>
  <si>
    <t>Serventuário (14) | Escrivão/Diretor de Secretaria/Secretário Jurídico (48) | Reativação (849)</t>
  </si>
  <si>
    <t>Serventuário (14) | Escrivão/Diretor de Secretaria/Secretário Jurídico (48) | Recebimento (132)
Serventuário (14) | Distribuidor (18) | Recebimento (981)</t>
  </si>
  <si>
    <t>Serventuário (14) | Escrivão/Diretor de Secretaria/Secretário Jurídico (48) | Recebimento de Câmara de Conciliação/Mediação (12623)</t>
  </si>
  <si>
    <t>Serventuário (14) | Escrivão/Diretor de Secretaria/Secretário Jurídico (48) | Remessa (123)[18:motivo_da_remessa:190]
Serventuário (14) | Escrivão/Diretor de Secretaria/Secretário Jurídico (48) | Recebimento do CEJUSC ou Centros de Conciliação/Mediação (12619)</t>
  </si>
  <si>
    <t>Serventuário (14) | Escrivão/Diretor de Secretaria/Secretário Jurídico (48) | Recebimento no CEJUSC ou Centros de Conciliação/Mediação (12621)</t>
  </si>
  <si>
    <t>Magistrado (1) | Decisão (3) | Admissão (206) | Admissão de Recurso de Embargos à SDI/TST (15057)
Magistrado (1) | Decisão (3) | Admissão (206) | Admissão de Recurso de Embargos à SDC/TST (15058)</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</si>
  <si>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(85)[19:tipo_de_peticao:210]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(85)[19:tipo_de_peticao:48]
Serventuário (14) | Escrivão/Diretor de Secretaria/Secretário Jurídico (48) | Juntada (67) | Petição (85)[19:tipo_de_peticao:49]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t>
  </si>
  <si>
    <t>Magistrado (1) | Decisão (3) | Não-Admissão (207) | Não Admissão de Recurso de Embargos à SDI/TST (15059)
Magistrado (1) | Decisão (3) | Não-Admissão (207) | Não Admissão de Recurso de Embargos à SDC/TST (15060)</t>
  </si>
  <si>
    <t>Serventuário (14) | Distribuidor (18) | Redistribuição (36)</t>
  </si>
  <si>
    <t>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t>
  </si>
  <si>
    <t>Serventuário (14) | Escrivão/Diretor de Secretaria/Secretário Jurídico (48) | Remessa (123)[7:destino:Distribuidor]</t>
  </si>
  <si>
    <t>Serventuário (14) | Escrivão/Diretor de Secretaria/Secretário Jurídico (48) | Remessa para Câmara de Conciliação/Mediação (12622)</t>
  </si>
  <si>
    <t>Serventuário (14) | Escrivão/Diretor de Secretaria/Secretário Jurídico (48) | Remessa para o CEJUSC ou Centros de Conciliação/Mediação (12614)
Serventuário (14) | Escrivão/Diretor de Secretaria/Secretário Jurídico (48) | Remessa CEJUSC (12618)</t>
  </si>
  <si>
    <t>Serventuário (14) | Escrivão/Diretor de Secretaria/Secretário Jurídico (48) | Remessa (123)[18:motivo_da_remessa:267]
Serventuário (14) | Distribuidor (18) | Remessa (982)[18:motivo_da_remessa:267]</t>
  </si>
  <si>
    <t>Serventuário (14) | Escrivão/Diretor de Secretaria/Secretário Jurídico (48) | Sessão do Tribunal do Júri (313)[15:situacao_da_audiencia:12]</t>
  </si>
  <si>
    <t>Serventuário (14) | Escrivão/Diretor de Secretaria/Secretário Jurídico (48) | Sessão do Tribunal do Júri (313)[15:situacao_da_audiencia:11]</t>
  </si>
  <si>
    <t>Serventuário (14) | Escrivão/Diretor de Secretaria/Secretário Jurídico (48) | Sessão do Tribunal do Júri (313)[15:situacao_da_audiencia:15]</t>
  </si>
  <si>
    <t>Serventuário (14) | Escrivão/Diretor de Secretaria/Secretário Jurídico (48) | Sessão do Tribunal do Júri (313)[15:situacao_da_audiencia:9]</t>
  </si>
  <si>
    <t>Serventuário (14) | Escrivão/Diretor de Secretaria/Secretário Jurídico (48) | Sessão do Tribunal do Júri (313)[15:situacao_da_audiencia:14]</t>
  </si>
  <si>
    <t>Serventuário (14) | Escrivão/Diretor de Secretaria/Secretário Jurídico (48) | Sessão do Tribunal do Júri (313)[15:situacao_da_audiencia:13]</t>
  </si>
  <si>
    <t>Serventuário (14) | Escrivão/Diretor de Secretaria/Secretário Jurídico (48) | Sessão do Tribunal do Júri (313)[15:situacao_da_audiencia:10]</t>
  </si>
  <si>
    <t>Serventuário (14) | Escrivão/Diretor de Secretaria/Secretário Jurídico (48) | Sessão Restaurativa (15102)[15:situacao_da_audiencia:12]</t>
  </si>
  <si>
    <t>Serventuário (14) | Escrivão/Diretor de Secretaria/Secretário Jurídico (48) | Sessão Restaurativa (15102)[15:situacao_da_audiencia:11]</t>
  </si>
  <si>
    <t>Serventuário (14) | Escrivão/Diretor de Secretaria/Secretário Jurídico (48) | Sessão Restaurativa (15102)[15:situacao_da_audiencia:15]</t>
  </si>
  <si>
    <t>Serventuário (14) | Escrivão/Diretor de Secretaria/Secretário Jurídico (48) | Sessão Restaurativa (15102)[15:situacao_da_audiencia:9]</t>
  </si>
  <si>
    <t>Serventuário (14) | Escrivão/Diretor de Secretaria/Secretário Jurídico (48) | Sessão Restaurativa (15102)[15:situacao_da_audiencia:14]</t>
  </si>
  <si>
    <t>Serventuário (14) | Escrivão/Diretor de Secretaria/Secretário Jurídico (48) | Sessão Restaurativa (15102)[15:situacao_da_audiencia:13]</t>
  </si>
  <si>
    <t>Serventuário (14) | Escrivão/Diretor de Secretaria/Secretário Jurídico (48) | Sessão Restaurativa (15102)[15:situacao_da_audiencia:10]</t>
  </si>
  <si>
    <t>Magistrado (1) | Decisão (3) | Suspensão ou Sobrestamento (25)
Magistrado (1) | Decisão (3) | Suspensão ou Sobrestamento (25) | Réu revel citado por edital  (263)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decisão judicial (898)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t>
  </si>
  <si>
    <t>Magistrado (1) | Despacho (11009) | Suspensão ou Sobrestamento (11025)
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 Por Impedimento ou Suspeição (15009)</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</si>
  <si>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Recebido da câmara de conciliação/mediação (131)
Recebido do CEJUSC ou do Centro de Conciliação/Mediação (120)
Recebido pelo Tribunal (61)
Redistribuído (40)
Remetido (41)
Remetido para a câmara de conciliação/mediação (130)
Remetido para o CEJUSC ou para o Centro de Conciliação/Mediação (118)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</si>
  <si>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Serventuário (14) | Escrivão/Diretor de Secretaria/Secretário Jurídico (48) | Trânsito em julgado (848)</t>
  </si>
  <si>
    <t>Serventuário (14) | Escrivão/Diretor de Secretaria/Secretário Jurídico (48) | Deliberado em Sessão (12198) | Pedido de Vista (12204)</t>
  </si>
  <si>
    <t>Situação</t>
  </si>
  <si>
    <t>Iniciado Por</t>
  </si>
  <si>
    <t>Finalizado Por</t>
  </si>
  <si>
    <t>Movimento</t>
  </si>
  <si>
    <t>Movimento(ANTIGO)</t>
  </si>
  <si>
    <t xml:space="preserve">Serventuário (14) </t>
  </si>
  <si>
    <t xml:space="preserve"> Escrivão/Diretor de Secretaria/Secretário Jurídico (48) </t>
  </si>
  <si>
    <t xml:space="preserve"> Contador (15) </t>
  </si>
  <si>
    <t xml:space="preserve">Magistrado (1) </t>
  </si>
  <si>
    <t xml:space="preserve"> Julgamento (193) </t>
  </si>
  <si>
    <t xml:space="preserve"> Decisão (3) </t>
  </si>
  <si>
    <t xml:space="preserve"> Concessão (817) </t>
  </si>
  <si>
    <t xml:space="preserve"> Realização de Procedimento Restaurativo (12759)</t>
  </si>
  <si>
    <t xml:space="preserve"> Admissão (206) </t>
  </si>
  <si>
    <t xml:space="preserve"> Admissão de Recurso de Embargos à SDI/TST (15057)</t>
  </si>
  <si>
    <t xml:space="preserve"> Não-Admissão (207) </t>
  </si>
  <si>
    <t xml:space="preserve"> Não Admissão de Recurso de Embargos à SDI/TST (15059)</t>
  </si>
  <si>
    <t xml:space="preserve"> Remessa para o CEJUSC ou Centros de Conciliação/Mediação (12614)</t>
  </si>
  <si>
    <t xml:space="preserve"> Despacho (11009) </t>
  </si>
  <si>
    <t xml:space="preserve"> Declaração (11) </t>
  </si>
  <si>
    <t xml:space="preserve"> Com Resolução do Mérito (385) </t>
  </si>
  <si>
    <t xml:space="preserve"> Sem Resolução de Mérito (218) </t>
  </si>
  <si>
    <t xml:space="preserve"> Concessão em parte (888) </t>
  </si>
  <si>
    <t xml:space="preserve"> Realização de Procedimento Restaurativo (12759)[39:Tipo_Procedimento_Restaurativo:201]</t>
  </si>
  <si>
    <t xml:space="preserve"> Recebimento do CEJUSC ou Centros de Conciliação/Mediação (12619)</t>
  </si>
  <si>
    <t xml:space="preserve"> Admissão de Recurso de Embargos à SDC/TST (15058)</t>
  </si>
  <si>
    <t xml:space="preserve"> Não Admissão de Recurso de Embargos à SDC/TST (15060)</t>
  </si>
  <si>
    <t xml:space="preserve"> Remessa CEJUSC (12618)</t>
  </si>
  <si>
    <t xml:space="preserve"> Suspensão ou Sobrestamento (25) </t>
  </si>
  <si>
    <t xml:space="preserve"> Suspensão ou Sobrestamento (11025) </t>
  </si>
  <si>
    <t xml:space="preserve">MOVIMENTO
Inclusão:
Magistrado (1)
 Decisão (3) 
 Declaração (11) 
Retirada:
Serventuário (14) </t>
  </si>
  <si>
    <r>
      <rPr>
        <b/>
        <sz val="11"/>
        <color theme="1"/>
        <rFont val="Calibri"/>
        <family val="2"/>
        <scheme val="minor"/>
      </rPr>
      <t xml:space="preserve">MOVIMENTO
Inclusão:
</t>
    </r>
    <r>
      <rPr>
        <sz val="11"/>
        <color theme="1"/>
        <rFont val="Calibri"/>
        <family val="2"/>
        <scheme val="minor"/>
      </rPr>
      <t xml:space="preserve">Magistrado (1)
 Decisão (3) 
 Declaração (11) 
</t>
    </r>
    <r>
      <rPr>
        <b/>
        <sz val="11"/>
        <color theme="1"/>
        <rFont val="Calibri"/>
        <family val="2"/>
        <scheme val="minor"/>
      </rPr>
      <t>Retirada:</t>
    </r>
    <r>
      <rPr>
        <sz val="11"/>
        <color theme="1"/>
        <rFont val="Calibri"/>
        <family val="2"/>
        <scheme val="minor"/>
      </rPr>
      <t xml:space="preserve">
Serventuário (14) </t>
    </r>
  </si>
  <si>
    <t xml:space="preserve">FINALIZADO POR
Inclusão:
Remetido para outra instância (134)
MOVIMENTO
Inclusão:
Magistrado (1)
 Decisão (3) 
 Declaração (11) 
Retirada:
Serventuário (14) 
</t>
  </si>
  <si>
    <t xml:space="preserve"> Concessão (210) </t>
  </si>
  <si>
    <t xml:space="preserve"> Homologação (378) </t>
  </si>
  <si>
    <t xml:space="preserve"> Recebimento (160) </t>
  </si>
  <si>
    <t xml:space="preserve"> Rejeição (138) </t>
  </si>
  <si>
    <t xml:space="preserve"> Determinação (1013) </t>
  </si>
  <si>
    <t xml:space="preserve"> Não-Concessão (968) </t>
  </si>
  <si>
    <t xml:space="preserve"> Revogação (157) </t>
  </si>
  <si>
    <t xml:space="preserve"> Extinção da Punibilidade (973) </t>
  </si>
  <si>
    <t>Movimento.1</t>
  </si>
  <si>
    <t>Movimento.2</t>
  </si>
  <si>
    <t>Movimento.3</t>
  </si>
  <si>
    <t>Movimento.4</t>
  </si>
  <si>
    <t>Movimento.5</t>
  </si>
  <si>
    <t>Movimento.6</t>
  </si>
  <si>
    <t>Movimento.7</t>
  </si>
  <si>
    <t>Movimento.8</t>
  </si>
  <si>
    <t>Movimento.9</t>
  </si>
  <si>
    <t>Movimento.10</t>
  </si>
  <si>
    <t>Movimento.11</t>
  </si>
  <si>
    <t>Movimento.12</t>
  </si>
  <si>
    <t>Movimento.13</t>
  </si>
  <si>
    <t>Movimento.14</t>
  </si>
  <si>
    <t>Movimento.15</t>
  </si>
  <si>
    <t>Movimento.16</t>
  </si>
  <si>
    <t>Movimento.17</t>
  </si>
  <si>
    <t>Movimento.18</t>
  </si>
  <si>
    <t>Movimento.19</t>
  </si>
  <si>
    <t>Movimento.20</t>
  </si>
  <si>
    <t>Movimento.21</t>
  </si>
  <si>
    <t>Movimento.22</t>
  </si>
  <si>
    <t>Movimento.23</t>
  </si>
  <si>
    <t>Movimento.24</t>
  </si>
  <si>
    <t>Movimento.25</t>
  </si>
  <si>
    <t>Movimento.26</t>
  </si>
  <si>
    <t>Movimento.27</t>
  </si>
  <si>
    <t>Movimento.28</t>
  </si>
  <si>
    <t>Movimento.29</t>
  </si>
  <si>
    <t>Movimento.30</t>
  </si>
  <si>
    <t>Movimento.31</t>
  </si>
  <si>
    <t>Movimento.32</t>
  </si>
  <si>
    <t>Movimento.33</t>
  </si>
  <si>
    <t>Movimento.34</t>
  </si>
  <si>
    <t>Movimento.35</t>
  </si>
  <si>
    <t>Movimento.36</t>
  </si>
  <si>
    <t>Movimento.37</t>
  </si>
  <si>
    <t>Movimento.38</t>
  </si>
  <si>
    <t>Movimento.39</t>
  </si>
  <si>
    <t>Movimento.40</t>
  </si>
  <si>
    <t>Movimento.41</t>
  </si>
  <si>
    <t>Movimento.42</t>
  </si>
  <si>
    <t>Movimento.43</t>
  </si>
  <si>
    <t>Movimento.44</t>
  </si>
  <si>
    <t>Movimento.45</t>
  </si>
  <si>
    <t>Movimento.46</t>
  </si>
  <si>
    <t>Movimento.47</t>
  </si>
  <si>
    <t>Movimento.48</t>
  </si>
  <si>
    <t>Movimento.49</t>
  </si>
  <si>
    <t>Movimento.50</t>
  </si>
  <si>
    <t>Movimento.51</t>
  </si>
  <si>
    <t>Movimento.52</t>
  </si>
  <si>
    <t>Movimento.53</t>
  </si>
  <si>
    <t>Movimento.54</t>
  </si>
  <si>
    <t>Movimento.55</t>
  </si>
  <si>
    <t>Movimento.56</t>
  </si>
  <si>
    <t>Movimento.57</t>
  </si>
  <si>
    <t>Movimento.58</t>
  </si>
  <si>
    <t>Movimento.59</t>
  </si>
  <si>
    <t>Movimento.60</t>
  </si>
  <si>
    <t>Movimento.61</t>
  </si>
  <si>
    <t>Movimento.62</t>
  </si>
  <si>
    <t>Movimento.63</t>
  </si>
  <si>
    <t>Movimento.64</t>
  </si>
  <si>
    <t>Movimento.65</t>
  </si>
  <si>
    <t>Movimento.66</t>
  </si>
  <si>
    <t>Movimento.67</t>
  </si>
  <si>
    <t>Movimento.68</t>
  </si>
  <si>
    <t>Movimento.69</t>
  </si>
  <si>
    <t>Movimento.70</t>
  </si>
  <si>
    <t>Movimento.71</t>
  </si>
  <si>
    <t>Movimento.72</t>
  </si>
  <si>
    <t>Movimento.73</t>
  </si>
  <si>
    <t>Movimento.74</t>
  </si>
  <si>
    <t>Movimento.75</t>
  </si>
  <si>
    <t>Movimento.76</t>
  </si>
  <si>
    <t>Movimento.77</t>
  </si>
  <si>
    <t>Movimento.78</t>
  </si>
  <si>
    <t>Movimento.79</t>
  </si>
  <si>
    <t>Movimento.80</t>
  </si>
  <si>
    <t>Movimento.81</t>
  </si>
  <si>
    <t>Movimento.82</t>
  </si>
  <si>
    <t>Movimento.83</t>
  </si>
  <si>
    <t>Movimento.84</t>
  </si>
  <si>
    <t>Movimento.85</t>
  </si>
  <si>
    <t>Movimento.86</t>
  </si>
  <si>
    <t>Movimento.87</t>
  </si>
  <si>
    <t>Movimento.88</t>
  </si>
  <si>
    <t>Movimento.89</t>
  </si>
  <si>
    <t>Movimento.90</t>
  </si>
  <si>
    <t>Movimento.91</t>
  </si>
  <si>
    <t>Movimento.92</t>
  </si>
  <si>
    <t>Movimento.93</t>
  </si>
  <si>
    <t>Movimento.94</t>
  </si>
  <si>
    <t>Movimento.95</t>
  </si>
  <si>
    <t>Movimento.96</t>
  </si>
  <si>
    <t>Movimento.97</t>
  </si>
  <si>
    <t>Movimento.98</t>
  </si>
  <si>
    <t>Movimento.99</t>
  </si>
  <si>
    <t>Movimento.100</t>
  </si>
  <si>
    <t>Movimento.101</t>
  </si>
  <si>
    <t>Movimento.102</t>
  </si>
  <si>
    <t>Movimento.103</t>
  </si>
  <si>
    <t>Movimento.104</t>
  </si>
  <si>
    <t>Movimento.105</t>
  </si>
  <si>
    <t>Movimento.106</t>
  </si>
  <si>
    <t>Movimento.107</t>
  </si>
  <si>
    <t>Movimento.108</t>
  </si>
  <si>
    <t>Movimento.109</t>
  </si>
  <si>
    <t>Movimento.110</t>
  </si>
  <si>
    <t>Movimento.111</t>
  </si>
  <si>
    <t>Movimento.112</t>
  </si>
  <si>
    <t>Movimento.113</t>
  </si>
  <si>
    <t>Movimento.114</t>
  </si>
  <si>
    <t>Movimento.115</t>
  </si>
  <si>
    <t>Movimento.116</t>
  </si>
  <si>
    <t>Movimento.117</t>
  </si>
  <si>
    <t>Movimento.118</t>
  </si>
  <si>
    <t>Movimento.119</t>
  </si>
  <si>
    <t>Movimento.120</t>
  </si>
  <si>
    <t>Movimento.121</t>
  </si>
  <si>
    <t>Movimento.122</t>
  </si>
  <si>
    <t>Movimento.123</t>
  </si>
  <si>
    <t>Movimento.124</t>
  </si>
  <si>
    <t>Movimento.125</t>
  </si>
  <si>
    <t>Movimento.126</t>
  </si>
  <si>
    <t>Movimento.127</t>
  </si>
  <si>
    <t>Movimento.128</t>
  </si>
  <si>
    <t>Movimento.129</t>
  </si>
  <si>
    <t>Movimento.130</t>
  </si>
  <si>
    <t>Movimento.131</t>
  </si>
  <si>
    <t>Movimento.132</t>
  </si>
  <si>
    <t>Movimento.133</t>
  </si>
  <si>
    <t>Movimento.134</t>
  </si>
  <si>
    <t>Movimento.135</t>
  </si>
  <si>
    <t>Movimento.136</t>
  </si>
  <si>
    <t>Movimento.137</t>
  </si>
  <si>
    <t>Movimento.138</t>
  </si>
  <si>
    <t>Movimento.139</t>
  </si>
  <si>
    <t>Movimento.140</t>
  </si>
  <si>
    <t>Movimento.141</t>
  </si>
  <si>
    <t>Movimento.142</t>
  </si>
  <si>
    <t>Movimento.143</t>
  </si>
  <si>
    <t>Movimento.144</t>
  </si>
  <si>
    <t>Movimento.145</t>
  </si>
  <si>
    <t>Movimento.146</t>
  </si>
  <si>
    <t>Movimento.147</t>
  </si>
  <si>
    <t>Movimento.148</t>
  </si>
  <si>
    <t>Movimento.149</t>
  </si>
  <si>
    <t>Movimento.150</t>
  </si>
  <si>
    <t>Movimento.151</t>
  </si>
  <si>
    <t>Movimento.152</t>
  </si>
  <si>
    <t>Movimento.153</t>
  </si>
  <si>
    <t>Movimento.154</t>
  </si>
  <si>
    <t>Movimento.155</t>
  </si>
  <si>
    <t>Movimento.156</t>
  </si>
  <si>
    <t>Movimento.157</t>
  </si>
  <si>
    <t>Movimento.158</t>
  </si>
  <si>
    <t>Movimento.159</t>
  </si>
  <si>
    <t>Movimento.160</t>
  </si>
  <si>
    <t>Movimento.161</t>
  </si>
  <si>
    <t>Movimento.162</t>
  </si>
  <si>
    <t>Movimento.163</t>
  </si>
  <si>
    <t>Movimento.164</t>
  </si>
  <si>
    <t>Movimento.165</t>
  </si>
  <si>
    <t>Movimento.166</t>
  </si>
  <si>
    <t>Movimento.167</t>
  </si>
  <si>
    <t>Movimento.168</t>
  </si>
  <si>
    <t>Movimento.169</t>
  </si>
  <si>
    <t>Movimento.170</t>
  </si>
  <si>
    <t>Movimento.171</t>
  </si>
  <si>
    <t>Movimento.172</t>
  </si>
  <si>
    <t>Movimento.173</t>
  </si>
  <si>
    <t>Movimento.174</t>
  </si>
  <si>
    <t>Movimento.175</t>
  </si>
  <si>
    <t>Movimento.176</t>
  </si>
  <si>
    <t>Movimento.177</t>
  </si>
  <si>
    <t>Movimento.178</t>
  </si>
  <si>
    <t>Movimento.179</t>
  </si>
  <si>
    <t>Movimento.180</t>
  </si>
  <si>
    <t>Movimento.181</t>
  </si>
  <si>
    <t>Movimento.182</t>
  </si>
  <si>
    <t>Movimento.183</t>
  </si>
  <si>
    <t>Movimento.184</t>
  </si>
  <si>
    <t>Movimento.185</t>
  </si>
  <si>
    <t>Movimento.186</t>
  </si>
  <si>
    <t>Movimento.187</t>
  </si>
  <si>
    <t>Movimento.188</t>
  </si>
  <si>
    <t>Movimento.189</t>
  </si>
  <si>
    <t>Movimento.190</t>
  </si>
  <si>
    <t>Movimento.191</t>
  </si>
  <si>
    <t>Movimento.192</t>
  </si>
  <si>
    <t>Movimento.193</t>
  </si>
  <si>
    <t>Movimento.194</t>
  </si>
  <si>
    <t>Movimento.195</t>
  </si>
  <si>
    <t>Movimento.196</t>
  </si>
  <si>
    <t>Movimento.197</t>
  </si>
  <si>
    <t>Movimento.198</t>
  </si>
  <si>
    <t>Movimento.199</t>
  </si>
  <si>
    <t>Movimento.200</t>
  </si>
  <si>
    <t>Movimento.201</t>
  </si>
  <si>
    <t>Movimento.202</t>
  </si>
  <si>
    <t>Movimento.203</t>
  </si>
  <si>
    <t>Movimento.204</t>
  </si>
  <si>
    <t>Movimento.205</t>
  </si>
  <si>
    <t>Movimento.206</t>
  </si>
  <si>
    <t>Movimento.207</t>
  </si>
  <si>
    <t>Movimento.208</t>
  </si>
  <si>
    <t>Movimento.209</t>
  </si>
  <si>
    <t>Movimento.210</t>
  </si>
  <si>
    <t>Movimento.211</t>
  </si>
  <si>
    <t>Movimento.212</t>
  </si>
  <si>
    <t>Movimento.213</t>
  </si>
  <si>
    <t>Movimento.214</t>
  </si>
  <si>
    <t>Movimento.215</t>
  </si>
  <si>
    <t>Movimento.216</t>
  </si>
  <si>
    <t>Movimento.217</t>
  </si>
  <si>
    <t>Movimento.218</t>
  </si>
  <si>
    <t>Movimento.219</t>
  </si>
  <si>
    <t>Movimento.220</t>
  </si>
  <si>
    <t>Movimento.221</t>
  </si>
  <si>
    <t>Movimento.222</t>
  </si>
  <si>
    <t>Movimento.223</t>
  </si>
  <si>
    <t>Movimento.224</t>
  </si>
  <si>
    <t>Movimento.225</t>
  </si>
  <si>
    <t>Movimento.226</t>
  </si>
  <si>
    <t>Movimento.227</t>
  </si>
  <si>
    <t>Movimento.228</t>
  </si>
  <si>
    <t>Movimento.229</t>
  </si>
  <si>
    <t>Movimento.230</t>
  </si>
  <si>
    <t>Movimento.231</t>
  </si>
  <si>
    <t>Movimento.232</t>
  </si>
  <si>
    <t>Movimento.233</t>
  </si>
  <si>
    <t>Movimento.234</t>
  </si>
  <si>
    <t>Movimento.235</t>
  </si>
  <si>
    <t>Movimento.236</t>
  </si>
  <si>
    <t>Movimento.237</t>
  </si>
  <si>
    <t>Movimento.238</t>
  </si>
  <si>
    <t>Movimento.239</t>
  </si>
  <si>
    <t>Movimento.240</t>
  </si>
  <si>
    <t>Movimento.241</t>
  </si>
  <si>
    <t>Movimento.242</t>
  </si>
  <si>
    <t>Movimento.243</t>
  </si>
  <si>
    <t>Movimento.244</t>
  </si>
  <si>
    <t>Movimento.245</t>
  </si>
  <si>
    <t>Movimento.246</t>
  </si>
  <si>
    <t>Movimento.247</t>
  </si>
  <si>
    <t>Movimento.248</t>
  </si>
  <si>
    <t>Movimento.249</t>
  </si>
  <si>
    <t>Movimento.250</t>
  </si>
  <si>
    <t>Movimento.251</t>
  </si>
  <si>
    <t>Movimento.252</t>
  </si>
  <si>
    <t>Movimento.253</t>
  </si>
  <si>
    <t>Movimento.254</t>
  </si>
  <si>
    <t>Movimento.255</t>
  </si>
  <si>
    <t>Movimento.256</t>
  </si>
  <si>
    <t>Movimento.257</t>
  </si>
  <si>
    <t>Movimento.258</t>
  </si>
  <si>
    <t>Movimento.259</t>
  </si>
  <si>
    <t>Movimento.260</t>
  </si>
  <si>
    <t>Movimento.261</t>
  </si>
  <si>
    <t>Movimento.262</t>
  </si>
  <si>
    <t>Movimento.263</t>
  </si>
  <si>
    <t>Movimento.264</t>
  </si>
  <si>
    <t>Movimento.265</t>
  </si>
  <si>
    <t>Movimento.266</t>
  </si>
  <si>
    <t>Movimento.267</t>
  </si>
  <si>
    <t>Movimento.268</t>
  </si>
  <si>
    <t>Movimento.269</t>
  </si>
  <si>
    <t>Movimento.270</t>
  </si>
  <si>
    <t>Movimento.271</t>
  </si>
  <si>
    <t>Movimento.272</t>
  </si>
  <si>
    <t>Movimento.273</t>
  </si>
  <si>
    <t>Movimento.274</t>
  </si>
  <si>
    <t>Movimento.275</t>
  </si>
  <si>
    <t>Movimento.276</t>
  </si>
  <si>
    <t>Movimento.277</t>
  </si>
  <si>
    <t>Movimento.278</t>
  </si>
  <si>
    <t>Movimento.279</t>
  </si>
  <si>
    <t>Movimento.280</t>
  </si>
  <si>
    <t>Movimento.281</t>
  </si>
  <si>
    <t>Movimento.282</t>
  </si>
  <si>
    <t>Movimento.283</t>
  </si>
  <si>
    <t>Movimento.284</t>
  </si>
  <si>
    <t>Movimento.285</t>
  </si>
  <si>
    <t>Movimento.286</t>
  </si>
  <si>
    <t>Movimento.287</t>
  </si>
  <si>
    <t>Movimento.288</t>
  </si>
  <si>
    <t>Movimento.289</t>
  </si>
  <si>
    <t>Movimento.290</t>
  </si>
  <si>
    <t>Movimento.291</t>
  </si>
  <si>
    <t>Movimento.292</t>
  </si>
  <si>
    <t>Movimento.293</t>
  </si>
  <si>
    <t>Movimento.294</t>
  </si>
  <si>
    <t>Movimento.295</t>
  </si>
  <si>
    <t>Movimento.296</t>
  </si>
  <si>
    <t>Movimento.297</t>
  </si>
  <si>
    <t>Movimento.298</t>
  </si>
  <si>
    <t>Movimento.299</t>
  </si>
  <si>
    <t>Movimento.300</t>
  </si>
  <si>
    <t>Movimento.301</t>
  </si>
  <si>
    <t>Movimento.302</t>
  </si>
  <si>
    <t>Movimento.303</t>
  </si>
  <si>
    <t>Movimento.304</t>
  </si>
  <si>
    <t>Movimento.305</t>
  </si>
  <si>
    <t>Movimento.306</t>
  </si>
  <si>
    <t>Movimento.307</t>
  </si>
  <si>
    <t>Movimento.308</t>
  </si>
  <si>
    <t>Movimento.309</t>
  </si>
  <si>
    <t>Movimento.310</t>
  </si>
  <si>
    <t>Movimento.311</t>
  </si>
  <si>
    <t>Movimento.312</t>
  </si>
  <si>
    <t>Movimento.313</t>
  </si>
  <si>
    <t>Movimento.314</t>
  </si>
  <si>
    <t>Movimento.315</t>
  </si>
  <si>
    <t>Movimento.316</t>
  </si>
  <si>
    <t>Movimento.317</t>
  </si>
  <si>
    <t>Movimento.318</t>
  </si>
  <si>
    <t>Movimento.319</t>
  </si>
  <si>
    <t>Movimento.320</t>
  </si>
  <si>
    <t>Movimento.321</t>
  </si>
  <si>
    <t>Movimento.322</t>
  </si>
  <si>
    <t>Movimento.323</t>
  </si>
  <si>
    <t>Movimento.324</t>
  </si>
  <si>
    <t>Movimento.325</t>
  </si>
  <si>
    <t>Movimento.326</t>
  </si>
  <si>
    <t>Movimento.327</t>
  </si>
  <si>
    <t>Movimento.328</t>
  </si>
  <si>
    <t>Movimento.329</t>
  </si>
  <si>
    <t>Movimento.330</t>
  </si>
  <si>
    <t>Movimento.331</t>
  </si>
  <si>
    <t>Movimento.332</t>
  </si>
  <si>
    <t>Movimento.333</t>
  </si>
  <si>
    <t>Movimento.334</t>
  </si>
  <si>
    <t>Movimento.335</t>
  </si>
  <si>
    <t>Movimento.336</t>
  </si>
  <si>
    <t>Movimento.337</t>
  </si>
  <si>
    <t>Movimento.338</t>
  </si>
  <si>
    <t>Movimento.339</t>
  </si>
  <si>
    <t>Movimento.340</t>
  </si>
  <si>
    <t>Movimento.341</t>
  </si>
  <si>
    <t>Movimento.342</t>
  </si>
  <si>
    <t>Movimento.343</t>
  </si>
  <si>
    <t>Movimento.344</t>
  </si>
  <si>
    <t>Movimento.345</t>
  </si>
  <si>
    <t>Movimento.346</t>
  </si>
  <si>
    <t>Movimento.347</t>
  </si>
  <si>
    <t>Movimento.348</t>
  </si>
  <si>
    <t>Movimento.349</t>
  </si>
  <si>
    <t>Movimento.350</t>
  </si>
  <si>
    <t>Movimento.351</t>
  </si>
  <si>
    <t>Movimento.352</t>
  </si>
  <si>
    <t>Movimento.353</t>
  </si>
  <si>
    <t>Movimento.354</t>
  </si>
  <si>
    <t>Movimento.355</t>
  </si>
  <si>
    <t>Movimento.356</t>
  </si>
  <si>
    <t>Movimento.357</t>
  </si>
  <si>
    <t>Movimento.358</t>
  </si>
  <si>
    <t>Movimento.359</t>
  </si>
  <si>
    <t>Movimento.360</t>
  </si>
  <si>
    <t>Movimento.361</t>
  </si>
  <si>
    <t>Movimento.362</t>
  </si>
  <si>
    <t>Movimento.363</t>
  </si>
  <si>
    <t>Movimento.364</t>
  </si>
  <si>
    <t>Movimento.365</t>
  </si>
  <si>
    <t>Movimento.366</t>
  </si>
  <si>
    <t>Movimento.367</t>
  </si>
  <si>
    <t>Movimento.368</t>
  </si>
  <si>
    <t>Movimento.369</t>
  </si>
  <si>
    <t>Movimento.370</t>
  </si>
  <si>
    <t>Movimento.371</t>
  </si>
  <si>
    <t>Movimento.372</t>
  </si>
  <si>
    <t>Movimento.373</t>
  </si>
  <si>
    <t>Movimento.374</t>
  </si>
  <si>
    <t>Movimento.375</t>
  </si>
  <si>
    <t>Movimento.376</t>
  </si>
  <si>
    <t>Movimento.377</t>
  </si>
  <si>
    <t>Movimento.378</t>
  </si>
  <si>
    <t>Movimento.379</t>
  </si>
  <si>
    <t>Movimento.380</t>
  </si>
  <si>
    <t>Movimento.381</t>
  </si>
  <si>
    <t>Movimento.382</t>
  </si>
  <si>
    <t>Movimento.383</t>
  </si>
  <si>
    <t>Movimento.384</t>
  </si>
  <si>
    <t>Movimento.385</t>
  </si>
  <si>
    <t>Movimento.386</t>
  </si>
  <si>
    <t>Movimento.387</t>
  </si>
  <si>
    <t>Movimento.388</t>
  </si>
  <si>
    <t>Movimento.389</t>
  </si>
  <si>
    <t>Movimento.390</t>
  </si>
  <si>
    <t>Movimento.391</t>
  </si>
  <si>
    <t>Movimento.392</t>
  </si>
  <si>
    <t>Movimento.393</t>
  </si>
  <si>
    <t>Movimento.394</t>
  </si>
  <si>
    <t>Movimento.395</t>
  </si>
  <si>
    <t>Movimento.396</t>
  </si>
  <si>
    <t>Movimento.397</t>
  </si>
  <si>
    <t>Movimento.398</t>
  </si>
  <si>
    <t>Movimento.399</t>
  </si>
  <si>
    <t>Movimento.400</t>
  </si>
  <si>
    <t>Movimento.401</t>
  </si>
  <si>
    <t>Movimento.402</t>
  </si>
  <si>
    <t>Movimento.403</t>
  </si>
  <si>
    <t>Movimento.404</t>
  </si>
  <si>
    <t>Movimento.405</t>
  </si>
  <si>
    <t>Movimento.406</t>
  </si>
  <si>
    <t>Movimento.407</t>
  </si>
  <si>
    <t>Movimento.408</t>
  </si>
  <si>
    <t>Movimento.409</t>
  </si>
  <si>
    <t>Movimento.410</t>
  </si>
  <si>
    <t>Movimento.411</t>
  </si>
  <si>
    <t>Movimento.412</t>
  </si>
  <si>
    <t>Movimento.413</t>
  </si>
  <si>
    <t>Movimento.414</t>
  </si>
  <si>
    <t>Movimento.415</t>
  </si>
  <si>
    <t>Movimento.416</t>
  </si>
  <si>
    <t>Movimento.417</t>
  </si>
  <si>
    <t>Movimento.418</t>
  </si>
  <si>
    <t>Movimento.419</t>
  </si>
  <si>
    <t>Movimento.420</t>
  </si>
  <si>
    <t>Movimento.421</t>
  </si>
  <si>
    <t>Movimento.422</t>
  </si>
  <si>
    <t>Movimento.423</t>
  </si>
  <si>
    <t>Movimento.424</t>
  </si>
  <si>
    <t>Movimento.425</t>
  </si>
  <si>
    <t>Movimento.426</t>
  </si>
  <si>
    <t>Movimento.427</t>
  </si>
  <si>
    <t>Movimento.428</t>
  </si>
  <si>
    <t>Movimento.429</t>
  </si>
  <si>
    <t>Movimento.430</t>
  </si>
  <si>
    <t>Movimento.431</t>
  </si>
  <si>
    <t>Movimento.432</t>
  </si>
  <si>
    <t>Movimento.433</t>
  </si>
  <si>
    <t>Movimento.434</t>
  </si>
  <si>
    <t>Movimento.435</t>
  </si>
  <si>
    <t>Movimento.436</t>
  </si>
  <si>
    <t>Movimento.437</t>
  </si>
  <si>
    <t>Movimento.438</t>
  </si>
  <si>
    <t>Movimento.439</t>
  </si>
  <si>
    <t>Movimento.440</t>
  </si>
  <si>
    <t>Movimento.441</t>
  </si>
  <si>
    <t>Movimento.442</t>
  </si>
  <si>
    <t>Movimento.443</t>
  </si>
  <si>
    <t>Movimento.444</t>
  </si>
  <si>
    <t>Movimento.445</t>
  </si>
  <si>
    <t>Movimento.446</t>
  </si>
  <si>
    <t>Movimento.447</t>
  </si>
  <si>
    <t>Movimento.448</t>
  </si>
  <si>
    <t>Movimento.449</t>
  </si>
  <si>
    <t>Movimento.450</t>
  </si>
  <si>
    <t>Movimento.451</t>
  </si>
  <si>
    <t>Movimento.452</t>
  </si>
  <si>
    <t>Movimento.453</t>
  </si>
  <si>
    <t>Movimento.454</t>
  </si>
  <si>
    <t>Movimento.455</t>
  </si>
  <si>
    <t>Movimento.456</t>
  </si>
  <si>
    <t>Movimento.457</t>
  </si>
  <si>
    <t>Movimento.458</t>
  </si>
  <si>
    <t>Movimento.459</t>
  </si>
  <si>
    <t>Movimento.460</t>
  </si>
  <si>
    <t>Movimento.461</t>
  </si>
  <si>
    <t>Movimento.462</t>
  </si>
  <si>
    <t>Movimento.463</t>
  </si>
  <si>
    <t>Movimento.464</t>
  </si>
  <si>
    <t>Movimento.465</t>
  </si>
  <si>
    <t>Movimento.466</t>
  </si>
  <si>
    <t>Movimento.467</t>
  </si>
  <si>
    <t>Movimento.468</t>
  </si>
  <si>
    <t>Movimento.469</t>
  </si>
  <si>
    <t>Movimento.470</t>
  </si>
  <si>
    <t>Movimento.471</t>
  </si>
  <si>
    <t>Movimento.472</t>
  </si>
  <si>
    <t>Movimento.473</t>
  </si>
  <si>
    <t>Movimento.474</t>
  </si>
  <si>
    <t>Movimento.475</t>
  </si>
  <si>
    <t>Movimento.476</t>
  </si>
  <si>
    <t>Movimento.477</t>
  </si>
  <si>
    <t>Movimento.478</t>
  </si>
  <si>
    <t>Movimento.479</t>
  </si>
  <si>
    <t>Movimento.480</t>
  </si>
  <si>
    <t>Movimento.481</t>
  </si>
  <si>
    <t>Movimento.482</t>
  </si>
  <si>
    <t>Movimento.483</t>
  </si>
  <si>
    <t>Movimento.484</t>
  </si>
  <si>
    <t>Movimento.485</t>
  </si>
  <si>
    <t>Movimento.486</t>
  </si>
  <si>
    <t>Movimento.487</t>
  </si>
  <si>
    <t>Movimento.488</t>
  </si>
  <si>
    <t>Movimento.489</t>
  </si>
  <si>
    <t>Movimento.490</t>
  </si>
  <si>
    <t>Movimento.491</t>
  </si>
  <si>
    <t>Movimento.492</t>
  </si>
  <si>
    <t>Movimento.493</t>
  </si>
  <si>
    <t>Movimento.494</t>
  </si>
  <si>
    <t>Movimento.495</t>
  </si>
  <si>
    <t>Movimento.496</t>
  </si>
  <si>
    <t>Movimento.497</t>
  </si>
  <si>
    <t>Movimento.498</t>
  </si>
  <si>
    <t>Movimento.499</t>
  </si>
  <si>
    <t>Movimento.500</t>
  </si>
  <si>
    <t>Movimento.501</t>
  </si>
  <si>
    <t>Movimento.502</t>
  </si>
  <si>
    <t>Movimento.503</t>
  </si>
  <si>
    <t>Movimento.504</t>
  </si>
  <si>
    <t>Movimento.505</t>
  </si>
  <si>
    <t>Movimento.506</t>
  </si>
  <si>
    <t>Movimento.507</t>
  </si>
  <si>
    <t>Movimento.508</t>
  </si>
  <si>
    <t>Movimento.509</t>
  </si>
  <si>
    <t>Movimento.510</t>
  </si>
  <si>
    <t>Movimento.511</t>
  </si>
  <si>
    <t>Movimento.512</t>
  </si>
  <si>
    <t>Movimento.513</t>
  </si>
  <si>
    <t>Movimento.514</t>
  </si>
  <si>
    <t>Movimento.515</t>
  </si>
  <si>
    <t>Movimento.516</t>
  </si>
  <si>
    <t>Movimento.517</t>
  </si>
  <si>
    <t>Movimento.518</t>
  </si>
  <si>
    <t>Movimento.519</t>
  </si>
  <si>
    <t>Movimento.520</t>
  </si>
  <si>
    <t>Movimento.521</t>
  </si>
  <si>
    <t>Movimento.522</t>
  </si>
  <si>
    <t>Movimento.523</t>
  </si>
  <si>
    <t>Movimento.524</t>
  </si>
  <si>
    <t>Movimento.525</t>
  </si>
  <si>
    <t>Movimento.526</t>
  </si>
  <si>
    <t>Movimento.527</t>
  </si>
  <si>
    <t>Movimento.528</t>
  </si>
  <si>
    <t>Movimento.529</t>
  </si>
  <si>
    <t>Movimento.530</t>
  </si>
  <si>
    <t>Movimento.531</t>
  </si>
  <si>
    <t>Movimento.532</t>
  </si>
  <si>
    <t>Movimento.533</t>
  </si>
  <si>
    <t>Movimento.534</t>
  </si>
  <si>
    <t>Movimento.535</t>
  </si>
  <si>
    <t>Movimento.536</t>
  </si>
  <si>
    <t>Movimento.537</t>
  </si>
  <si>
    <t>Movimento.538</t>
  </si>
  <si>
    <t>Movimento.539</t>
  </si>
  <si>
    <t>Movimento.540</t>
  </si>
  <si>
    <t>Movimento.541</t>
  </si>
  <si>
    <t>Movimento.542</t>
  </si>
  <si>
    <t>Movimento.543</t>
  </si>
  <si>
    <t>Movimento.544</t>
  </si>
  <si>
    <t>Movimento.545</t>
  </si>
  <si>
    <t>Movimento.546</t>
  </si>
  <si>
    <t>Movimento.547</t>
  </si>
  <si>
    <t>Movimento.548</t>
  </si>
  <si>
    <t>Movimento.549</t>
  </si>
  <si>
    <t>Movimento.550</t>
  </si>
  <si>
    <t>Movimento.551</t>
  </si>
  <si>
    <t>Movimento.552</t>
  </si>
  <si>
    <t>Movimento.553</t>
  </si>
  <si>
    <t>Movimento.554</t>
  </si>
  <si>
    <t>Movimento.555</t>
  </si>
  <si>
    <t>Movimento.556</t>
  </si>
  <si>
    <t>Movimento.557</t>
  </si>
  <si>
    <t>Movimento.558</t>
  </si>
  <si>
    <t>Movimento.559</t>
  </si>
  <si>
    <t>Movimento.560</t>
  </si>
  <si>
    <t>Movimento.561</t>
  </si>
  <si>
    <t>Movimento.562</t>
  </si>
  <si>
    <t>Movimento.563</t>
  </si>
  <si>
    <t>Movimento.564</t>
  </si>
  <si>
    <t>Movimento.565</t>
  </si>
  <si>
    <t>Movimento.566</t>
  </si>
  <si>
    <t>Movimento.567</t>
  </si>
  <si>
    <t>Movimento.568</t>
  </si>
  <si>
    <t>Movimento.569</t>
  </si>
  <si>
    <t>Movimento.570</t>
  </si>
  <si>
    <t>Movimento.571</t>
  </si>
  <si>
    <t>Movimento.572</t>
  </si>
  <si>
    <t>Movimento.573</t>
  </si>
  <si>
    <t>Movimento.574</t>
  </si>
  <si>
    <t>Movimento.575</t>
  </si>
  <si>
    <t>Movimento.576</t>
  </si>
  <si>
    <t>Movimento.577</t>
  </si>
  <si>
    <t>Movimento.578</t>
  </si>
  <si>
    <t>Movimento.579</t>
  </si>
  <si>
    <t>Movimento.580</t>
  </si>
  <si>
    <t>Movimento.581</t>
  </si>
  <si>
    <t>Movimento.582</t>
  </si>
  <si>
    <t>Movimento.583</t>
  </si>
  <si>
    <t>Movimento.584</t>
  </si>
  <si>
    <t>Movimento.585</t>
  </si>
  <si>
    <t>Movimento.586</t>
  </si>
  <si>
    <t>Movimento.587</t>
  </si>
  <si>
    <t>Movimento.588</t>
  </si>
  <si>
    <t>Movimento.589</t>
  </si>
  <si>
    <t>Movimento.590</t>
  </si>
  <si>
    <t>Movimento.591</t>
  </si>
  <si>
    <t>Movimento.592</t>
  </si>
  <si>
    <t>Movimento.593</t>
  </si>
  <si>
    <t>Movimento.594</t>
  </si>
  <si>
    <t>Movimento.595</t>
  </si>
  <si>
    <t>Movimento.596</t>
  </si>
  <si>
    <t>Movimento.597</t>
  </si>
  <si>
    <t>Movimento.598</t>
  </si>
  <si>
    <t>Movimento.599</t>
  </si>
  <si>
    <t>Movimento.600</t>
  </si>
  <si>
    <t>Movimento.601</t>
  </si>
  <si>
    <t>Movimento.602</t>
  </si>
  <si>
    <t>Movimento.603</t>
  </si>
  <si>
    <t>Movimento.604</t>
  </si>
  <si>
    <t>Movimento.605</t>
  </si>
  <si>
    <t>Movimento.606</t>
  </si>
  <si>
    <t>Movimento.607</t>
  </si>
  <si>
    <t>Movimento.608</t>
  </si>
  <si>
    <t>Movimento.609</t>
  </si>
  <si>
    <t>Movimento.610</t>
  </si>
  <si>
    <t>Movimento.611</t>
  </si>
  <si>
    <t>Movimento.612</t>
  </si>
  <si>
    <t>Movimento.613</t>
  </si>
  <si>
    <t>Movimento.614</t>
  </si>
  <si>
    <t>Movimento.615</t>
  </si>
  <si>
    <t>Movimento.616</t>
  </si>
  <si>
    <t>Movimento.617</t>
  </si>
  <si>
    <t>Movimento.618</t>
  </si>
  <si>
    <t>Movimento.619</t>
  </si>
  <si>
    <t>Movimento.620</t>
  </si>
  <si>
    <t>Movimento.621</t>
  </si>
  <si>
    <t>Movimento.622</t>
  </si>
  <si>
    <t>Movimento.623</t>
  </si>
  <si>
    <t>Movimento.624</t>
  </si>
  <si>
    <t xml:space="preserve"> Audiência (970) </t>
  </si>
  <si>
    <t xml:space="preserve"> Audiência de Depoimento Especial (15188)[15:situacao_da_audiencia:12]</t>
  </si>
  <si>
    <t xml:space="preserve"> Audiência de Depoimento Especial (15188)[15:situacao_da_audiencia:11]</t>
  </si>
  <si>
    <t xml:space="preserve"> Audiência de Depoimento Especial (15188)[15:situacao_da_audiencia:15]</t>
  </si>
  <si>
    <t xml:space="preserve"> Audiência de Depoimento Especial (15188)[15:situacao_da_audiencia:9]</t>
  </si>
  <si>
    <t xml:space="preserve"> Audiência de Depoimento Especial (15188)[15:situacao_da_audiencia:14]</t>
  </si>
  <si>
    <t xml:space="preserve"> Audiência de Depoimento Especial (15188)[15:situacao_da_audiencia:13]</t>
  </si>
  <si>
    <t xml:space="preserve"> Audiência de Depoimento Especial (15188)[15:situacao_da_audiencia:10]</t>
  </si>
  <si>
    <t xml:space="preserve"> Cálculo (16)
Magistrado (1) </t>
  </si>
  <si>
    <t xml:space="preserve"> Cálculo (16) </t>
  </si>
  <si>
    <t xml:space="preserve"> Cálculo de Liquidação (478)
Magistrado (1) </t>
  </si>
  <si>
    <t xml:space="preserve"> Custas (479)
Magistrado (1) </t>
  </si>
  <si>
    <t xml:space="preserve"> Atualização de conta (480)
Magistrado (1) </t>
  </si>
  <si>
    <t xml:space="preserve"> Tributos (481)</t>
  </si>
  <si>
    <t xml:space="preserve"> Evolução da Classe Processual (14739)[27:classe_nova:11528]</t>
  </si>
  <si>
    <t xml:space="preserve"> Manutenção de Sentença/Decisão Anterior - Infância e Juventude (15203)
Magistrado (1) </t>
  </si>
  <si>
    <t xml:space="preserve"> Decisão (3)
Magistrado (1) </t>
  </si>
  <si>
    <t xml:space="preserve"> Conversão (7)
Magistrado (1) </t>
  </si>
  <si>
    <t xml:space="preserve"> Declaração (11)
Magistrado (1) </t>
  </si>
  <si>
    <t xml:space="preserve"> Requisição de informações (56)
Magistrado (1) </t>
  </si>
  <si>
    <t xml:space="preserve"> Ordenação de entrega de autos (63)
Magistrado (1) </t>
  </si>
  <si>
    <t xml:space="preserve"> Cancelamento da distribuição (83)
Magistrado (1) </t>
  </si>
  <si>
    <t xml:space="preserve"> Decretação de Prisão Criminal (108)
Magistrado (1) </t>
  </si>
  <si>
    <t xml:space="preserve"> Decretação de Prisão Civil (113)
Magistrado (1) </t>
  </si>
  <si>
    <t xml:space="preserve"> Decretação de Internação (117)
Magistrado (1) </t>
  </si>
  <si>
    <t xml:space="preserve"> Desacolhimento de Prisão (122)
Magistrado (1) </t>
  </si>
  <si>
    <t xml:space="preserve"> Acolhimento de exceção (133)
Magistrado (1) </t>
  </si>
  <si>
    <t xml:space="preserve"> Rejeição (138)
Magistrado (1) </t>
  </si>
  <si>
    <t xml:space="preserve"> Não-Homologação de prisão em flagrante (146)
Magistrado (1) </t>
  </si>
  <si>
    <t xml:space="preserve"> Concessão de efeito suspensivo (151)
Magistrado (1) </t>
  </si>
  <si>
    <t xml:space="preserve"> Revogação (157)
Magistrado (1) </t>
  </si>
  <si>
    <t xml:space="preserve"> Recebimento (160)
Magistrado (1) </t>
  </si>
  <si>
    <t xml:space="preserve"> Não-Recebimento (163)
Magistrado (1) </t>
  </si>
  <si>
    <t xml:space="preserve"> Deliberação da partilha (172)
Magistrado (1) </t>
  </si>
  <si>
    <t xml:space="preserve"> Reforma de decisão anterior (190)
Magistrado (1) </t>
  </si>
  <si>
    <t xml:space="preserve"> Admissão (206)
Magistrado (1) </t>
  </si>
  <si>
    <t xml:space="preserve"> Não-Admissão (207)
Magistrado (1) </t>
  </si>
  <si>
    <t xml:space="preserve"> Homologação (378)
Magistrado (1) </t>
  </si>
  <si>
    <t xml:space="preserve"> Concessão (817)
Magistrado (1) </t>
  </si>
  <si>
    <t xml:space="preserve"> Concessão em parte (888)
Magistrado (1) </t>
  </si>
  <si>
    <t xml:space="preserve"> Suscitação de Conflito de Competência (961)
Magistrado (1) </t>
  </si>
  <si>
    <t xml:space="preserve"> Não-Concessão (968)
Magistrado (1) </t>
  </si>
  <si>
    <t xml:space="preserve"> Autorização (1008)
Magistrado (1) </t>
  </si>
  <si>
    <t xml:space="preserve"> Determinação (1013)
Magistrado (1) </t>
  </si>
  <si>
    <t xml:space="preserve"> Afetação ao rito dos recursos repetitivos  (12092)
Magistrado (1) </t>
  </si>
  <si>
    <t xml:space="preserve"> Desafetação ao rito dos recursos repetitivos  (12093)
Magistrado (1) </t>
  </si>
  <si>
    <t xml:space="preserve"> Relaxamento do Flagrante (12141)
Magistrado (1) </t>
  </si>
  <si>
    <t xml:space="preserve"> Unificação e Soma de Penas (12144)
Magistrado (1) </t>
  </si>
  <si>
    <t xml:space="preserve"> Outras Decisões (12163)
Magistrado (1) </t>
  </si>
  <si>
    <t xml:space="preserve"> Outras Decisões (12164)
Magistrado (1) </t>
  </si>
  <si>
    <t xml:space="preserve"> Decisão Interlocutória de Mérito (12185)
Magistrado (1) </t>
  </si>
  <si>
    <t xml:space="preserve"> Ratificação (12206)
Magistrado (1) </t>
  </si>
  <si>
    <t xml:space="preserve"> Não-Ratificação (12208)
Magistrado (1) </t>
  </si>
  <si>
    <t xml:space="preserve"> Ratificação em Parte (12210)
Magistrado (1) </t>
  </si>
  <si>
    <t xml:space="preserve"> Prorrogação de cumprimento de pena/medida de segurança (12299)
Magistrado (1) </t>
  </si>
  <si>
    <t xml:space="preserve"> Nomeação (12300)
Magistrado (1) </t>
  </si>
  <si>
    <t xml:space="preserve"> Decretação de revelia (12307)
Magistrado (1) </t>
  </si>
  <si>
    <t xml:space="preserve"> Reconhecimento de prevenção (12318)
Magistrado (1) </t>
  </si>
  <si>
    <t xml:space="preserve"> Denegação de prevenção (12320)
Magistrado (1) </t>
  </si>
  <si>
    <t xml:space="preserve"> Prorrogado prazo de conclusão (12332)
Magistrado (1) </t>
  </si>
  <si>
    <t xml:space="preserve"> Liminar Prejudicada (12359)
Magistrado (1) </t>
  </si>
  <si>
    <t xml:space="preserve"> Decisão de Saneamento e Organização (12387)
Magistrado (1) </t>
  </si>
  <si>
    <t xml:space="preserve"> Unificação de Medidas Socioeducativas (12425)
Magistrado (1) </t>
  </si>
  <si>
    <t xml:space="preserve"> Afetação (12432)
Magistrado (1) </t>
  </si>
  <si>
    <t xml:space="preserve"> deferimento (12444)
Magistrado (1) </t>
  </si>
  <si>
    <t xml:space="preserve"> Indeferimento (12455)
Magistrado (1) </t>
  </si>
  <si>
    <t xml:space="preserve"> Não-Homologação (12477)
Magistrado (1) </t>
  </si>
  <si>
    <t xml:space="preserve"> Mantida a Distribuição do Processo (12647)
Magistrado (1) </t>
  </si>
  <si>
    <t xml:space="preserve"> Unificação de Processos de Execução (12736)
Magistrado (1) </t>
  </si>
  <si>
    <t xml:space="preserve"> Envio para Juízo de Retratação  (12765)
Magistrado (1) </t>
  </si>
  <si>
    <t xml:space="preserve"> Manutenção de Acórdão (12768)
Magistrado (1) </t>
  </si>
  <si>
    <t xml:space="preserve"> Desclassificação de Delito (12769)
Magistrado (1) </t>
  </si>
  <si>
    <t xml:space="preserve"> Apreciação de Questão Interlocutória (14230)
Magistrado (1) </t>
  </si>
  <si>
    <t xml:space="preserve"> Impugnação ao Cumprimento de Sentença (14231)
Magistrado (1) </t>
  </si>
  <si>
    <t xml:space="preserve"> Descumprimento de Medida Protetiva (14681)
Magistrado (1) </t>
  </si>
  <si>
    <t xml:space="preserve"> Prisão (128)
Magistrado (1) </t>
  </si>
  <si>
    <t xml:space="preserve"> Prisão em flagrante (175)
Magistrado (1) </t>
  </si>
  <si>
    <t xml:space="preserve"> Oficial de Justiça (104) </t>
  </si>
  <si>
    <t xml:space="preserve"> Julgamento em Diligência (266)
Magistrado (1) </t>
  </si>
  <si>
    <t xml:space="preserve"> Impedimento ou Suspeição (269)
Magistrado (1) </t>
  </si>
  <si>
    <t xml:space="preserve"> Acolhimento de exceção (133) </t>
  </si>
  <si>
    <t xml:space="preserve"> de pré-executividade (335)
Magistrado (1) </t>
  </si>
  <si>
    <t xml:space="preserve"> Antecipação de Tutela (347)
Magistrado (1) </t>
  </si>
  <si>
    <t xml:space="preserve"> Liminar (348)
Magistrado (1) </t>
  </si>
  <si>
    <t xml:space="preserve"> Decretação de Prisão Criminal (108) </t>
  </si>
  <si>
    <t xml:space="preserve"> Temporária (352)
Magistrado (1) </t>
  </si>
  <si>
    <t xml:space="preserve"> Preventiva (353)
Magistrado (1) </t>
  </si>
  <si>
    <t xml:space="preserve"> Decretação de Prisão Civil (113) </t>
  </si>
  <si>
    <t xml:space="preserve"> Alimentos (354)
Magistrado (1) </t>
  </si>
  <si>
    <t xml:space="preserve"> Depositário infiel (355)
Magistrado (1) </t>
  </si>
  <si>
    <t xml:space="preserve"> Desacolhimento de Prisão (122) </t>
  </si>
  <si>
    <t xml:space="preserve"> Temporária (357)
Magistrado (1) </t>
  </si>
  <si>
    <t xml:space="preserve"> Preventiva (358)
Magistrado (1) </t>
  </si>
  <si>
    <t xml:space="preserve"> Incompetência (371)
Magistrado (1) </t>
  </si>
  <si>
    <t xml:space="preserve"> Exceção de Impedimento ou Suspeição (373)
Magistrado (1) </t>
  </si>
  <si>
    <t xml:space="preserve"> Exceção de incompetência (374)
Magistrado (1) </t>
  </si>
  <si>
    <t xml:space="preserve"> Concessão de efeito suspensivo (151) </t>
  </si>
  <si>
    <t xml:space="preserve"> Recurso (381)
Magistrado (1) </t>
  </si>
  <si>
    <t xml:space="preserve"> Impugnação ao cumprimento de sentença (383)
Magistrado (1) </t>
  </si>
  <si>
    <t xml:space="preserve"> Aditamento da denúncia (388)
Magistrado (1) </t>
  </si>
  <si>
    <t xml:space="preserve"> Aditamento da queixa (389)
Magistrado (1) </t>
  </si>
  <si>
    <t xml:space="preserve"> Aditamento do libelo (390)
Magistrado (1) </t>
  </si>
  <si>
    <t xml:space="preserve"> Libelo (392)
Magistrado (1) </t>
  </si>
  <si>
    <t xml:space="preserve"> Aditamento da denúncia (399)
Magistrado (1) </t>
  </si>
  <si>
    <t xml:space="preserve"> Aditamento da queixa (400)
Magistrado (1) </t>
  </si>
  <si>
    <t xml:space="preserve"> Recurso extraordinário (429)
Magistrado (1) </t>
  </si>
  <si>
    <t xml:space="preserve"> Recurso especial (430)
Magistrado (1) </t>
  </si>
  <si>
    <t xml:space="preserve"> Recurso de revista (431)
Magistrado (1) </t>
  </si>
  <si>
    <t xml:space="preserve"> Recurso Extraordinário (432)
Magistrado (1) </t>
  </si>
  <si>
    <t xml:space="preserve"> Recurso Especial (433)
Magistrado (1) </t>
  </si>
  <si>
    <t xml:space="preserve"> Exceção de pré-executividade (788)
Magistrado (1) </t>
  </si>
  <si>
    <t xml:space="preserve"> Não-Recebimento (163) </t>
  </si>
  <si>
    <t xml:space="preserve"> Aditamento do libelo (799)
Magistrado (1) </t>
  </si>
  <si>
    <t xml:space="preserve"> Libelo (803)
Magistrado (1) </t>
  </si>
  <si>
    <t xml:space="preserve"> Recurso (804)
Magistrado (1) </t>
  </si>
  <si>
    <t xml:space="preserve"> Liberdade provisória (818)
Magistrado (1) </t>
  </si>
  <si>
    <t xml:space="preserve"> Livramento Condicional (819)
Magistrado (1) </t>
  </si>
  <si>
    <t xml:space="preserve"> Pena / Medida (821)
Magistrado (1) </t>
  </si>
  <si>
    <t xml:space="preserve"> Decretação de Internação (117) </t>
  </si>
  <si>
    <t xml:space="preserve"> Provisória (823)
Magistrado (1) </t>
  </si>
  <si>
    <t xml:space="preserve"> Definitiva (824)
Magistrado (1) </t>
  </si>
  <si>
    <t xml:space="preserve"> de estrangeiro para deportação, expulsão ou extradição (905)
Magistrado (1) </t>
  </si>
  <si>
    <t xml:space="preserve"> Impedimento ou Suspeição (940)
Magistrado (1) </t>
  </si>
  <si>
    <t xml:space="preserve"> Incompetência (941)
Magistrado (1) </t>
  </si>
  <si>
    <t xml:space="preserve"> Desistência de Recurso (944)
Magistrado (1) </t>
  </si>
  <si>
    <t xml:space="preserve"> Decisão anterior (945)
Magistrado (1) </t>
  </si>
  <si>
    <t xml:space="preserve"> Permissão de saída (988)
Magistrado (1) </t>
  </si>
  <si>
    <t xml:space="preserve"> Direito de visita (990)
Magistrado (1) </t>
  </si>
  <si>
    <t xml:space="preserve"> Progressão de regime (1002)
Magistrado (1) </t>
  </si>
  <si>
    <t xml:space="preserve"> Remição (1003)
Magistrado (1) </t>
  </si>
  <si>
    <t xml:space="preserve"> Livramento Condicional (1004)
Magistrado (1) </t>
  </si>
  <si>
    <t xml:space="preserve"> Autorização (1008) </t>
  </si>
  <si>
    <t xml:space="preserve"> Trabalho Externo (1009)
Magistrado (1) </t>
  </si>
  <si>
    <t xml:space="preserve"> Saída Temporária (1010)
Magistrado (1) </t>
  </si>
  <si>
    <t xml:space="preserve"> Inclusão em Regime Disciplinar Diferenciado (1011)
Magistrado (1) </t>
  </si>
  <si>
    <t xml:space="preserve"> Regressão de Regime (1014)
Magistrado (1) </t>
  </si>
  <si>
    <t xml:space="preserve"> Suspensão do Processo (1015)
Magistrado (1) </t>
  </si>
  <si>
    <t xml:space="preserve"> Suspensão Condicional da Pena (1016)
Magistrado (1) </t>
  </si>
  <si>
    <t xml:space="preserve"> Transferência para outro Estabelecimento Penal (1018)
Magistrado (1) </t>
  </si>
  <si>
    <t xml:space="preserve"> Transferência da Execução da Pena (1019)
Magistrado (1) </t>
  </si>
  <si>
    <t xml:space="preserve"> Recurso (1060)
Magistrado (1) </t>
  </si>
  <si>
    <t xml:space="preserve"> Regressão de Medida Sócio-Educativa (10962)
Magistrado (1) </t>
  </si>
  <si>
    <t xml:space="preserve"> Progressão de Medida Sócio-Educativa (10963)
Magistrado (1) </t>
  </si>
  <si>
    <t xml:space="preserve"> Revogação da Suspensão do Processo (11002)
Magistrado (1) </t>
  </si>
  <si>
    <t xml:space="preserve"> Homologada a Remissão (11011)
Magistrado (1) </t>
  </si>
  <si>
    <t xml:space="preserve"> Bloqueio/penhora on line (11382)
Magistrado (1) </t>
  </si>
  <si>
    <t xml:space="preserve"> Sanção (11393)
Magistrado (1) </t>
  </si>
  <si>
    <t xml:space="preserve"> Remissão ao adolescente com suspensão do processo (11395)
Magistrado (1) </t>
  </si>
  <si>
    <t xml:space="preserve"> Comutação da pena (11415)
Magistrado (1) </t>
  </si>
  <si>
    <t xml:space="preserve"> Medida protetiva (11423)
Magistrado (1) </t>
  </si>
  <si>
    <t xml:space="preserve"> Medida protetiva (11424)
Magistrado (1) </t>
  </si>
  <si>
    <t xml:space="preserve"> Medida protetiva (11425)
Magistrado (1) </t>
  </si>
  <si>
    <t xml:space="preserve"> Medida protetiva (11426)
Magistrado (1) </t>
  </si>
  <si>
    <t xml:space="preserve"> Indulto (11554)
Magistrado (1) </t>
  </si>
  <si>
    <t xml:space="preserve"> Sentença Estrangeira (12033)
Magistrado (1) </t>
  </si>
  <si>
    <t xml:space="preserve"> Exequatur (12034)
Magistrado (1) </t>
  </si>
  <si>
    <t xml:space="preserve"> Representação por ato infracional (12035)
Magistrado (1) </t>
  </si>
  <si>
    <t xml:space="preserve"> Representação por ato infracional (12036)
Magistrado (1) </t>
  </si>
  <si>
    <t xml:space="preserve"> Quebra de sigilo fiscal (12037)
Magistrado (1) </t>
  </si>
  <si>
    <t xml:space="preserve"> Quebra de sigilo bancário (12038)
Magistrado (1) </t>
  </si>
  <si>
    <t xml:space="preserve"> Quebra de sigilo telemático (12039)
Magistrado (1) </t>
  </si>
  <si>
    <t xml:space="preserve"> Indisponibilidade de bens (12040)
Magistrado (1) </t>
  </si>
  <si>
    <t xml:space="preserve"> Incidente de Resolução de demandas repetitivas (art. 981 e 982) (12094)
Magistrado (1) </t>
  </si>
  <si>
    <t xml:space="preserve"> Incidente de resolução de demandas repetitivas (12095)
Magistrado (1) </t>
  </si>
  <si>
    <t xml:space="preserve"> Incidente de assunção de competência (12096)
Magistrado (1) </t>
  </si>
  <si>
    <t xml:space="preserve"> Incidente de assunção de competência  (12097)
Magistrado (1) </t>
  </si>
  <si>
    <t xml:space="preserve"> Prisão em Flagrante em Prisão Preventiva (12140)
Magistrado (1) </t>
  </si>
  <si>
    <t xml:space="preserve"> Detração/Remição (12145)
Magistrado (1) </t>
  </si>
  <si>
    <t xml:space="preserve"> Liberdade Provisória (12146)
Magistrado (1) </t>
  </si>
  <si>
    <t xml:space="preserve"> Domiciliar (12147)
Magistrado (1) </t>
  </si>
  <si>
    <t xml:space="preserve"> Prisão Domiciliar (12148)
Magistrado (1) </t>
  </si>
  <si>
    <t xml:space="preserve"> Detração/Remição da Pena (12149)
Magistrado (1) </t>
  </si>
  <si>
    <t xml:space="preserve"> Impedimento (12150)
Magistrado (1) </t>
  </si>
  <si>
    <t xml:space="preserve"> Suspeição (12151)
Magistrado (1) </t>
  </si>
  <si>
    <t xml:space="preserve"> Recambiamento de Preso (12188)
Magistrado (1) </t>
  </si>
  <si>
    <t xml:space="preserve"> Ratificação (12206) </t>
  </si>
  <si>
    <t xml:space="preserve"> Liminar (12207)
Magistrado (1) </t>
  </si>
  <si>
    <t xml:space="preserve"> Não-Ratificação (12208) </t>
  </si>
  <si>
    <t xml:space="preserve"> Liminar (12209)
Magistrado (1) </t>
  </si>
  <si>
    <t xml:space="preserve"> Ratificação em Parte (12210) </t>
  </si>
  <si>
    <t xml:space="preserve"> Liminar (12211)
Magistrado (1) </t>
  </si>
  <si>
    <t xml:space="preserve"> Decisão Monocrática (12213)
Magistrado (1) </t>
  </si>
  <si>
    <t xml:space="preserve"> Redistribuição por prevenção (12255)
Magistrado (1) </t>
  </si>
  <si>
    <t xml:space="preserve"> Emenda a inicial (12261)
Magistrado (1) </t>
  </si>
  <si>
    <t xml:space="preserve"> Emenda a inicial (12262)
Magistrado (1) </t>
  </si>
  <si>
    <t xml:space="preserve"> Nomeação (12300) </t>
  </si>
  <si>
    <t xml:space="preserve"> Advogado Voluntário (12301)
Magistrado (1) </t>
  </si>
  <si>
    <t xml:space="preserve"> Curador (12302)
Magistrado (1) </t>
  </si>
  <si>
    <t xml:space="preserve"> Defensor Dativo (12303)
Magistrado (1) </t>
  </si>
  <si>
    <t xml:space="preserve"> Intérprete/Tradutor (12304)
Magistrado (1) </t>
  </si>
  <si>
    <t xml:space="preserve"> Outros auxiliares de justiça (12305)
Magistrado (1) </t>
  </si>
  <si>
    <t xml:space="preserve"> Perito (12306)
Magistrado (1) </t>
  </si>
  <si>
    <t xml:space="preserve"> Substituição/Sucessão da Parte (12308)
Magistrado (1) </t>
  </si>
  <si>
    <t xml:space="preserve"> Juízo provisório para medidas urgentes (12421)
Magistrado (1) </t>
  </si>
  <si>
    <t xml:space="preserve"> Devolução da carta rogatória ao juízo rogante (12422)
Magistrado (1) </t>
  </si>
  <si>
    <t xml:space="preserve"> Agravo em recurso especial  (12427)
Magistrado (1) </t>
  </si>
  <si>
    <t xml:space="preserve"> Reclamação (12428)
Magistrado (1) </t>
  </si>
  <si>
    <t xml:space="preserve"> Embargos de Divergência (12429)
Magistrado (1) </t>
  </si>
  <si>
    <t xml:space="preserve"> Arquivamento (12430)
Magistrado (1) </t>
  </si>
  <si>
    <t xml:space="preserve"> Embargos  (12431)
Magistrado (1) </t>
  </si>
  <si>
    <t xml:space="preserve"> Recurso Ordinário (12445)
Magistrado (1) </t>
  </si>
  <si>
    <t xml:space="preserve"> Afetação tornada sem efeito (12446)
Magistrado (1) </t>
  </si>
  <si>
    <t xml:space="preserve"> pagamento (12447)
Magistrado (1) </t>
  </si>
  <si>
    <t xml:space="preserve"> Demonstração de existência de repercussão geral e  manifestação sobre a questão constitucional (12448)
Magistrado (1) </t>
  </si>
  <si>
    <t xml:space="preserve"> Pedido de Uniformização de Interpretação de Lei (12454)
Magistrado (1) </t>
  </si>
  <si>
    <t xml:space="preserve"> Expedição de precatório/rpv (12457)
Magistrado (1) </t>
  </si>
  <si>
    <t xml:space="preserve"> Desistência de pedido (12467)
Magistrado (1) </t>
  </si>
  <si>
    <t xml:space="preserve"> Devolução dos autos à origem  (12472)
Magistrado (1) </t>
  </si>
  <si>
    <t xml:space="preserve"> agravo em recurso especial  (12473)
Magistrado (1) </t>
  </si>
  <si>
    <t xml:space="preserve"> Distribuição (12474)
Magistrado (1) </t>
  </si>
  <si>
    <t xml:space="preserve"> Determinada a Redistribuição (12646)
Magistrado (1) </t>
  </si>
  <si>
    <t xml:space="preserve"> Determinação de Diligência (12648)
Magistrado (1) </t>
  </si>
  <si>
    <t xml:space="preserve"> Revogação do Acordo de Não Persecução Penal (12734)
Magistrado (1) </t>
  </si>
  <si>
    <t xml:space="preserve"> Revogação da Suspensão Condicional do Processo (12737)
Magistrado (1) </t>
  </si>
  <si>
    <t xml:space="preserve"> Envio para Juízo de Retratação  (12765) </t>
  </si>
  <si>
    <t xml:space="preserve"> Por Divergência de Entendimento com o STF (12766)
Magistrado (1) </t>
  </si>
  <si>
    <t xml:space="preserve"> Por Divergência de Entendimento com Tribunal Superior (12767)
Magistrado (1) </t>
  </si>
  <si>
    <t xml:space="preserve"> Impugnação ao Cumprimento de Sentença (14231) </t>
  </si>
  <si>
    <t xml:space="preserve"> Acolhimento (14232)
Magistrado (1) </t>
  </si>
  <si>
    <t xml:space="preserve"> Não-Acolhimento (14233)
Magistrado (1) </t>
  </si>
  <si>
    <t xml:space="preserve"> Acolhimento em Parte (14234)
Magistrado (1) </t>
  </si>
  <si>
    <t xml:space="preserve"> Rejeição (14235)
Magistrado (1) </t>
  </si>
  <si>
    <t xml:space="preserve"> Medida Cautelar Diversa da Prisão (14682)
Magistrado (1) </t>
  </si>
  <si>
    <t xml:space="preserve"> Medida Cautelar Diversa da Prisão (14683)
Magistrado (1) </t>
  </si>
  <si>
    <t xml:space="preserve"> Recurso (1060) </t>
  </si>
  <si>
    <t xml:space="preserve"> Com efeito suspensivo (394)
Magistrado (1) </t>
  </si>
  <si>
    <t xml:space="preserve"> Sem efeito suspensivo (1059)
Magistrado (1) </t>
  </si>
  <si>
    <t xml:space="preserve"> Remissão ao adolescente com suspensão do processo (11395) </t>
  </si>
  <si>
    <t xml:space="preserve"> Prestação de Serviços à Comunidade (12180)
Magistrado (1) </t>
  </si>
  <si>
    <t xml:space="preserve"> Reparação do Dano (12181)
Magistrado (1) </t>
  </si>
  <si>
    <t xml:space="preserve"> Liberdade Assistida (12182)
Magistrado (1) </t>
  </si>
  <si>
    <t xml:space="preserve"> Justiça Restaurativa (12183)
Magistrado (1) </t>
  </si>
  <si>
    <t xml:space="preserve"> Homologação Parcial do Flagrante (14730)
Magistrado (1) </t>
  </si>
  <si>
    <t xml:space="preserve"> Prorrogação de Medida Protetiva (14733)
Magistrado (1) </t>
  </si>
  <si>
    <t xml:space="preserve"> Homologação em Parte (14776)
Magistrado (1) </t>
  </si>
  <si>
    <t xml:space="preserve"> Homologação em Parte (14776) </t>
  </si>
  <si>
    <t xml:space="preserve"> Sentença Estrangeira (14777)
Magistrado (1) </t>
  </si>
  <si>
    <t xml:space="preserve"> Não-Homologação (12477) </t>
  </si>
  <si>
    <t xml:space="preserve"> Sentença Estrangeira (14778)
Magistrado (1) </t>
  </si>
  <si>
    <t xml:space="preserve"> Manutenção da Prisão Preventiva (15032)
Magistrado (1) </t>
  </si>
  <si>
    <t xml:space="preserve"> Impugnação aos Cálculos de Liquidação (15061)
Magistrado (1) </t>
  </si>
  <si>
    <t xml:space="preserve"> Impugnação aos Cálculos de Liquidação (15061) </t>
  </si>
  <si>
    <t xml:space="preserve"> Acolhimento (15062)
Magistrado (1) </t>
  </si>
  <si>
    <t xml:space="preserve"> Acolhimento em Parte (15063)
Magistrado (1) </t>
  </si>
  <si>
    <t xml:space="preserve"> Não Acolhimento (15064)
Magistrado (1) </t>
  </si>
  <si>
    <t xml:space="preserve"> Não Admissão (15065)
Magistrado (1) </t>
  </si>
  <si>
    <t xml:space="preserve"> Substituição de Medida Socioeducativa (15078)
Magistrado (1) </t>
  </si>
  <si>
    <t xml:space="preserve"> Suspensão de Medida Socioeducativa (15079)
Magistrado (1) </t>
  </si>
  <si>
    <t xml:space="preserve"> Reavaliação de Medida Socioeducativa (15080)
Magistrado (1) </t>
  </si>
  <si>
    <t xml:space="preserve"> Busca e Apreensão de Adolescente (15081)
Magistrado (1) </t>
  </si>
  <si>
    <t xml:space="preserve"> Revogação de Internação de Adolescente (15082)
Magistrado (1) </t>
  </si>
  <si>
    <t xml:space="preserve"> Manutenção de Internação Provisória (15083)
Magistrado (1) </t>
  </si>
  <si>
    <t xml:space="preserve"> Desinternação de Adolescente (15084)
Magistrado (1) </t>
  </si>
  <si>
    <t xml:space="preserve"> Emenda à Inicial (15085)
Magistrado (1) </t>
  </si>
  <si>
    <t xml:space="preserve"> Deferimento em Parte (15086)</t>
  </si>
  <si>
    <t xml:space="preserve"> Despacho (11009)
Magistrado (1) </t>
  </si>
  <si>
    <t xml:space="preserve"> Mero expediente (11010)
Magistrado (1) </t>
  </si>
  <si>
    <t xml:space="preserve"> Ordenação de entrega de autos (11019)
Magistrado (1) </t>
  </si>
  <si>
    <t xml:space="preserve"> Requisição de Informações (11020)
Magistrado (1) </t>
  </si>
  <si>
    <t xml:space="preserve"> Conversão (11021)
Magistrado (1) </t>
  </si>
  <si>
    <t xml:space="preserve"> Pauta (12310) </t>
  </si>
  <si>
    <t xml:space="preserve"> Pedido de inclusão (12311)
Magistrado (1) </t>
  </si>
  <si>
    <t xml:space="preserve"> Retirar pedido de inclusão (12312)
Magistrado (1) </t>
  </si>
  <si>
    <t xml:space="preserve"> Pedido de inclusão em pauta virtual (12313)
Magistrado (1) </t>
  </si>
  <si>
    <t xml:space="preserve"> Retirar pedido de pauta virtual (12314)
Magistrado (1) </t>
  </si>
  <si>
    <t xml:space="preserve"> Conversão (11021) </t>
  </si>
  <si>
    <t xml:space="preserve"> Julgamento em Diligência (11022)
Magistrado (1) </t>
  </si>
  <si>
    <t xml:space="preserve"> Pauta (12310)
Magistrado (1) </t>
  </si>
  <si>
    <t xml:space="preserve"> Concessão (11023)
Magistrado (1) </t>
  </si>
  <si>
    <t xml:space="preserve"> Mero expediente (11010) </t>
  </si>
  <si>
    <t xml:space="preserve"> expedição de alvará de levantamento (12449)
Magistrado (1) </t>
  </si>
  <si>
    <t xml:space="preserve"> Expedição de alvará de levantamento (12548)</t>
  </si>
  <si>
    <t xml:space="preserve"> Juntada (67) </t>
  </si>
  <si>
    <t xml:space="preserve"> Evolução da Classe Processual (14739)[27:classe_nova:156]</t>
  </si>
  <si>
    <t xml:space="preserve"> Homologação de Decisão de Juiz Leigo (12187)
Magistrado (1) </t>
  </si>
  <si>
    <t xml:space="preserve"> Com Resolução do Mérito (385)
Magistrado (1) </t>
  </si>
  <si>
    <t xml:space="preserve"> Extinção da execução ou do cumprimento da sentença (196)
Magistrado (1) </t>
  </si>
  <si>
    <t xml:space="preserve"> Não-Decretação de Falência (208)
Magistrado (1) </t>
  </si>
  <si>
    <t xml:space="preserve"> Concessão (210)
Magistrado (1) </t>
  </si>
  <si>
    <t xml:space="preserve"> Denegação (212)
Magistrado (1) </t>
  </si>
  <si>
    <t xml:space="preserve"> Concessão em Parte (214)
Magistrado (1) </t>
  </si>
  <si>
    <t xml:space="preserve"> Procedência (219)
Magistrado (1) </t>
  </si>
  <si>
    <t xml:space="preserve"> Improcedência (220)
Magistrado (1) </t>
  </si>
  <si>
    <t xml:space="preserve"> Procedência em Parte (221)
Magistrado (1) </t>
  </si>
  <si>
    <t xml:space="preserve"> Provimento (237)
Magistrado (1) </t>
  </si>
  <si>
    <t xml:space="preserve"> Provimento em Parte (238)
Magistrado (1) </t>
  </si>
  <si>
    <t xml:space="preserve"> Não-Provimento (239)
Magistrado (1) </t>
  </si>
  <si>
    <t xml:space="preserve"> Conhecimento em Parte e Provimento ou Concessão (240)
Magistrado (1) </t>
  </si>
  <si>
    <t xml:space="preserve"> Conhecimento em Parte e Provimento em Parte ou Concessão em Parte (241)
Magistrado (1) </t>
  </si>
  <si>
    <t xml:space="preserve"> Conhecimento em Parte e Não-Provimento ou Denegação (242)
Magistrado (1) </t>
  </si>
  <si>
    <t xml:space="preserve"> Renúncia ao direito pelo autor (455)
Magistrado (1) </t>
  </si>
  <si>
    <t xml:space="preserve"> Pronúncia de Decadência ou Prescrição (471)
Magistrado (1) </t>
  </si>
  <si>
    <t xml:space="preserve"> Declaração de competência em conflito (900)
Magistrado (1) </t>
  </si>
  <si>
    <t xml:space="preserve"> Negação de seguimento (901)
Magistrado (1) </t>
  </si>
  <si>
    <t xml:space="preserve"> Provimento (art. 557 do CPC) (972)
Magistrado (1) </t>
  </si>
  <si>
    <t xml:space="preserve"> Extinção da Punibilidade (973)
Magistrado (1) </t>
  </si>
  <si>
    <t xml:space="preserve"> Extinção por Cumprimento de Medida Sócio-Educativa (10964)
Magistrado (1) </t>
  </si>
  <si>
    <t xml:space="preserve"> Procedência do pedido e procedência do pedido contraposto (11401)
Magistrado (1) </t>
  </si>
  <si>
    <t xml:space="preserve"> Procedência do pedido e procedência em parte do pedido contraposto (11402)
Magistrado (1) </t>
  </si>
  <si>
    <t xml:space="preserve"> Procedência do pedido e improcedência do pedido contraposto (11403)
Magistrado (1) </t>
  </si>
  <si>
    <t xml:space="preserve"> Procedência em parte do pedido e procedência do pedido contraposto (11404)
Magistrado (1) </t>
  </si>
  <si>
    <t xml:space="preserve"> Procedência em parte do pedido e procedência em parte do pedido contraposto (11405)
Magistrado (1) </t>
  </si>
  <si>
    <t xml:space="preserve"> Procedência em parte do pedido e improcedência do pedido contraposto (11406)
Magistrado (1) </t>
  </si>
  <si>
    <t xml:space="preserve"> Improcedência do pedido e procedência do pedido contraposto (11407)
Magistrado (1) </t>
  </si>
  <si>
    <t xml:space="preserve"> Improcedência do pedido e procedência em parte do pedido contraposto (11408)
Magistrado (1) </t>
  </si>
  <si>
    <t xml:space="preserve"> Improcedência do pedido e improcedência do pedido contraposto (11409)
Magistrado (1) </t>
  </si>
  <si>
    <t xml:space="preserve"> Procedência do Pedido - Reconhecimento pelo réu (11795)
Magistrado (1) </t>
  </si>
  <si>
    <t xml:space="preserve"> Declaração de competência em conflito (11796)
Magistrado (1) </t>
  </si>
  <si>
    <t xml:space="preserve"> Absolvição Sumária do art. 397-CPP (11876)
Magistrado (1) </t>
  </si>
  <si>
    <t xml:space="preserve"> Absolvição sumária - crimes dolosos contra a vida (11877)
Magistrado (1) </t>
  </si>
  <si>
    <t xml:space="preserve"> Sentença confirmada (12252)
Magistrado (1) </t>
  </si>
  <si>
    <t xml:space="preserve"> Sentença confirmada em parte (12253)
Magistrado (1) </t>
  </si>
  <si>
    <t xml:space="preserve"> Sentença desconstituída (12254)
Magistrado (1) </t>
  </si>
  <si>
    <t xml:space="preserve"> Definição de tese jurídica em incidentes repetitivos (12257)
Magistrado (1) </t>
  </si>
  <si>
    <t xml:space="preserve"> Emissão de juízo de retratação pelo Órgão Julgador (12258)
Magistrado (1) </t>
  </si>
  <si>
    <t xml:space="preserve"> Parecer (12321)
Magistrado (1) </t>
  </si>
  <si>
    <t xml:space="preserve"> Consulta (12326)
Magistrado (1) </t>
  </si>
  <si>
    <t xml:space="preserve"> Pedido conhecido em parte e procedente (12329)
Magistrado (1) </t>
  </si>
  <si>
    <t xml:space="preserve"> Pedido conhecido em parte e procedente em parte (12330)
Magistrado (1) </t>
  </si>
  <si>
    <t xml:space="preserve"> Pedido conhecido em parte e improcedente (12331)
Magistrado (1) </t>
  </si>
  <si>
    <t xml:space="preserve"> Conjunto Agravo e Recurso Especial (12433)
Magistrado (1) </t>
  </si>
  <si>
    <t xml:space="preserve"> impugnação à execução (12450)
Magistrado (1) </t>
  </si>
  <si>
    <t xml:space="preserve"> Composição Civil (12615)
Magistrado (1) </t>
  </si>
  <si>
    <t xml:space="preserve"> Homologado o Pedido (12649)
Magistrado (1) </t>
  </si>
  <si>
    <t xml:space="preserve"> Não Homologado o Pedido (12650)
Magistrado (1) </t>
  </si>
  <si>
    <t xml:space="preserve"> Contas Não Prestação (12651)
Magistrado (1) </t>
  </si>
  <si>
    <t xml:space="preserve"> Contas Aprovadas (12652)
Magistrado (1) </t>
  </si>
  <si>
    <t xml:space="preserve"> Contas Desaprovadas (12653)
Magistrado (1) </t>
  </si>
  <si>
    <t xml:space="preserve"> Contas Aprovadas com Ressalvas (12654)
Magistrado (1) </t>
  </si>
  <si>
    <t xml:space="preserve"> Impugnação do Registro de Candidatura (12661)
Magistrado (1) </t>
  </si>
  <si>
    <t xml:space="preserve"> Movimentar Partido (12664)
Magistrado (1) </t>
  </si>
  <si>
    <t xml:space="preserve"> Procedência da Impugnação (Registro Deferido) (12665)
Magistrado (1) </t>
  </si>
  <si>
    <t xml:space="preserve"> Registro de Candidatura (12678)
Magistrado (1) </t>
  </si>
  <si>
    <t xml:space="preserve"> Contas Regularizadas (14219)
Magistrado (1) </t>
  </si>
  <si>
    <t xml:space="preserve"> Segurança (442)
Magistrado (1) </t>
  </si>
  <si>
    <t xml:space="preserve"> Habeas corpus (443)
Magistrado (1) </t>
  </si>
  <si>
    <t xml:space="preserve"> Habeas data (444)
Magistrado (1) </t>
  </si>
  <si>
    <t xml:space="preserve"> Mandado de injunção (445)
Magistrado (1) </t>
  </si>
  <si>
    <t xml:space="preserve"> Denegação (212) </t>
  </si>
  <si>
    <t xml:space="preserve"> Segurança (446)
Magistrado (1) </t>
  </si>
  <si>
    <t xml:space="preserve"> Habeas corpus (447)
Magistrado (1) </t>
  </si>
  <si>
    <t xml:space="preserve"> Habeas data (448)
Magistrado (1) </t>
  </si>
  <si>
    <t xml:space="preserve"> Mandado de injunção (449)
Magistrado (1) </t>
  </si>
  <si>
    <t xml:space="preserve"> Concessão em Parte (214) </t>
  </si>
  <si>
    <t xml:space="preserve"> Segurança (450)
Magistrado (1) </t>
  </si>
  <si>
    <t xml:space="preserve"> Habeas corpus (451)
Magistrado (1) </t>
  </si>
  <si>
    <t xml:space="preserve"> Habeas data (452)
Magistrado (1) </t>
  </si>
  <si>
    <t xml:space="preserve"> Mandado de injunção (453)
Magistrado (1) </t>
  </si>
  <si>
    <t xml:space="preserve"> Morte do agente (1042)
Magistrado (1) </t>
  </si>
  <si>
    <t xml:space="preserve"> Anistia, graça ou indulto (1043)
Magistrado (1) </t>
  </si>
  <si>
    <t xml:space="preserve"> Retroatividade de lei (1044)
Magistrado (1) </t>
  </si>
  <si>
    <t xml:space="preserve"> Prescrição, decadência ou perempção (1045)
Magistrado (1) </t>
  </si>
  <si>
    <t xml:space="preserve"> Renúncia do queixoso ou perdão aceito  (1046)
Magistrado (1) </t>
  </si>
  <si>
    <t xml:space="preserve"> Retratação do agente (1047)
Magistrado (1) </t>
  </si>
  <si>
    <t xml:space="preserve"> Perdão judicial (1048)
Magistrado (1) </t>
  </si>
  <si>
    <t xml:space="preserve"> Pagamento integral do débito (1049)
Magistrado (1) </t>
  </si>
  <si>
    <t xml:space="preserve"> Cumprimento da Pena (1050)
Magistrado (1) </t>
  </si>
  <si>
    <t xml:space="preserve"> Remissão a Adolescente Infrator (10965)
Magistrado (1) </t>
  </si>
  <si>
    <t xml:space="preserve"> Cumprimento da suspensão condicional do processo (11411)
Magistrado (1) </t>
  </si>
  <si>
    <t xml:space="preserve"> Reparação do dano (11801)
Magistrado (1) </t>
  </si>
  <si>
    <t xml:space="preserve"> Prescrição (11878)
Magistrado (1) </t>
  </si>
  <si>
    <t xml:space="preserve"> Decadência ou perempção (11879)
Magistrado (1) </t>
  </si>
  <si>
    <t xml:space="preserve"> Exequatur (12032)
Magistrado (1) </t>
  </si>
  <si>
    <t xml:space="preserve"> Parecer (12321) </t>
  </si>
  <si>
    <t xml:space="preserve"> Favorável (12322)
Magistrado (1) </t>
  </si>
  <si>
    <t xml:space="preserve"> Favorável em parte (12323)
Magistrado (1) </t>
  </si>
  <si>
    <t xml:space="preserve"> Desfavorável (12324)
Magistrado (1) </t>
  </si>
  <si>
    <t xml:space="preserve"> Consulta (12326) </t>
  </si>
  <si>
    <t xml:space="preserve"> Respondida (12327)
Magistrado (1) </t>
  </si>
  <si>
    <t xml:space="preserve"> Respondida em parte (12328)
Magistrado (1) </t>
  </si>
  <si>
    <t xml:space="preserve"> Conjunto Agravo e Recurso Especial (12433) </t>
  </si>
  <si>
    <t xml:space="preserve"> Conhecimento para dar provimento ao Recurso Especial  (12434)
Magistrado (1) </t>
  </si>
  <si>
    <t xml:space="preserve"> Conhecimento para negar provimento ao recurso especial (12435)
Magistrado (1) </t>
  </si>
  <si>
    <t xml:space="preserve"> Conhecimento para não conhecer do Recurso Especial (12436)
Magistrado (1) </t>
  </si>
  <si>
    <t xml:space="preserve"> Conhecimento para determinar sua autuação como Recurso Especial (12437)
Magistrado (1) </t>
  </si>
  <si>
    <t xml:space="preserve"> conhecimento para dar parcial provimento ao recurso especial (12438)
Magistrado (1) </t>
  </si>
  <si>
    <t xml:space="preserve"> conhecimento para conhecer em parte o recurso especial e dar provimento  (12439)
Magistrado (1) </t>
  </si>
  <si>
    <t xml:space="preserve"> conhecimento para conhecer em parte o recurso especial e negar provimento (12440)
Magistrado (1) </t>
  </si>
  <si>
    <t xml:space="preserve"> Conhecimento para conhecer o recurso especial (12441)
Magistrado (1) </t>
  </si>
  <si>
    <t xml:space="preserve"> conhecimento para conhecer em parte o recurso especial  (12442)
Magistrado (1) </t>
  </si>
  <si>
    <t xml:space="preserve"> conhecimento em parte para dar provimento ao recurso especial (12443)
Magistrado (1) </t>
  </si>
  <si>
    <t xml:space="preserve"> impugnação à execução (12450) </t>
  </si>
  <si>
    <t xml:space="preserve"> Procedência (12451)
Magistrado (1) </t>
  </si>
  <si>
    <t xml:space="preserve"> procedência parcial (12452)
Magistrado (1) </t>
  </si>
  <si>
    <t xml:space="preserve"> improcedência (12453)
Magistrado (1) </t>
  </si>
  <si>
    <t xml:space="preserve"> Habeas Corpus de ofício (12475)
Magistrado (1) </t>
  </si>
  <si>
    <t xml:space="preserve"> Composição Civil dos Danos (12616)
Magistrado (1) </t>
  </si>
  <si>
    <t xml:space="preserve"> Registro de Candidatura (12678) </t>
  </si>
  <si>
    <t xml:space="preserve"> Deferimento do Pedido de Registro de Candidatura (12660)
Magistrado (1) </t>
  </si>
  <si>
    <t xml:space="preserve"> Cassação do Registro de Candidatura (12662)
Magistrado (1) </t>
  </si>
  <si>
    <t xml:space="preserve"> Cancelamento do Pedido de Registro de Candidatura (12663)
Magistrado (1) </t>
  </si>
  <si>
    <t xml:space="preserve"> Impugnação do Registro de Candidatura (12661) </t>
  </si>
  <si>
    <t xml:space="preserve"> Procedência da Impugnação (Registro Deferido) (12666)
Magistrado (1) </t>
  </si>
  <si>
    <t xml:space="preserve"> Procedência da Impugnação (Registro Indeferido) (12667)
Magistrado (1) </t>
  </si>
  <si>
    <t xml:space="preserve"> Procedência em Parte da Impugnação (Registro Deferido) (12668)
Magistrado (1) </t>
  </si>
  <si>
    <t xml:space="preserve"> Procedência em Parte da Impugnação (Registro Indeferido) (12669)
Magistrado (1) </t>
  </si>
  <si>
    <t xml:space="preserve"> Procedência em Parte da Impugnação (Registro Cancelado) (12670)
Magistrado (1) </t>
  </si>
  <si>
    <t xml:space="preserve"> Procedência em Parte da Impugnação (Registro Cassado) (12672)
Magistrado (1) </t>
  </si>
  <si>
    <t xml:space="preserve"> Não-Procedência da Impugnação (Registro Deferido) (12673)
Magistrado (1) </t>
  </si>
  <si>
    <t xml:space="preserve"> Não-Procedência da Impugnação (Registro Indeferido) (12674)
Magistrado (1) </t>
  </si>
  <si>
    <t xml:space="preserve"> Não-Procedência da Impugnação (Registro Cancelado) (12675)
Magistrado (1) </t>
  </si>
  <si>
    <t xml:space="preserve"> Não-Procedência da Impugnação (Registro Cassado) (12676)
Magistrado (1) </t>
  </si>
  <si>
    <t xml:space="preserve"> Procedência da Impugnação (Registro Cancelado) (12677)
Magistrado (1) </t>
  </si>
  <si>
    <t xml:space="preserve"> Provimento (Registro Deferido) (12679)
Magistrado (1) </t>
  </si>
  <si>
    <t xml:space="preserve"> Provimento (Registro Indeferido) (12680)
Magistrado (1) </t>
  </si>
  <si>
    <t xml:space="preserve"> Provimento (Registro Cancelado) (12681)
Magistrado (1) </t>
  </si>
  <si>
    <t xml:space="preserve"> Provimento (Registro Cassado) (12682)
Magistrado (1) </t>
  </si>
  <si>
    <t xml:space="preserve"> Provimento (Registro Sem Julgamento) (12683)
Magistrado (1) </t>
  </si>
  <si>
    <t xml:space="preserve"> Provimento em Parte (Registro Deferido) (12684)
Magistrado (1) </t>
  </si>
  <si>
    <t xml:space="preserve"> Provimento em Parte (Registro Indeferido) (12685)
Magistrado (1) </t>
  </si>
  <si>
    <t xml:space="preserve"> Provimento em Parte (Registro Cancelado) (12686)
Magistrado (1) </t>
  </si>
  <si>
    <t xml:space="preserve"> Provimento em Parte (Registro Cassado) (12687)
Magistrado (1) </t>
  </si>
  <si>
    <t xml:space="preserve"> Provimento em Parte (Registro Sem Julgamento) (12688)
Magistrado (1) </t>
  </si>
  <si>
    <t xml:space="preserve"> Não-Provimento (Registro Deferido) (12689)
Magistrado (1) </t>
  </si>
  <si>
    <t xml:space="preserve"> Não-Provimento (Registro Indeferido) (12690)
Magistrado (1) </t>
  </si>
  <si>
    <t xml:space="preserve"> Não-Provimento (Registro Cancelado) (12691)
Magistrado (1) </t>
  </si>
  <si>
    <t xml:space="preserve"> Não-Provimento (Registro Cassado) (12692)
Magistrado (1) </t>
  </si>
  <si>
    <t xml:space="preserve"> Não-Provimento (Registro Sem Julgamento) (12693)
Magistrado (1) </t>
  </si>
  <si>
    <t xml:space="preserve"> Acolhimento (Registro Deferido) (12694)
Magistrado (1) </t>
  </si>
  <si>
    <t xml:space="preserve"> Acolhimento (Registro Indeferido) (12695)
Magistrado (1) </t>
  </si>
  <si>
    <t xml:space="preserve"> Acolhimento (Registro Cancelado) (12696)
Magistrado (1) </t>
  </si>
  <si>
    <t xml:space="preserve"> Acolhimento (Registro Cassado) (12697)
Magistrado (1) </t>
  </si>
  <si>
    <t xml:space="preserve"> Acolhimento (Registro Sem Julgamento) (12698)
Magistrado (1) </t>
  </si>
  <si>
    <t xml:space="preserve"> Não-Acolhimento (Registro Deferido) (12699)
Magistrado (1) </t>
  </si>
  <si>
    <t xml:space="preserve"> Não-Acolhimento (Registro Indeferido) (12700)
Magistrado (1) </t>
  </si>
  <si>
    <t xml:space="preserve"> Não-Acolhimento (Registro Cancelado) (12701)
Magistrado (1) </t>
  </si>
  <si>
    <t xml:space="preserve"> Não-Acolhimento (Registro Cassado) (12702)
Magistrado (1) </t>
  </si>
  <si>
    <t xml:space="preserve"> Não-Acolhimento (Registro Sem Julgamento) (12703)
Magistrado (1) </t>
  </si>
  <si>
    <t xml:space="preserve"> Anulação de Acórdão (Registro Deferido) (12704)
Magistrado (1) </t>
  </si>
  <si>
    <t xml:space="preserve"> Anulação de Acórdão (Registro Indeferido) (12705)
Magistrado (1) </t>
  </si>
  <si>
    <t xml:space="preserve"> Anulação de Acórdão (Registro Cancelado) (12706)
Magistrado (1) </t>
  </si>
  <si>
    <t xml:space="preserve"> Anulação de Acórdão (Registro Cassado) (12707)
Magistrado (1) </t>
  </si>
  <si>
    <t xml:space="preserve"> Anulação de Acórdão (Registro Sem Julgamento) (12708)
Magistrado (1) </t>
  </si>
  <si>
    <t xml:space="preserve"> Extinção de Punibilidade em Razão do Cumprimento de Acordo de Não Persecução Penal (12735)
Magistrado (1) </t>
  </si>
  <si>
    <t xml:space="preserve"> Procedência da Impugnação (Registro Cassado) (12792)
Magistrado (1) </t>
  </si>
  <si>
    <t xml:space="preserve"> Indeferimento do Pedido de Registro de Candidatura (14210)
Magistrado (1) </t>
  </si>
  <si>
    <t xml:space="preserve"> Homologação da Renúncia ao Registro de Candidatura (14211)
Magistrado (1) </t>
  </si>
  <si>
    <t xml:space="preserve"> Acolhimento em Parte (Registro Deferido) (14213)
Magistrado (1) </t>
  </si>
  <si>
    <t xml:space="preserve"> Acolhimento em Parte (Registro Indeferido) (14214)
Magistrado (1) </t>
  </si>
  <si>
    <t xml:space="preserve"> Acolhimento em Parte (Registro Cancelado) (14215)
Magistrado (1) </t>
  </si>
  <si>
    <t xml:space="preserve"> Acolhimento em Parte (Registro Cassado) (14216)
Magistrado (1) </t>
  </si>
  <si>
    <t xml:space="preserve"> Acolhimento em Parte (Registro sem Julgamento) (14217)
Magistrado (1) </t>
  </si>
  <si>
    <t xml:space="preserve"> Exequatur (14680)
Magistrado (1) </t>
  </si>
  <si>
    <t xml:space="preserve"> Procedência em Parte da Impugnação (Registro Cancelado) (12670) </t>
  </si>
  <si>
    <t xml:space="preserve"> Procedência em Parte da Impugnação (Registro Cassado) (12671)
Magistrado (1) </t>
  </si>
  <si>
    <t xml:space="preserve"> Acolhimento da Justificativa do Mesário Faltoso ou Dispensa de Multa (14937)
Magistrado (1) </t>
  </si>
  <si>
    <t xml:space="preserve"> Cancelamento de Filiação Partidária (15030)
Magistrado (1) </t>
  </si>
  <si>
    <t xml:space="preserve"> Indeferimento de Pedido de Inclusão em Lista Especial (15029)
Magistrado (1) </t>
  </si>
  <si>
    <t xml:space="preserve"> Acolhimento de Pedido de Inclusão em Lista Especial (15028)
Magistrado (1) </t>
  </si>
  <si>
    <t xml:space="preserve"> Manutenção da Inscrição Eleitoral (15027)
Magistrado (1) </t>
  </si>
  <si>
    <t xml:space="preserve"> Cancelamento de Inscrição Eleitoral (15026)
Magistrado (1) </t>
  </si>
  <si>
    <t xml:space="preserve"> DRAP Indeferido (15024)
Magistrado (1) </t>
  </si>
  <si>
    <t xml:space="preserve"> Rejeição de Justificativa do Mesário Faltoso ou Manutenção de Multa (15022)
Magistrado (1) </t>
  </si>
  <si>
    <t xml:space="preserve"> DRAP Deferido (15023)
Magistrado (1) </t>
  </si>
  <si>
    <t xml:space="preserve"> Resolução Aprovada (15165)
Magistrado (1) </t>
  </si>
  <si>
    <t xml:space="preserve"> Resolução Desaprovada (15166)</t>
  </si>
  <si>
    <t xml:space="preserve"> Recurso prejudicado (230)
Magistrado (1) </t>
  </si>
  <si>
    <t xml:space="preserve"> Negação de Seguimento (236)
Magistrado (1) </t>
  </si>
  <si>
    <t xml:space="preserve"> Conversão de Agravo de Instrumento em Agravo Retido (244)
Magistrado (1) </t>
  </si>
  <si>
    <t xml:space="preserve"> Conversão de Agravo de Instrumento em Recurso Especial ou Extraordinário (853)
Magistrado (1) </t>
  </si>
  <si>
    <t xml:space="preserve"> Impronúncia (10961)
Magistrado (1) </t>
  </si>
  <si>
    <t xml:space="preserve"> Anulação de sentença/acórdão (11373)
Magistrado (1) </t>
  </si>
  <si>
    <t xml:space="preserve"> Homologada a Remissão (11394)
Magistrado (1) </t>
  </si>
  <si>
    <t xml:space="preserve"> Concessão de remissão a adolescente com exclusão do processo (11396)
Magistrado (1) </t>
  </si>
  <si>
    <t xml:space="preserve"> Não conhecimento do pedido (12319)
Magistrado (1) </t>
  </si>
  <si>
    <t xml:space="preserve"> Não conhecimento do habeas corpus (12458)
Magistrado (1) </t>
  </si>
  <si>
    <t xml:space="preserve"> Prejudicado (12459)
Magistrado (1) </t>
  </si>
  <si>
    <t xml:space="preserve"> Extinção (456) </t>
  </si>
  <si>
    <t xml:space="preserve"> Indeferimento da petição inicial (454)
Magistrado (1) </t>
  </si>
  <si>
    <t xml:space="preserve"> Paralisação por negligência das partes (457)
Magistrado (1) </t>
  </si>
  <si>
    <t xml:space="preserve"> Abandono da causa (458)
Magistrado (1) </t>
  </si>
  <si>
    <t xml:space="preserve"> Ausência de pressupostos processuais (459)
Magistrado (1) </t>
  </si>
  <si>
    <t xml:space="preserve"> Perempção, litispendência ou coisa julgada (460)
Magistrado (1) </t>
  </si>
  <si>
    <t xml:space="preserve"> Ausência das condições da ação (461)
Magistrado (1) </t>
  </si>
  <si>
    <t xml:space="preserve"> Convenção de arbitragem (462)
Magistrado (1) </t>
  </si>
  <si>
    <t xml:space="preserve"> Desistência (463)
Magistrado (1) </t>
  </si>
  <si>
    <t xml:space="preserve"> Ação intransmissível (464)
Magistrado (1) </t>
  </si>
  <si>
    <t xml:space="preserve"> Confusão entre autor e réu (465)
Magistrado (1) </t>
  </si>
  <si>
    <t xml:space="preserve"> Arquivamento (228) </t>
  </si>
  <si>
    <t xml:space="preserve"> Sumaríssimo (art. 852-B, § 1º/CLT) (472)
Magistrado (1) </t>
  </si>
  <si>
    <t xml:space="preserve"> Ausência do Reclamante (473)
Magistrado (1) </t>
  </si>
  <si>
    <t xml:space="preserve"> Devedor não encontrado (11374)
Magistrado (1) </t>
  </si>
  <si>
    <t xml:space="preserve"> Inexistência de bens penhoráveis (11375)
Magistrado (1) </t>
  </si>
  <si>
    <t xml:space="preserve"> Ausência do autor à audiência (11376)
Magistrado (1) </t>
  </si>
  <si>
    <t xml:space="preserve"> Inadmissibilidade do procedimento sumaríssimo (11377)
Magistrado (1) </t>
  </si>
  <si>
    <t xml:space="preserve"> Incompetência territorial (11378)
Magistrado (1) </t>
  </si>
  <si>
    <t xml:space="preserve"> Incompetência em razão da pessoa (11379)
Magistrado (1) </t>
  </si>
  <si>
    <t xml:space="preserve"> Autor falecido e sem habilitação de sucessores (11380)
Magistrado (1) </t>
  </si>
  <si>
    <t xml:space="preserve"> Ausência de citação de sucessores do réu falecido (11381)
Magistrado (1) </t>
  </si>
  <si>
    <t xml:space="preserve"> Continência (12256)
Magistrado (1) </t>
  </si>
  <si>
    <t xml:space="preserve"> Cancelamento de Dívida Ativa (12298)
Magistrado (1) </t>
  </si>
  <si>
    <t xml:space="preserve"> Perda do objeto (12325)
Magistrado (1) </t>
  </si>
  <si>
    <t xml:space="preserve"> Renúncia (12617)
Magistrado (1) </t>
  </si>
  <si>
    <t xml:space="preserve"> Registro de Candidatura (12709) </t>
  </si>
  <si>
    <t xml:space="preserve"> Anulação de Acórdão (Registro Deferido) (12710)
Magistrado (1) </t>
  </si>
  <si>
    <t xml:space="preserve"> Anulação de Acórdao (Registro Indeferido) (12711)
Magistrado (1) </t>
  </si>
  <si>
    <t xml:space="preserve"> Anulação de Acórdão (Registro Cancelado) (12712)
Magistrado (1) </t>
  </si>
  <si>
    <t xml:space="preserve"> Anulação de Acórdão (Registro Cassado) (12713)
Magistrado (1) </t>
  </si>
  <si>
    <t xml:space="preserve"> Anulação de Acórdão (Registro Sem Julgamento) (12714)
Magistrado (1) </t>
  </si>
  <si>
    <t xml:space="preserve"> Não Conhecimento (Registro Deferido) (12715)
Magistrado (1) </t>
  </si>
  <si>
    <t xml:space="preserve"> Não Conhecimento (Registro Indeferido) (12716)
Magistrado (1) </t>
  </si>
  <si>
    <t xml:space="preserve"> Não Conhecimento (Registro Cancelado) (12717)
Magistrado (1) </t>
  </si>
  <si>
    <t xml:space="preserve"> Não Conhecimento (Registro Cassado) (12718)
Magistrado (1) </t>
  </si>
  <si>
    <t xml:space="preserve"> Não Conhecimento (Registro Sem Julgamento) (12719)
Magistrado (1) </t>
  </si>
  <si>
    <t xml:space="preserve"> Negação de Seguimento (Registro Deferido) (12720)
Magistrado (1) </t>
  </si>
  <si>
    <t xml:space="preserve"> Negação de Seguimento (Registro Indeferido) (12721)
Magistrado (1) </t>
  </si>
  <si>
    <t xml:space="preserve"> Negação de Seguimento (Registro Cancelado) (12722)
Magistrado (1) </t>
  </si>
  <si>
    <t xml:space="preserve"> Negação de Seguimento (Registro Cassado) (12723)
Magistrado (1) </t>
  </si>
  <si>
    <t xml:space="preserve"> Negação de Seguimento (Registro Sem Julgamento) (12724)
Magistrado (1) </t>
  </si>
  <si>
    <t xml:space="preserve"> Não Conhecimento de recurso (235)
Magistrado (1) </t>
  </si>
  <si>
    <t xml:space="preserve"> Sem Resolução de Mérito (218)
Magistrado (1) </t>
  </si>
  <si>
    <t xml:space="preserve"> Arquivamento (228)
Magistrado (1) </t>
  </si>
  <si>
    <t xml:space="preserve"> Extinção (456)
Magistrado (1) </t>
  </si>
  <si>
    <t xml:space="preserve"> Suspensão Condicional do Processo (12184)
Magistrado (1) </t>
  </si>
  <si>
    <t xml:space="preserve"> Registro de Candidatura (12709)
Magistrado (1) </t>
  </si>
  <si>
    <t xml:space="preserve"> Anulação de Sentença (Registro Sem Julgamento) (14218)
Magistrado (1) </t>
  </si>
  <si>
    <t xml:space="preserve"> Ausência de Requerimento Administrativo Prévio (14848)</t>
  </si>
  <si>
    <t xml:space="preserve"> Antecipação de Tutela (889)
Magistrado (1) </t>
  </si>
  <si>
    <t xml:space="preserve"> Antecipação de tutela (332)
Magistrado (1) </t>
  </si>
  <si>
    <t xml:space="preserve"> Liminar (339)
Magistrado (1) </t>
  </si>
  <si>
    <t xml:space="preserve"> Liminar (892)</t>
  </si>
  <si>
    <t xml:space="preserve"> Admissão de Recurso de Embargos à SDC/TST (15058)
Magistrado (1) </t>
  </si>
  <si>
    <t xml:space="preserve"> Petição (85)[19:tipo_de_peticao:49]</t>
  </si>
  <si>
    <t xml:space="preserve"> Não Admissão de Recurso de Embargos à SDC/TST (15060)
Magistrado (1) </t>
  </si>
  <si>
    <t xml:space="preserve"> Por decisão judicial (898)
Magistrado (1) </t>
  </si>
  <si>
    <t xml:space="preserve"> Réu revel citado por edital  (263)
Magistrado (1) </t>
  </si>
  <si>
    <t xml:space="preserve"> Suspensão ou Sobrestamento (25)
Magistrado (1) </t>
  </si>
  <si>
    <t xml:space="preserve"> Suspensão Condicional do Processo (264)
Magistrado (1) </t>
  </si>
  <si>
    <t xml:space="preserve"> Morte ou perda da capacidade (268)
Magistrado (1) </t>
  </si>
  <si>
    <t xml:space="preserve"> Convenção das Partes (270)
Magistrado (1) </t>
  </si>
  <si>
    <t xml:space="preserve"> Exceção de Incompetência, suspeição ou Impedimento (271)
Magistrado (1) </t>
  </si>
  <si>
    <t xml:space="preserve"> A depender do julgamento de outra causa, de outro juízo ou declaração incidente (272)
Magistrado (1) </t>
  </si>
  <si>
    <t xml:space="preserve"> Força maior (275)
Magistrado (1) </t>
  </si>
  <si>
    <t xml:space="preserve"> Execução frustrada (276)
Magistrado (1) </t>
  </si>
  <si>
    <t xml:space="preserve"> Convenção das Partes para Satisfação Voluntária da Obrigação em Execução ou Cumprimento de Sentença (277)
Magistrado (1) </t>
  </si>
  <si>
    <t xml:space="preserve"> Recebimento de Embargos à Execução (278)
Magistrado (1) </t>
  </si>
  <si>
    <t xml:space="preserve"> Incidente de Insanidade Mental (279)
Magistrado (1) </t>
  </si>
  <si>
    <t xml:space="preserve"> Por pendência de AIREsp (947)
Magistrado (1) </t>
  </si>
  <si>
    <t xml:space="preserve"> Conflito de Competência (960)
Magistrado (1) </t>
  </si>
  <si>
    <t xml:space="preserve"> Exceção da Verdade (971)
Magistrado (1) </t>
  </si>
  <si>
    <t xml:space="preserve"> Livramento Condicional (11792)
Magistrado (1) </t>
  </si>
  <si>
    <t xml:space="preserve"> Prescrição intercorrente (art. 921, § 4º, CPC) (12259)</t>
  </si>
  <si>
    <t xml:space="preserve"> Conflito de Competência (11012)
Magistrado (1) </t>
  </si>
  <si>
    <t xml:space="preserve"> Convenção das Partes (11013)
Magistrado (1) </t>
  </si>
  <si>
    <t xml:space="preserve"> Convenção das Partes para Cumprimento Voluntário da obrigação (11014)
Magistrado (1) </t>
  </si>
  <si>
    <t xml:space="preserve"> Exceção de Incompetência, suspeição ou Impedimento (11015)
Magistrado (1) </t>
  </si>
  <si>
    <t xml:space="preserve"> Exceção da Verdade (11016)
Magistrado (1) </t>
  </si>
  <si>
    <t xml:space="preserve"> Incidente de Insanidade Mental (11017)
Magistrado (1) </t>
  </si>
  <si>
    <t xml:space="preserve"> Recebimento de Embargos à Execução (11018)
Magistrado (1) </t>
  </si>
  <si>
    <t xml:space="preserve"> Suspensão ou Sobrestamento (11025)
Magistrado (1) </t>
  </si>
  <si>
    <t xml:space="preserve"> Por Impedimento ou Suspeição (15009)</t>
  </si>
  <si>
    <t>Movimento(ANTIGO).1</t>
  </si>
  <si>
    <t>Movimento(ANTIGO).2</t>
  </si>
  <si>
    <t>Movimento(ANTIGO).3</t>
  </si>
  <si>
    <t>Movimento(ANTIGO).4</t>
  </si>
  <si>
    <t>Movimento(ANTIGO).5</t>
  </si>
  <si>
    <t>Movimento(ANTIGO).6</t>
  </si>
  <si>
    <t>Movimento(ANTIGO).7</t>
  </si>
  <si>
    <t>Movimento(ANTIGO).8</t>
  </si>
  <si>
    <t>Movimento(ANTIGO).9</t>
  </si>
  <si>
    <t>Movimento(ANTIGO).10</t>
  </si>
  <si>
    <t>Movimento(ANTIGO).11</t>
  </si>
  <si>
    <t>Movimento(ANTIGO).12</t>
  </si>
  <si>
    <t>Movimento(ANTIGO).13</t>
  </si>
  <si>
    <t>Movimento(ANTIGO).14</t>
  </si>
  <si>
    <t>Movimento(ANTIGO).15</t>
  </si>
  <si>
    <t>Movimento(ANTIGO).16</t>
  </si>
  <si>
    <t>Movimento(ANTIGO).17</t>
  </si>
  <si>
    <t>Movimento(ANTIGO).18</t>
  </si>
  <si>
    <t>Movimento(ANTIGO).19</t>
  </si>
  <si>
    <t>Movimento(ANTIGO).20</t>
  </si>
  <si>
    <t>Movimento(ANTIGO).21</t>
  </si>
  <si>
    <t>Movimento(ANTIGO).22</t>
  </si>
  <si>
    <t>Movimento(ANTIGO).23</t>
  </si>
  <si>
    <t>Movimento(ANTIGO).24</t>
  </si>
  <si>
    <t>Movimento(ANTIGO).25</t>
  </si>
  <si>
    <t>Movimento(ANTIGO).26</t>
  </si>
  <si>
    <t>Movimento(ANTIGO).27</t>
  </si>
  <si>
    <t>Movimento(ANTIGO).28</t>
  </si>
  <si>
    <t>Movimento(ANTIGO).29</t>
  </si>
  <si>
    <t>Movimento(ANTIGO).30</t>
  </si>
  <si>
    <t>Movimento(ANTIGO).31</t>
  </si>
  <si>
    <t>Movimento(ANTIGO).32</t>
  </si>
  <si>
    <t>Movimento(ANTIGO).33</t>
  </si>
  <si>
    <t>Movimento(ANTIGO).34</t>
  </si>
  <si>
    <t>Movimento(ANTIGO).35</t>
  </si>
  <si>
    <t>Movimento(ANTIGO).36</t>
  </si>
  <si>
    <t>Movimento(ANTIGO).37</t>
  </si>
  <si>
    <t>Movimento(ANTIGO).38</t>
  </si>
  <si>
    <t>Movimento(ANTIGO).39</t>
  </si>
  <si>
    <t>Movimento(ANTIGO).40</t>
  </si>
  <si>
    <t>Movimento(ANTIGO).41</t>
  </si>
  <si>
    <t>Movimento(ANTIGO).42</t>
  </si>
  <si>
    <t>Movimento(ANTIGO).43</t>
  </si>
  <si>
    <t>Movimento(ANTIGO).44</t>
  </si>
  <si>
    <t>Movimento(ANTIGO).45</t>
  </si>
  <si>
    <t>Movimento(ANTIGO).46</t>
  </si>
  <si>
    <t>Movimento(ANTIGO).47</t>
  </si>
  <si>
    <t>Movimento(ANTIGO).48</t>
  </si>
  <si>
    <t>Movimento(ANTIGO).49</t>
  </si>
  <si>
    <t>Movimento(ANTIGO).50</t>
  </si>
  <si>
    <t>Movimento(ANTIGO).51</t>
  </si>
  <si>
    <t>Movimento(ANTIGO).52</t>
  </si>
  <si>
    <t>Movimento(ANTIGO).53</t>
  </si>
  <si>
    <t>Movimento(ANTIGO).54</t>
  </si>
  <si>
    <t>Movimento(ANTIGO).55</t>
  </si>
  <si>
    <t>Movimento(ANTIGO).56</t>
  </si>
  <si>
    <t>Movimento(ANTIGO).57</t>
  </si>
  <si>
    <t>Movimento(ANTIGO).58</t>
  </si>
  <si>
    <t>Movimento(ANTIGO).59</t>
  </si>
  <si>
    <t>Movimento(ANTIGO).60</t>
  </si>
  <si>
    <t>Movimento(ANTIGO).61</t>
  </si>
  <si>
    <t>Movimento(ANTIGO).62</t>
  </si>
  <si>
    <t>Movimento(ANTIGO).63</t>
  </si>
  <si>
    <t>Movimento(ANTIGO).64</t>
  </si>
  <si>
    <t>Movimento(ANTIGO).65</t>
  </si>
  <si>
    <t>Movimento(ANTIGO).66</t>
  </si>
  <si>
    <t>Movimento(ANTIGO).67</t>
  </si>
  <si>
    <t>Movimento(ANTIGO).68</t>
  </si>
  <si>
    <t>Movimento(ANTIGO).69</t>
  </si>
  <si>
    <t>Movimento(ANTIGO).70</t>
  </si>
  <si>
    <t>Movimento(ANTIGO).71</t>
  </si>
  <si>
    <t>Movimento(ANTIGO).72</t>
  </si>
  <si>
    <t>Movimento(ANTIGO).73</t>
  </si>
  <si>
    <t>Movimento(ANTIGO).74</t>
  </si>
  <si>
    <t>Movimento(ANTIGO).75</t>
  </si>
  <si>
    <t>Movimento(ANTIGO).76</t>
  </si>
  <si>
    <t>Movimento(ANTIGO).77</t>
  </si>
  <si>
    <t>Movimento(ANTIGO).78</t>
  </si>
  <si>
    <t>Movimento(ANTIGO).79</t>
  </si>
  <si>
    <t>Movimento(ANTIGO).80</t>
  </si>
  <si>
    <t>Movimento(ANTIGO).81</t>
  </si>
  <si>
    <t>Movimento(ANTIGO).82</t>
  </si>
  <si>
    <t>Movimento(ANTIGO).83</t>
  </si>
  <si>
    <t>Movimento(ANTIGO).84</t>
  </si>
  <si>
    <t>Movimento(ANTIGO).85</t>
  </si>
  <si>
    <t>Movimento(ANTIGO).86</t>
  </si>
  <si>
    <t>Movimento(ANTIGO).87</t>
  </si>
  <si>
    <t>Movimento(ANTIGO).88</t>
  </si>
  <si>
    <t>Movimento(ANTIGO).89</t>
  </si>
  <si>
    <t>Movimento(ANTIGO).90</t>
  </si>
  <si>
    <t>Movimento(ANTIGO).91</t>
  </si>
  <si>
    <t>Movimento(ANTIGO).92</t>
  </si>
  <si>
    <t>Movimento(ANTIGO).93</t>
  </si>
  <si>
    <t>Movimento(ANTIGO).94</t>
  </si>
  <si>
    <t>Movimento(ANTIGO).95</t>
  </si>
  <si>
    <t>Movimento(ANTIGO).96</t>
  </si>
  <si>
    <t>Movimento(ANTIGO).97</t>
  </si>
  <si>
    <t>Movimento(ANTIGO).98</t>
  </si>
  <si>
    <t>Movimento(ANTIGO).99</t>
  </si>
  <si>
    <t>Movimento(ANTIGO).100</t>
  </si>
  <si>
    <t>Movimento(ANTIGO).101</t>
  </si>
  <si>
    <t>Movimento(ANTIGO).102</t>
  </si>
  <si>
    <t>Movimento(ANTIGO).103</t>
  </si>
  <si>
    <t>Movimento(ANTIGO).104</t>
  </si>
  <si>
    <t>Movimento(ANTIGO).105</t>
  </si>
  <si>
    <t>Movimento(ANTIGO).106</t>
  </si>
  <si>
    <t>Movimento(ANTIGO).107</t>
  </si>
  <si>
    <t>Movimento(ANTIGO).108</t>
  </si>
  <si>
    <t>Movimento(ANTIGO).109</t>
  </si>
  <si>
    <t>Movimento(ANTIGO).110</t>
  </si>
  <si>
    <t>Movimento(ANTIGO).111</t>
  </si>
  <si>
    <t>Movimento(ANTIGO).112</t>
  </si>
  <si>
    <t>Movimento(ANTIGO).113</t>
  </si>
  <si>
    <t>Movimento(ANTIGO).114</t>
  </si>
  <si>
    <t>Movimento(ANTIGO).115</t>
  </si>
  <si>
    <t>Movimento(ANTIGO).116</t>
  </si>
  <si>
    <t>Movimento(ANTIGO).117</t>
  </si>
  <si>
    <t>Movimento(ANTIGO).118</t>
  </si>
  <si>
    <t>Movimento(ANTIGO).119</t>
  </si>
  <si>
    <t>Movimento(ANTIGO).120</t>
  </si>
  <si>
    <t>Movimento(ANTIGO).121</t>
  </si>
  <si>
    <t>Movimento(ANTIGO).122</t>
  </si>
  <si>
    <t>Movimento(ANTIGO).123</t>
  </si>
  <si>
    <t>Movimento(ANTIGO).124</t>
  </si>
  <si>
    <t>Movimento(ANTIGO).125</t>
  </si>
  <si>
    <t>Movimento(ANTIGO).126</t>
  </si>
  <si>
    <t>Movimento(ANTIGO).127</t>
  </si>
  <si>
    <t>Movimento(ANTIGO).128</t>
  </si>
  <si>
    <t>Movimento(ANTIGO).129</t>
  </si>
  <si>
    <t>Movimento(ANTIGO).130</t>
  </si>
  <si>
    <t>Movimento(ANTIGO).131</t>
  </si>
  <si>
    <t>Movimento(ANTIGO).132</t>
  </si>
  <si>
    <t>Movimento(ANTIGO).133</t>
  </si>
  <si>
    <t>Movimento(ANTIGO).134</t>
  </si>
  <si>
    <t>Movimento(ANTIGO).135</t>
  </si>
  <si>
    <t>Movimento(ANTIGO).136</t>
  </si>
  <si>
    <t>Movimento(ANTIGO).137</t>
  </si>
  <si>
    <t>Movimento(ANTIGO).138</t>
  </si>
  <si>
    <t>Movimento(ANTIGO).139</t>
  </si>
  <si>
    <t>Movimento(ANTIGO).140</t>
  </si>
  <si>
    <t>Movimento(ANTIGO).141</t>
  </si>
  <si>
    <t>Movimento(ANTIGO).142</t>
  </si>
  <si>
    <t>Movimento(ANTIGO).143</t>
  </si>
  <si>
    <t>Movimento(ANTIGO).144</t>
  </si>
  <si>
    <t>Movimento(ANTIGO).145</t>
  </si>
  <si>
    <t>Movimento(ANTIGO).146</t>
  </si>
  <si>
    <t>Movimento(ANTIGO).147</t>
  </si>
  <si>
    <t>Movimento(ANTIGO).148</t>
  </si>
  <si>
    <t>Movimento(ANTIGO).149</t>
  </si>
  <si>
    <t>Movimento(ANTIGO).150</t>
  </si>
  <si>
    <t>Movimento(ANTIGO).151</t>
  </si>
  <si>
    <t>Movimento(ANTIGO).152</t>
  </si>
  <si>
    <t>Movimento(ANTIGO).153</t>
  </si>
  <si>
    <t>Movimento(ANTIGO).154</t>
  </si>
  <si>
    <t>Movimento(ANTIGO).155</t>
  </si>
  <si>
    <t>Movimento(ANTIGO).156</t>
  </si>
  <si>
    <t>Movimento(ANTIGO).157</t>
  </si>
  <si>
    <t>Movimento(ANTIGO).158</t>
  </si>
  <si>
    <t>Movimento(ANTIGO).159</t>
  </si>
  <si>
    <t>Movimento(ANTIGO).160</t>
  </si>
  <si>
    <t>Movimento(ANTIGO).161</t>
  </si>
  <si>
    <t>Movimento(ANTIGO).162</t>
  </si>
  <si>
    <t>Movimento(ANTIGO).163</t>
  </si>
  <si>
    <t>Movimento(ANTIGO).164</t>
  </si>
  <si>
    <t>Movimento(ANTIGO).165</t>
  </si>
  <si>
    <t>Movimento(ANTIGO).166</t>
  </si>
  <si>
    <t>Movimento(ANTIGO).167</t>
  </si>
  <si>
    <t>Movimento(ANTIGO).168</t>
  </si>
  <si>
    <t>Movimento(ANTIGO).169</t>
  </si>
  <si>
    <t>Movimento(ANTIGO).170</t>
  </si>
  <si>
    <t>Movimento(ANTIGO).171</t>
  </si>
  <si>
    <t>Movimento(ANTIGO).172</t>
  </si>
  <si>
    <t>Movimento(ANTIGO).173</t>
  </si>
  <si>
    <t>Movimento(ANTIGO).174</t>
  </si>
  <si>
    <t>Movimento(ANTIGO).175</t>
  </si>
  <si>
    <t>Movimento(ANTIGO).176</t>
  </si>
  <si>
    <t>Movimento(ANTIGO).177</t>
  </si>
  <si>
    <t>Movimento(ANTIGO).178</t>
  </si>
  <si>
    <t>Movimento(ANTIGO).179</t>
  </si>
  <si>
    <t>Movimento(ANTIGO).180</t>
  </si>
  <si>
    <t>Movimento(ANTIGO).181</t>
  </si>
  <si>
    <t>Movimento(ANTIGO).182</t>
  </si>
  <si>
    <t>Movimento(ANTIGO).183</t>
  </si>
  <si>
    <t>Movimento(ANTIGO).184</t>
  </si>
  <si>
    <t>Movimento(ANTIGO).185</t>
  </si>
  <si>
    <t>Movimento(ANTIGO).186</t>
  </si>
  <si>
    <t>Movimento(ANTIGO).187</t>
  </si>
  <si>
    <t>Movimento(ANTIGO).188</t>
  </si>
  <si>
    <t>Movimento(ANTIGO).189</t>
  </si>
  <si>
    <t>Movimento(ANTIGO).190</t>
  </si>
  <si>
    <t>Movimento(ANTIGO).191</t>
  </si>
  <si>
    <t>Movimento(ANTIGO).192</t>
  </si>
  <si>
    <t>Movimento(ANTIGO).193</t>
  </si>
  <si>
    <t>Movimento(ANTIGO).194</t>
  </si>
  <si>
    <t>Movimento(ANTIGO).195</t>
  </si>
  <si>
    <t>Movimento(ANTIGO).196</t>
  </si>
  <si>
    <t>Movimento(ANTIGO).197</t>
  </si>
  <si>
    <t>Movimento(ANTIGO).198</t>
  </si>
  <si>
    <t>Movimento(ANTIGO).199</t>
  </si>
  <si>
    <t>Movimento(ANTIGO).200</t>
  </si>
  <si>
    <t>Movimento(ANTIGO).201</t>
  </si>
  <si>
    <t>Movimento(ANTIGO).202</t>
  </si>
  <si>
    <t>Movimento(ANTIGO).203</t>
  </si>
  <si>
    <t>Movimento(ANTIGO).204</t>
  </si>
  <si>
    <t>Movimento(ANTIGO).205</t>
  </si>
  <si>
    <t>Movimento(ANTIGO).206</t>
  </si>
  <si>
    <t>Movimento(ANTIGO).207</t>
  </si>
  <si>
    <t>Movimento(ANTIGO).208</t>
  </si>
  <si>
    <t>Movimento(ANTIGO).209</t>
  </si>
  <si>
    <t>Movimento(ANTIGO).210</t>
  </si>
  <si>
    <t>Movimento(ANTIGO).211</t>
  </si>
  <si>
    <t>Movimento(ANTIGO).212</t>
  </si>
  <si>
    <t>Movimento(ANTIGO).213</t>
  </si>
  <si>
    <t>Movimento(ANTIGO).214</t>
  </si>
  <si>
    <t>Movimento(ANTIGO).215</t>
  </si>
  <si>
    <t>Movimento(ANTIGO).216</t>
  </si>
  <si>
    <t>Movimento(ANTIGO).217</t>
  </si>
  <si>
    <t>Movimento(ANTIGO).218</t>
  </si>
  <si>
    <t>Movimento(ANTIGO).219</t>
  </si>
  <si>
    <t>Movimento(ANTIGO).220</t>
  </si>
  <si>
    <t>Movimento(ANTIGO).221</t>
  </si>
  <si>
    <t>Movimento(ANTIGO).222</t>
  </si>
  <si>
    <t>Movimento(ANTIGO).223</t>
  </si>
  <si>
    <t>Movimento(ANTIGO).224</t>
  </si>
  <si>
    <t>Movimento(ANTIGO).225</t>
  </si>
  <si>
    <t>Movimento(ANTIGO).226</t>
  </si>
  <si>
    <t>Movimento(ANTIGO).227</t>
  </si>
  <si>
    <t>Movimento(ANTIGO).228</t>
  </si>
  <si>
    <t>Movimento(ANTIGO).229</t>
  </si>
  <si>
    <t>Movimento(ANTIGO).230</t>
  </si>
  <si>
    <t>Movimento(ANTIGO).231</t>
  </si>
  <si>
    <t>Movimento(ANTIGO).232</t>
  </si>
  <si>
    <t>Movimento(ANTIGO).233</t>
  </si>
  <si>
    <t>Movimento(ANTIGO).234</t>
  </si>
  <si>
    <t>Movimento(ANTIGO).235</t>
  </si>
  <si>
    <t>Movimento(ANTIGO).236</t>
  </si>
  <si>
    <t>Movimento(ANTIGO).237</t>
  </si>
  <si>
    <t>Movimento(ANTIGO).238</t>
  </si>
  <si>
    <t>Movimento(ANTIGO).239</t>
  </si>
  <si>
    <t>Movimento(ANTIGO).240</t>
  </si>
  <si>
    <t>Movimento(ANTIGO).241</t>
  </si>
  <si>
    <t>Movimento(ANTIGO).242</t>
  </si>
  <si>
    <t>Movimento(ANTIGO).243</t>
  </si>
  <si>
    <t>Movimento(ANTIGO).244</t>
  </si>
  <si>
    <t>Movimento(ANTIGO).245</t>
  </si>
  <si>
    <t>Movimento(ANTIGO).246</t>
  </si>
  <si>
    <t>Movimento(ANTIGO).247</t>
  </si>
  <si>
    <t>Movimento(ANTIGO).248</t>
  </si>
  <si>
    <t>Movimento(ANTIGO).249</t>
  </si>
  <si>
    <t>Movimento(ANTIGO).250</t>
  </si>
  <si>
    <t>Movimento(ANTIGO).251</t>
  </si>
  <si>
    <t>Movimento(ANTIGO).252</t>
  </si>
  <si>
    <t>Movimento(ANTIGO).253</t>
  </si>
  <si>
    <t>Movimento(ANTIGO).254</t>
  </si>
  <si>
    <t>Movimento(ANTIGO).255</t>
  </si>
  <si>
    <t>Movimento(ANTIGO).256</t>
  </si>
  <si>
    <t>Movimento(ANTIGO).257</t>
  </si>
  <si>
    <t>Movimento(ANTIGO).258</t>
  </si>
  <si>
    <t>Movimento(ANTIGO).259</t>
  </si>
  <si>
    <t>Movimento(ANTIGO).260</t>
  </si>
  <si>
    <t>Movimento(ANTIGO).261</t>
  </si>
  <si>
    <t>Movimento(ANTIGO).262</t>
  </si>
  <si>
    <t>Movimento(ANTIGO).263</t>
  </si>
  <si>
    <t>Movimento(ANTIGO).264</t>
  </si>
  <si>
    <t>Movimento(ANTIGO).265</t>
  </si>
  <si>
    <t>Movimento(ANTIGO).266</t>
  </si>
  <si>
    <t>Movimento(ANTIGO).267</t>
  </si>
  <si>
    <t>Movimento(ANTIGO).268</t>
  </si>
  <si>
    <t>Movimento(ANTIGO).269</t>
  </si>
  <si>
    <t>Movimento(ANTIGO).270</t>
  </si>
  <si>
    <t>Movimento(ANTIGO).271</t>
  </si>
  <si>
    <t>Movimento(ANTIGO).272</t>
  </si>
  <si>
    <t>Movimento(ANTIGO).273</t>
  </si>
  <si>
    <t>Movimento(ANTIGO).274</t>
  </si>
  <si>
    <t>Movimento(ANTIGO).275</t>
  </si>
  <si>
    <t>Movimento(ANTIGO).276</t>
  </si>
  <si>
    <t>Movimento(ANTIGO).277</t>
  </si>
  <si>
    <t>Movimento(ANTIGO).278</t>
  </si>
  <si>
    <t>Movimento(ANTIGO).279</t>
  </si>
  <si>
    <t>Movimento(ANTIGO).280</t>
  </si>
  <si>
    <t>Movimento(ANTIGO).281</t>
  </si>
  <si>
    <t>Movimento(ANTIGO).282</t>
  </si>
  <si>
    <t>Movimento(ANTIGO).283</t>
  </si>
  <si>
    <t>Movimento(ANTIGO).284</t>
  </si>
  <si>
    <t>Movimento(ANTIGO).285</t>
  </si>
  <si>
    <t>Movimento(ANTIGO).286</t>
  </si>
  <si>
    <t>Movimento(ANTIGO).287</t>
  </si>
  <si>
    <t>Movimento(ANTIGO).288</t>
  </si>
  <si>
    <t>Movimento(ANTIGO).289</t>
  </si>
  <si>
    <t>Movimento(ANTIGO).290</t>
  </si>
  <si>
    <t>Movimento(ANTIGO).291</t>
  </si>
  <si>
    <t>Movimento(ANTIGO).292</t>
  </si>
  <si>
    <t>Movimento(ANTIGO).293</t>
  </si>
  <si>
    <t>Movimento(ANTIGO).294</t>
  </si>
  <si>
    <t>Movimento(ANTIGO).295</t>
  </si>
  <si>
    <t>Movimento(ANTIGO).296</t>
  </si>
  <si>
    <t>Movimento(ANTIGO).297</t>
  </si>
  <si>
    <t>Movimento(ANTIGO).298</t>
  </si>
  <si>
    <t>Movimento(ANTIGO).299</t>
  </si>
  <si>
    <t>Movimento(ANTIGO).300</t>
  </si>
  <si>
    <t>Movimento(ANTIGO).301</t>
  </si>
  <si>
    <t>Movimento(ANTIGO).302</t>
  </si>
  <si>
    <t>Movimento(ANTIGO).303</t>
  </si>
  <si>
    <t>Movimento(ANTIGO).304</t>
  </si>
  <si>
    <t>Movimento(ANTIGO).305</t>
  </si>
  <si>
    <t>Movimento(ANTIGO).306</t>
  </si>
  <si>
    <t>Movimento(ANTIGO).307</t>
  </si>
  <si>
    <t>Movimento(ANTIGO).308</t>
  </si>
  <si>
    <t>Movimento(ANTIGO).309</t>
  </si>
  <si>
    <t>Movimento(ANTIGO).310</t>
  </si>
  <si>
    <t>Movimento(ANTIGO).311</t>
  </si>
  <si>
    <t>Movimento(ANTIGO).312</t>
  </si>
  <si>
    <t>Movimento(ANTIGO).313</t>
  </si>
  <si>
    <t>Movimento(ANTIGO).314</t>
  </si>
  <si>
    <t>Movimento(ANTIGO).315</t>
  </si>
  <si>
    <t>Movimento(ANTIGO).316</t>
  </si>
  <si>
    <t>Movimento(ANTIGO).317</t>
  </si>
  <si>
    <t>Movimento(ANTIGO).318</t>
  </si>
  <si>
    <t>Movimento(ANTIGO).319</t>
  </si>
  <si>
    <t>Movimento(ANTIGO).320</t>
  </si>
  <si>
    <t>Movimento(ANTIGO).321</t>
  </si>
  <si>
    <t>Movimento(ANTIGO).322</t>
  </si>
  <si>
    <t>Movimento(ANTIGO).323</t>
  </si>
  <si>
    <t>Movimento(ANTIGO).324</t>
  </si>
  <si>
    <t>Movimento(ANTIGO).325</t>
  </si>
  <si>
    <t>Movimento(ANTIGO).326</t>
  </si>
  <si>
    <t>Movimento(ANTIGO).327</t>
  </si>
  <si>
    <t>Movimento(ANTIGO).328</t>
  </si>
  <si>
    <t>Movimento(ANTIGO).329</t>
  </si>
  <si>
    <t>Movimento(ANTIGO).330</t>
  </si>
  <si>
    <t>Movimento(ANTIGO).331</t>
  </si>
  <si>
    <t>Movimento(ANTIGO).332</t>
  </si>
  <si>
    <t>Movimento(ANTIGO).333</t>
  </si>
  <si>
    <t>Movimento(ANTIGO).334</t>
  </si>
  <si>
    <t>Movimento(ANTIGO).335</t>
  </si>
  <si>
    <t>Movimento(ANTIGO).336</t>
  </si>
  <si>
    <t>Movimento(ANTIGO).337</t>
  </si>
  <si>
    <t>Movimento(ANTIGO).338</t>
  </si>
  <si>
    <t>Movimento(ANTIGO).339</t>
  </si>
  <si>
    <t>Movimento(ANTIGO).340</t>
  </si>
  <si>
    <t>Movimento(ANTIGO).341</t>
  </si>
  <si>
    <t>Movimento(ANTIGO).342</t>
  </si>
  <si>
    <t>Movimento(ANTIGO).343</t>
  </si>
  <si>
    <t>Movimento(ANTIGO).344</t>
  </si>
  <si>
    <t>Movimento(ANTIGO).345</t>
  </si>
  <si>
    <t>Movimento(ANTIGO).346</t>
  </si>
  <si>
    <t>Movimento(ANTIGO).347</t>
  </si>
  <si>
    <t>Movimento(ANTIGO).348</t>
  </si>
  <si>
    <t>Movimento(ANTIGO).349</t>
  </si>
  <si>
    <t>Movimento(ANTIGO).350</t>
  </si>
  <si>
    <t>Movimento(ANTIGO).351</t>
  </si>
  <si>
    <t>Movimento(ANTIGO).352</t>
  </si>
  <si>
    <t>Movimento(ANTIGO).353</t>
  </si>
  <si>
    <t>Movimento(ANTIGO).354</t>
  </si>
  <si>
    <t>Movimento(ANTIGO).355</t>
  </si>
  <si>
    <t>Movimento(ANTIGO).356</t>
  </si>
  <si>
    <t>Movimento(ANTIGO).357</t>
  </si>
  <si>
    <t>Movimento(ANTIGO).358</t>
  </si>
  <si>
    <t>Movimento(ANTIGO).359</t>
  </si>
  <si>
    <t>Movimento(ANTIGO).360</t>
  </si>
  <si>
    <t>Movimento(ANTIGO).361</t>
  </si>
  <si>
    <t>Movimento(ANTIGO).362</t>
  </si>
  <si>
    <t>Movimento(ANTIGO).363</t>
  </si>
  <si>
    <t>Movimento(ANTIGO).364</t>
  </si>
  <si>
    <t>Movimento(ANTIGO).365</t>
  </si>
  <si>
    <t>Movimento(ANTIGO).366</t>
  </si>
  <si>
    <t>Movimento(ANTIGO).367</t>
  </si>
  <si>
    <t>Movimento(ANTIGO).368</t>
  </si>
  <si>
    <t>Movimento(ANTIGO).369</t>
  </si>
  <si>
    <t>Movimento(ANTIGO).370</t>
  </si>
  <si>
    <t>Movimento(ANTIGO).371</t>
  </si>
  <si>
    <t>Movimento(ANTIGO).372</t>
  </si>
  <si>
    <t>Movimento(ANTIGO).373</t>
  </si>
  <si>
    <t>Movimento(ANTIGO).374</t>
  </si>
  <si>
    <t>Movimento(ANTIGO).375</t>
  </si>
  <si>
    <t>Movimento(ANTIGO).376</t>
  </si>
  <si>
    <t>Movimento(ANTIGO).377</t>
  </si>
  <si>
    <t>Movimento(ANTIGO).378</t>
  </si>
  <si>
    <t>Movimento(ANTIGO).379</t>
  </si>
  <si>
    <t>Movimento(ANTIGO).380</t>
  </si>
  <si>
    <t>Movimento(ANTIGO).381</t>
  </si>
  <si>
    <t>Movimento(ANTIGO).382</t>
  </si>
  <si>
    <t>Movimento(ANTIGO).383</t>
  </si>
  <si>
    <t>Movimento(ANTIGO).384</t>
  </si>
  <si>
    <t>Movimento(ANTIGO).385</t>
  </si>
  <si>
    <t>Movimento(ANTIGO).386</t>
  </si>
  <si>
    <t>Movimento(ANTIGO).387</t>
  </si>
  <si>
    <t>Movimento(ANTIGO).388</t>
  </si>
  <si>
    <t>Movimento(ANTIGO).389</t>
  </si>
  <si>
    <t>Movimento(ANTIGO).390</t>
  </si>
  <si>
    <t>Movimento(ANTIGO).391</t>
  </si>
  <si>
    <t>Movimento(ANTIGO).392</t>
  </si>
  <si>
    <t>Movimento(ANTIGO).393</t>
  </si>
  <si>
    <t>Movimento(ANTIGO).394</t>
  </si>
  <si>
    <t>Movimento(ANTIGO).395</t>
  </si>
  <si>
    <t>Movimento(ANTIGO).396</t>
  </si>
  <si>
    <t>Movimento(ANTIGO).397</t>
  </si>
  <si>
    <t>Movimento(ANTIGO).398</t>
  </si>
  <si>
    <t>Movimento(ANTIGO).399</t>
  </si>
  <si>
    <t>Movimento(ANTIGO).400</t>
  </si>
  <si>
    <t>Movimento(ANTIGO).401</t>
  </si>
  <si>
    <t>Movimento(ANTIGO).402</t>
  </si>
  <si>
    <t>Movimento(ANTIGO).403</t>
  </si>
  <si>
    <t>Movimento(ANTIGO).404</t>
  </si>
  <si>
    <t>Movimento(ANTIGO).405</t>
  </si>
  <si>
    <t>Movimento(ANTIGO).406</t>
  </si>
  <si>
    <t>Movimento(ANTIGO).407</t>
  </si>
  <si>
    <t>Movimento(ANTIGO).408</t>
  </si>
  <si>
    <t>Movimento(ANTIGO).409</t>
  </si>
  <si>
    <t>Movimento(ANTIGO).410</t>
  </si>
  <si>
    <t>Movimento(ANTIGO).411</t>
  </si>
  <si>
    <t>Movimento(ANTIGO).412</t>
  </si>
  <si>
    <t>Movimento(ANTIGO).413</t>
  </si>
  <si>
    <t>Movimento(ANTIGO).414</t>
  </si>
  <si>
    <t>Movimento(ANTIGO).415</t>
  </si>
  <si>
    <t>Movimento(ANTIGO).416</t>
  </si>
  <si>
    <t>Movimento(ANTIGO).417</t>
  </si>
  <si>
    <t>Movimento(ANTIGO).418</t>
  </si>
  <si>
    <t>Movimento(ANTIGO).419</t>
  </si>
  <si>
    <t>Movimento(ANTIGO).420</t>
  </si>
  <si>
    <t>Movimento(ANTIGO).421</t>
  </si>
  <si>
    <t>Movimento(ANTIGO).422</t>
  </si>
  <si>
    <t>Movimento(ANTIGO).423</t>
  </si>
  <si>
    <t>Movimento(ANTIGO).424</t>
  </si>
  <si>
    <t>Movimento(ANTIGO).425</t>
  </si>
  <si>
    <t>Movimento(ANTIGO).426</t>
  </si>
  <si>
    <t>Movimento(ANTIGO).427</t>
  </si>
  <si>
    <t>Movimento(ANTIGO).428</t>
  </si>
  <si>
    <t>Movimento(ANTIGO).429</t>
  </si>
  <si>
    <t>Movimento(ANTIGO).430</t>
  </si>
  <si>
    <t>Movimento(ANTIGO).431</t>
  </si>
  <si>
    <t>Movimento(ANTIGO).432</t>
  </si>
  <si>
    <t>Movimento(ANTIGO).433</t>
  </si>
  <si>
    <t>Movimento(ANTIGO).434</t>
  </si>
  <si>
    <t>Movimento(ANTIGO).435</t>
  </si>
  <si>
    <t>Movimento(ANTIGO).436</t>
  </si>
  <si>
    <t>Movimento(ANTIGO).437</t>
  </si>
  <si>
    <t>Movimento(ANTIGO).438</t>
  </si>
  <si>
    <t>Movimento(ANTIGO).439</t>
  </si>
  <si>
    <t>Movimento(ANTIGO).440</t>
  </si>
  <si>
    <t>Movimento(ANTIGO).441</t>
  </si>
  <si>
    <t>Movimento(ANTIGO).442</t>
  </si>
  <si>
    <t>Movimento(ANTIGO).443</t>
  </si>
  <si>
    <t>Movimento(ANTIGO).444</t>
  </si>
  <si>
    <t>Movimento(ANTIGO).445</t>
  </si>
  <si>
    <t>Movimento(ANTIGO).446</t>
  </si>
  <si>
    <t>Movimento(ANTIGO).447</t>
  </si>
  <si>
    <t>Movimento(ANTIGO).448</t>
  </si>
  <si>
    <t>Movimento(ANTIGO).449</t>
  </si>
  <si>
    <t>Movimento(ANTIGO).450</t>
  </si>
  <si>
    <t>Movimento(ANTIGO).451</t>
  </si>
  <si>
    <t>Movimento(ANTIGO).452</t>
  </si>
  <si>
    <t>Movimento(ANTIGO).453</t>
  </si>
  <si>
    <t>Movimento(ANTIGO).454</t>
  </si>
  <si>
    <t>Movimento(ANTIGO).455</t>
  </si>
  <si>
    <t>Movimento(ANTIGO).456</t>
  </si>
  <si>
    <t>Movimento(ANTIGO).457</t>
  </si>
  <si>
    <t>Movimento(ANTIGO).458</t>
  </si>
  <si>
    <t>Movimento(ANTIGO).459</t>
  </si>
  <si>
    <t>Movimento(ANTIGO).460</t>
  </si>
  <si>
    <t>Movimento(ANTIGO).461</t>
  </si>
  <si>
    <t>Movimento(ANTIGO).462</t>
  </si>
  <si>
    <t>Movimento(ANTIGO).463</t>
  </si>
  <si>
    <t>Movimento(ANTIGO).464</t>
  </si>
  <si>
    <t>Movimento(ANTIGO).465</t>
  </si>
  <si>
    <t>Movimento(ANTIGO).466</t>
  </si>
  <si>
    <t>Movimento(ANTIGO).467</t>
  </si>
  <si>
    <t>Movimento(ANTIGO).468</t>
  </si>
  <si>
    <t>Movimento(ANTIGO).469</t>
  </si>
  <si>
    <t>Movimento(ANTIGO).470</t>
  </si>
  <si>
    <t>Movimento(ANTIGO).471</t>
  </si>
  <si>
    <t>Movimento(ANTIGO).472</t>
  </si>
  <si>
    <t>Movimento(ANTIGO).473</t>
  </si>
  <si>
    <t>Movimento(ANTIGO).474</t>
  </si>
  <si>
    <t>Movimento(ANTIGO).475</t>
  </si>
  <si>
    <t>Movimento(ANTIGO).476</t>
  </si>
  <si>
    <t>Movimento(ANTIGO).477</t>
  </si>
  <si>
    <t>Movimento(ANTIGO).478</t>
  </si>
  <si>
    <t>Movimento(ANTIGO).479</t>
  </si>
  <si>
    <t>Movimento(ANTIGO).480</t>
  </si>
  <si>
    <t>Movimento(ANTIGO).481</t>
  </si>
  <si>
    <t>Movimento(ANTIGO).482</t>
  </si>
  <si>
    <t>Movimento(ANTIGO).483</t>
  </si>
  <si>
    <t>Movimento(ANTIGO).484</t>
  </si>
  <si>
    <t>Movimento(ANTIGO).485</t>
  </si>
  <si>
    <t>Movimento(ANTIGO).486</t>
  </si>
  <si>
    <t>Movimento(ANTIGO).487</t>
  </si>
  <si>
    <t>Movimento(ANTIGO).488</t>
  </si>
  <si>
    <t>Movimento(ANTIGO).489</t>
  </si>
  <si>
    <t>Movimento(ANTIGO).490</t>
  </si>
  <si>
    <t>Movimento(ANTIGO).491</t>
  </si>
  <si>
    <t>Movimento(ANTIGO).492</t>
  </si>
  <si>
    <t>Movimento(ANTIGO).493</t>
  </si>
  <si>
    <t>Movimento(ANTIGO).494</t>
  </si>
  <si>
    <t>Movimento(ANTIGO).495</t>
  </si>
  <si>
    <t>Movimento(ANTIGO).496</t>
  </si>
  <si>
    <t>Movimento(ANTIGO).497</t>
  </si>
  <si>
    <t>Movimento(ANTIGO).498</t>
  </si>
  <si>
    <t>Movimento(ANTIGO).499</t>
  </si>
  <si>
    <t>Movimento(ANTIGO).500</t>
  </si>
  <si>
    <t>Movimento(ANTIGO).501</t>
  </si>
  <si>
    <t>Movimento(ANTIGO).502</t>
  </si>
  <si>
    <t>Movimento(ANTIGO).503</t>
  </si>
  <si>
    <t>Movimento(ANTIGO).504</t>
  </si>
  <si>
    <t>Movimento(ANTIGO).505</t>
  </si>
  <si>
    <t>Movimento(ANTIGO).506</t>
  </si>
  <si>
    <t>Movimento(ANTIGO).507</t>
  </si>
  <si>
    <t>Movimento(ANTIGO).508</t>
  </si>
  <si>
    <t>Movimento(ANTIGO).509</t>
  </si>
  <si>
    <t>Movimento(ANTIGO).510</t>
  </si>
  <si>
    <t>Movimento(ANTIGO).511</t>
  </si>
  <si>
    <t>Movimento(ANTIGO).512</t>
  </si>
  <si>
    <t>Movimento(ANTIGO).513</t>
  </si>
  <si>
    <t>Movimento(ANTIGO).514</t>
  </si>
  <si>
    <t>Movimento(ANTIGO).515</t>
  </si>
  <si>
    <t>Movimento(ANTIGO).516</t>
  </si>
  <si>
    <t>Movimento(ANTIGO).517</t>
  </si>
  <si>
    <t>Movimento(ANTIGO).518</t>
  </si>
  <si>
    <t>Movimento(ANTIGO).519</t>
  </si>
  <si>
    <t>Movimento(ANTIGO).520</t>
  </si>
  <si>
    <t>Movimento(ANTIGO).521</t>
  </si>
  <si>
    <t>Movimento(ANTIGO).522</t>
  </si>
  <si>
    <t>Movimento(ANTIGO).523</t>
  </si>
  <si>
    <t>Movimento(ANTIGO).524</t>
  </si>
  <si>
    <t>Movimento(ANTIGO).525</t>
  </si>
  <si>
    <t>Movimento(ANTIGO).526</t>
  </si>
  <si>
    <t>Movimento(ANTIGO).527</t>
  </si>
  <si>
    <t>Movimento(ANTIGO).528</t>
  </si>
  <si>
    <t>Movimento(ANTIGO).529</t>
  </si>
  <si>
    <t>Movimento(ANTIGO).530</t>
  </si>
  <si>
    <t>Movimento(ANTIGO).531</t>
  </si>
  <si>
    <t>Movimento(ANTIGO).532</t>
  </si>
  <si>
    <t>Movimento(ANTIGO).533</t>
  </si>
  <si>
    <t>Movimento(ANTIGO).534</t>
  </si>
  <si>
    <t>Movimento(ANTIGO).535</t>
  </si>
  <si>
    <t>Movimento(ANTIGO).536</t>
  </si>
  <si>
    <t>Movimento(ANTIGO).537</t>
  </si>
  <si>
    <t>Movimento(ANTIGO).538</t>
  </si>
  <si>
    <t>Movimento(ANTIGO).539</t>
  </si>
  <si>
    <t>Movimento(ANTIGO).540</t>
  </si>
  <si>
    <t>Movimento(ANTIGO).541</t>
  </si>
  <si>
    <t>Movimento(ANTIGO).542</t>
  </si>
  <si>
    <t>Movimento(ANTIGO).543</t>
  </si>
  <si>
    <t>Movimento(ANTIGO).544</t>
  </si>
  <si>
    <t>Movimento(ANTIGO).545</t>
  </si>
  <si>
    <t>Movimento(ANTIGO).546</t>
  </si>
  <si>
    <t>Movimento(ANTIGO).547</t>
  </si>
  <si>
    <t>Movimento(ANTIGO).548</t>
  </si>
  <si>
    <t>Movimento(ANTIGO).549</t>
  </si>
  <si>
    <t>Movimento(ANTIGO).550</t>
  </si>
  <si>
    <t>Movimento(ANTIGO).551</t>
  </si>
  <si>
    <t>Movimento(ANTIGO).552</t>
  </si>
  <si>
    <t>Movimento(ANTIGO).553</t>
  </si>
  <si>
    <t>Movimento(ANTIGO).554</t>
  </si>
  <si>
    <t>Movimento(ANTIGO).555</t>
  </si>
  <si>
    <t>Movimento(ANTIGO).556</t>
  </si>
  <si>
    <t>Movimento(ANTIGO).557</t>
  </si>
  <si>
    <t>Movimento(ANTIGO).558</t>
  </si>
  <si>
    <t>Movimento(ANTIGO).559</t>
  </si>
  <si>
    <t>Movimento(ANTIGO).560</t>
  </si>
  <si>
    <t>Movimento(ANTIGO).561</t>
  </si>
  <si>
    <t>Movimento(ANTIGO).562</t>
  </si>
  <si>
    <t>Movimento(ANTIGO).563</t>
  </si>
  <si>
    <t>Movimento(ANTIGO).564</t>
  </si>
  <si>
    <t>Movimento(ANTIGO).565</t>
  </si>
  <si>
    <t>Movimento(ANTIGO).566</t>
  </si>
  <si>
    <t>Movimento(ANTIGO).567</t>
  </si>
  <si>
    <t>Movimento(ANTIGO).568</t>
  </si>
  <si>
    <t>Movimento(ANTIGO).569</t>
  </si>
  <si>
    <t>Movimento(ANTIGO).570</t>
  </si>
  <si>
    <t>Movimento(ANTIGO).571</t>
  </si>
  <si>
    <t>Movimento(ANTIGO).572</t>
  </si>
  <si>
    <t>Movimento(ANTIGO).573</t>
  </si>
  <si>
    <t>Movimento(ANTIGO).574</t>
  </si>
  <si>
    <t>Movimento(ANTIGO).575</t>
  </si>
  <si>
    <t>Movimento(ANTIGO).576</t>
  </si>
  <si>
    <t>Movimento(ANTIGO).577</t>
  </si>
  <si>
    <t>Movimento(ANTIGO).578</t>
  </si>
  <si>
    <t>Movimento(ANTIGO).579</t>
  </si>
  <si>
    <t>Movimento(ANTIGO).580</t>
  </si>
  <si>
    <t>Movimento(ANTIGO).581</t>
  </si>
  <si>
    <t>Movimento(ANTIGO).582</t>
  </si>
  <si>
    <t>Movimento(ANTIGO).583</t>
  </si>
  <si>
    <t>Movimento(ANTIGO).584</t>
  </si>
  <si>
    <t>Movimento(ANTIGO).585</t>
  </si>
  <si>
    <t>Movimento(ANTIGO).586</t>
  </si>
  <si>
    <t>Movimento(ANTIGO).587</t>
  </si>
  <si>
    <t>Movimento(ANTIGO).588</t>
  </si>
  <si>
    <t>Movimento(ANTIGO).589</t>
  </si>
  <si>
    <t>Movimento(ANTIGO).590</t>
  </si>
  <si>
    <t>Movimento(ANTIGO).591</t>
  </si>
  <si>
    <t>Movimento(ANTIGO).592</t>
  </si>
  <si>
    <t>Movimento(ANTIGO).593</t>
  </si>
  <si>
    <t>Movimento(ANTIGO).594</t>
  </si>
  <si>
    <t>Movimento(ANTIGO).595</t>
  </si>
  <si>
    <t>Movimento(ANTIGO).596</t>
  </si>
  <si>
    <t>Movimento(ANTIGO).597</t>
  </si>
  <si>
    <t>Movimento(ANTIGO).598</t>
  </si>
  <si>
    <t>Movimento(ANTIGO).599</t>
  </si>
  <si>
    <t>Movimento(ANTIGO).600</t>
  </si>
  <si>
    <t>Movimento(ANTIGO).601</t>
  </si>
  <si>
    <t>Movimento(ANTIGO).602</t>
  </si>
  <si>
    <t>Movimento(ANTIGO).603</t>
  </si>
  <si>
    <t>Movimento(ANTIGO).604</t>
  </si>
  <si>
    <t>Movimento(ANTIGO).605</t>
  </si>
  <si>
    <t>Movimento(ANTIGO).606</t>
  </si>
  <si>
    <t>Movimento(ANTIGO).607</t>
  </si>
  <si>
    <t>Movimento(ANTIGO).608</t>
  </si>
  <si>
    <t>Movimento(ANTIGO).609</t>
  </si>
  <si>
    <t>Movimento(ANTIGO).610</t>
  </si>
  <si>
    <t>Movimento(ANTIGO).611</t>
  </si>
  <si>
    <t>Movimento(ANTIGO).612</t>
  </si>
  <si>
    <t>Movimento(ANTIGO).613</t>
  </si>
  <si>
    <t>Movimento(ANTIGO).614</t>
  </si>
  <si>
    <t>Movimento(ANTIGO).615</t>
  </si>
  <si>
    <t>Movimento(ANTIGO).616</t>
  </si>
  <si>
    <t>Movimento(ANTIGO).617</t>
  </si>
  <si>
    <t>Movimento(ANTIGO).618</t>
  </si>
  <si>
    <t>Movimento(ANTIGO).619</t>
  </si>
  <si>
    <t>Movimento(ANTIGO).620</t>
  </si>
  <si>
    <t>Movimento(ANTIGO).621</t>
  </si>
  <si>
    <t>Movimento(ANTIGO).622</t>
  </si>
  <si>
    <t>Movimento(ANTIGO).623</t>
  </si>
  <si>
    <t>Movimento(ANTIGO).624</t>
  </si>
  <si>
    <t xml:space="preserve"> Audiência (970)[15:situacao_da_audiencia:12;16:tipo_de_audiencia:16]
Serventuário (14) </t>
  </si>
  <si>
    <t xml:space="preserve"> Audiência (970)[15:situacao_da_audiencia:12;16:tipo_de_audiencia:18]
Serventuário (14) </t>
  </si>
  <si>
    <t xml:space="preserve"> Audiência (970)[15:situacao_da_audiencia:12;16:tipo_de_audiencia:19]
Serventuário (14) </t>
  </si>
  <si>
    <t xml:space="preserve"> Audiência (970)[15:situacao_da_audiencia:12;16:tipo_de_audiencia:193]
Serventuário (14) </t>
  </si>
  <si>
    <t xml:space="preserve"> Audiência (970)[15:situacao_da_audiencia:12;16:tipo_de_audiencia:20]
Serventuário (14) </t>
  </si>
  <si>
    <t xml:space="preserve"> Audiência (970)[15:situacao_da_audiencia:12;16:tipo_de_audiencia:21]
Serventuário (14) </t>
  </si>
  <si>
    <t xml:space="preserve"> Audiência (970)[15:situacao_da_audiencia:12;16:tipo_de_audiencia:22]
Serventuário (14) </t>
  </si>
  <si>
    <t xml:space="preserve"> Audiência (970)[15:situacao_da_audiencia:12;16:tipo_de_audiencia:228]
Serventuário (14) </t>
  </si>
  <si>
    <t xml:space="preserve"> Audiência (970)[15:situacao_da_audiencia:12;16:tipo_de_audiencia:23]
Serventuário (14) </t>
  </si>
  <si>
    <t xml:space="preserve"> Audiência (970)[15:situacao_da_audiencia:12;16:tipo_de_audiencia:24]
Serventuário (14) </t>
  </si>
  <si>
    <t xml:space="preserve"> Audiência (970)[15:situacao_da_audiencia:12;16:tipo_de_audiencia:25]
Serventuário (14) </t>
  </si>
  <si>
    <t xml:space="preserve"> Audiência (970)[15:situacao_da_audiencia:12;16:tipo_de_audiencia:91]
Serventuário (14) </t>
  </si>
  <si>
    <t xml:space="preserve"> Admonitória (12739)[15:situacao_da_audiencia:12]
Serventuário (14) </t>
  </si>
  <si>
    <t xml:space="preserve"> de Acolhimento (12741)[15:situacao_da_audiencia:12]
Serventuário (14) </t>
  </si>
  <si>
    <t xml:space="preserve"> de Custódia (12742)[15:situacao_da_audiencia:12]
Serventuário (14) </t>
  </si>
  <si>
    <t xml:space="preserve"> de Interrogatório (12743)[15:situacao_da_audiencia:12]
Serventuário (14) </t>
  </si>
  <si>
    <t xml:space="preserve"> de Justificação (12744)[15:situacao_da_audiencia:12]
Serventuário (14) </t>
  </si>
  <si>
    <t xml:space="preserve"> do art. 16 da Lei 11.340 (12745)[15:situacao_da_audiencia:12]
Serventuário (14) </t>
  </si>
  <si>
    <t xml:space="preserve"> em Execução (12746)[15:situacao_da_audiencia:12]
Serventuário (14) </t>
  </si>
  <si>
    <t xml:space="preserve"> Inicial (12747)[15:situacao_da_audiencia:12]
Serventuário (14) </t>
  </si>
  <si>
    <t xml:space="preserve"> de Instrução (12749)[15:situacao_da_audiencia:12]
Serventuário (14) </t>
  </si>
  <si>
    <t xml:space="preserve"> de Instrução e Julgamento (12750)[15:situacao_da_audiencia:12]
Serventuário (14) </t>
  </si>
  <si>
    <t xml:space="preserve"> de Julgamento (12751)[15:situacao_da_audiencia:12]
Serventuário (14) </t>
  </si>
  <si>
    <t xml:space="preserve"> Preliminar (12753)[15:situacao_da_audiencia:12]
Serventuário (14) </t>
  </si>
  <si>
    <t xml:space="preserve"> Audiência Pública (14096)[15:situacao_da_audiencia:12]
Serventuário (14) </t>
  </si>
  <si>
    <t xml:space="preserve"> Audiência de Apresentação de Adolescente (15045)[15:situacao_da_audiencia:12]
Serventuário (14) </t>
  </si>
  <si>
    <t xml:space="preserve"> Audiência Concentrada Protetiva (15049)[15:situacao_da_audiencia:12]
Serventuário (14) </t>
  </si>
  <si>
    <t xml:space="preserve"> Audiência Concentrada Infracional (15050)[15:situacao_da_audiencia:12]
Serventuário (14) </t>
  </si>
  <si>
    <t xml:space="preserve"> Audiência (970)[15:situacao_da_audiencia:11;16:tipo_de_audiencia:16]
Serventuário (14) </t>
  </si>
  <si>
    <t xml:space="preserve"> Audiência (970)[15:situacao_da_audiencia:11;16:tipo_de_audiencia:18]
Serventuário (14) </t>
  </si>
  <si>
    <t xml:space="preserve"> Audiência (970)[15:situacao_da_audiencia:11;16:tipo_de_audiencia:184]
Serventuário (14) </t>
  </si>
  <si>
    <t xml:space="preserve"> Audiência (970)[15:situacao_da_audiencia:11;16:tipo_de_audiencia:19]
Serventuário (14) </t>
  </si>
  <si>
    <t xml:space="preserve"> Audiência (970)[15:situacao_da_audiencia:11;16:tipo_de_audiencia:193]
Serventuário (14) </t>
  </si>
  <si>
    <t xml:space="preserve"> Audiência (970)[15:situacao_da_audiencia:11;16:tipo_de_audiencia:20]
Serventuário (14) </t>
  </si>
  <si>
    <t xml:space="preserve"> Audiência (970)[15:situacao_da_audiencia:11;16:tipo_de_audiencia:21]
Serventuário (14) </t>
  </si>
  <si>
    <t xml:space="preserve"> Audiência (970)[15:situacao_da_audiencia:11;16:tipo_de_audiencia:22]
Serventuário (14) </t>
  </si>
  <si>
    <t xml:space="preserve"> Audiência (970)[15:situacao_da_audiencia:11;16:tipo_de_audiencia:228]
Serventuário (14) </t>
  </si>
  <si>
    <t xml:space="preserve"> Audiência (970)[15:situacao_da_audiencia:11;16:tipo_de_audiencia:23]
Serventuário (14) </t>
  </si>
  <si>
    <t xml:space="preserve"> Audiência (970)[15:situacao_da_audiencia:11;16:tipo_de_audiencia:24]
Serventuário (14) </t>
  </si>
  <si>
    <t xml:space="preserve"> Audiência (970)[15:situacao_da_audiencia:11;16:tipo_de_audiencia:25]
Serventuário (14) </t>
  </si>
  <si>
    <t xml:space="preserve"> Audiência (970)[15:situacao_da_audiencia:11;16:tipo_de_audiencia:91]
Serventuário (14) </t>
  </si>
  <si>
    <t xml:space="preserve"> Admonitória (12739)[15:situacao_da_audiencia:11]
Serventuário (14) </t>
  </si>
  <si>
    <t xml:space="preserve"> de Acolhimento (12741)[15:situacao_da_audiencia:11]
Serventuário (14) </t>
  </si>
  <si>
    <t xml:space="preserve"> de Custódia (12742)[15:situacao_da_audiencia:11]
Serventuário (14) </t>
  </si>
  <si>
    <t xml:space="preserve"> de Interrogatório (12743)[15:situacao_da_audiencia:11]
Serventuário (14) </t>
  </si>
  <si>
    <t xml:space="preserve"> de Justificação (12744)[15:situacao_da_audiencia:11]
Serventuário (14) </t>
  </si>
  <si>
    <t xml:space="preserve"> do art. 16 da Lei 11.340 (12745)[15:situacao_da_audiencia:11]
Serventuário (14) </t>
  </si>
  <si>
    <t xml:space="preserve"> em Execução (12746)[15:situacao_da_audiencia:11]
Serventuário (14) </t>
  </si>
  <si>
    <t xml:space="preserve"> Inicial (12747)[15:situacao_da_audiencia:11]
Serventuário (14) </t>
  </si>
  <si>
    <t xml:space="preserve"> de Instrução (12749)[15:situacao_da_audiencia:11]
Serventuário (14) </t>
  </si>
  <si>
    <t xml:space="preserve"> de Instrução e Julgamento (12750)[15:situacao_da_audiencia:11]
Serventuário (14) </t>
  </si>
  <si>
    <t xml:space="preserve"> de Julgamento (12751)[15:situacao_da_audiencia:11]
Serventuário (14) </t>
  </si>
  <si>
    <t xml:space="preserve"> Preliminar (12753)[15:situacao_da_audiencia:11]
Serventuário (14) </t>
  </si>
  <si>
    <t xml:space="preserve"> Audiência Pública (14096)[15:situacao_da_audiencia:11]
Serventuário (14) </t>
  </si>
  <si>
    <t xml:space="preserve"> Audiência de Apresentação de Adolescente (15045)[15:situacao_da_audiencia:11]
Serventuário (14) </t>
  </si>
  <si>
    <t xml:space="preserve"> Audiência Concentrada Protetiva (15049)[15:situacao_da_audiencia:11]
Serventuário (14) </t>
  </si>
  <si>
    <t xml:space="preserve"> Audiência Concentrada Infracional (15050)[15:situacao_da_audiencia:11]
Serventuário (14) </t>
  </si>
  <si>
    <t xml:space="preserve"> Audiência (970)[15:situacao_da_audiencia:15;16:tipo_de_audiencia:16]
Serventuário (14) </t>
  </si>
  <si>
    <t xml:space="preserve"> Audiência (970)[15:situacao_da_audiencia:15;16:tipo_de_audiencia:18]
Serventuário (14) </t>
  </si>
  <si>
    <t xml:space="preserve"> Audiência (970)[15:situacao_da_audiencia:15;16:tipo_de_audiencia:19]
Serventuário (14) </t>
  </si>
  <si>
    <t xml:space="preserve"> Audiência (970)[15:situacao_da_audiencia:15;16:tipo_de_audiencia:193]
Serventuário (14) </t>
  </si>
  <si>
    <t xml:space="preserve"> Audiência (970)[15:situacao_da_audiencia:15;16:tipo_de_audiencia:20]
Serventuário (14) </t>
  </si>
  <si>
    <t xml:space="preserve"> Audiência (970)[15:situacao_da_audiencia:15;16:tipo_de_audiencia:21]
Serventuário (14) </t>
  </si>
  <si>
    <t xml:space="preserve"> Audiência (970)[15:situacao_da_audiencia:15;16:tipo_de_audiencia:22]
Serventuário (14) </t>
  </si>
  <si>
    <t xml:space="preserve"> Audiência (970)[15:situacao_da_audiencia:15;16:tipo_de_audiencia:228]
Serventuário (14) </t>
  </si>
  <si>
    <t xml:space="preserve"> Audiência (970)[15:situacao_da_audiencia:15;16:tipo_de_audiencia:23]
Serventuário (14) </t>
  </si>
  <si>
    <t xml:space="preserve"> Audiência (970)[15:situacao_da_audiencia:15;16:tipo_de_audiencia:24]
Serventuário (14) </t>
  </si>
  <si>
    <t xml:space="preserve"> Audiência (970)[15:situacao_da_audiencia:15;16:tipo_de_audiencia:25]
Serventuário (14) </t>
  </si>
  <si>
    <t xml:space="preserve"> Audiência (970)[15:situacao_da_audiencia:15;16:tipo_de_audiencia:91]
Serventuário (14) </t>
  </si>
  <si>
    <t xml:space="preserve"> Admonitória (12739)[15:situacao_da_audiencia:15]
Serventuário (14) </t>
  </si>
  <si>
    <t xml:space="preserve"> de Acolhimento (12741)[15:situacao_da_audiencia:15]
Serventuário (14) </t>
  </si>
  <si>
    <t xml:space="preserve"> de Custódia (12742)[15:situacao_da_audiencia:15]
Serventuário (14) </t>
  </si>
  <si>
    <t xml:space="preserve"> de Interrogatório (12743)[15:situacao_da_audiencia:15]
Serventuário (14) </t>
  </si>
  <si>
    <t xml:space="preserve"> de Justificação (12744)[15:situacao_da_audiencia:15]
Serventuário (14) </t>
  </si>
  <si>
    <t xml:space="preserve"> do art. 16 da Lei 11.340 (12745)[15:situacao_da_audiencia:15]
Serventuário (14) </t>
  </si>
  <si>
    <t xml:space="preserve"> em Execução (12746)[15:situacao_da_audiencia:15]
Serventuário (14) </t>
  </si>
  <si>
    <t xml:space="preserve"> Inicial (12747)[15:situacao_da_audiencia:15]
Serventuário (14) </t>
  </si>
  <si>
    <t xml:space="preserve"> de Instrução (12749)[15:situacao_da_audiencia:15]
Serventuário (14) </t>
  </si>
  <si>
    <t xml:space="preserve"> de Instrução e Julgamento (12750)[15:situacao_da_audiencia:15]
Serventuário (14) </t>
  </si>
  <si>
    <t xml:space="preserve"> de Julgamento (12751)[15:situacao_da_audiencia:15]
Serventuário (14) </t>
  </si>
  <si>
    <t xml:space="preserve"> Preliminar (12753)[15:situacao_da_audiencia:15]
Serventuário (14) </t>
  </si>
  <si>
    <t xml:space="preserve"> Audiência Pública (14096)[15:situacao_da_audiencia:15]
Serventuário (14) </t>
  </si>
  <si>
    <t xml:space="preserve"> Audiência de Apresentação de Adolescente (15045)[15:situacao_da_audiencia:15]
Serventuário (14) </t>
  </si>
  <si>
    <t xml:space="preserve"> Audiência Concentrada Protetiva (15049)[15:situacao_da_audiencia:15]
Serventuário (14) </t>
  </si>
  <si>
    <t xml:space="preserve"> Audiência Concentrada Infracional (15050)[15:situacao_da_audiencia:15]
Serventuário (14) </t>
  </si>
  <si>
    <t xml:space="preserve"> Audiência (970)[15:situacao_da_audiencia:9;16:tipo_de_audiencia:16]
Serventuário (14) </t>
  </si>
  <si>
    <t xml:space="preserve"> Audiência (970)[15:situacao_da_audiencia:9;16:tipo_de_audiencia:18]
Serventuário (14) </t>
  </si>
  <si>
    <t xml:space="preserve"> Audiência (970)[15:situacao_da_audiencia:9;16:tipo_de_audiencia:19]
Serventuário (14) </t>
  </si>
  <si>
    <t xml:space="preserve"> Audiência (970)[15:situacao_da_audiencia:9;16:tipo_de_audiencia:193]
Serventuário (14) </t>
  </si>
  <si>
    <t xml:space="preserve"> Audiência (970)[15:situacao_da_audiencia:9;16:tipo_de_audiencia:20]
Serventuário (14) </t>
  </si>
  <si>
    <t xml:space="preserve"> Audiência (970)[15:situacao_da_audiencia:9;16:tipo_de_audiencia:21]
Serventuário (14) </t>
  </si>
  <si>
    <t xml:space="preserve"> Audiência (970)[15:situacao_da_audiencia:9;16:tipo_de_audiencia:22]
Serventuário (14) </t>
  </si>
  <si>
    <t xml:space="preserve"> Audiência (970)[15:situacao_da_audiencia:9;16:tipo_de_audiencia:228]
Serventuário (14) </t>
  </si>
  <si>
    <t xml:space="preserve"> Audiência (970)[15:situacao_da_audiencia:9;16:tipo_de_audiencia:23]
Serventuário (14) </t>
  </si>
  <si>
    <t xml:space="preserve"> Audiência (970)[15:situacao_da_audiencia:9;16:tipo_de_audiencia:24]
Serventuário (14) </t>
  </si>
  <si>
    <t xml:space="preserve"> Audiência (970)[15:situacao_da_audiencia:9;16:tipo_de_audiencia:25]
Serventuário (14) </t>
  </si>
  <si>
    <t xml:space="preserve"> Audiência (970)[15:situacao_da_audiencia:9;16:tipo_de_audiencia:91]
Serventuário (14) </t>
  </si>
  <si>
    <t xml:space="preserve"> Admonitória (12739)[15:situacao_da_audiencia:9]
Serventuário (14) </t>
  </si>
  <si>
    <t xml:space="preserve"> de Acolhimento (12741)[15:situacao_da_audiencia:9]
Serventuário (14) </t>
  </si>
  <si>
    <t xml:space="preserve"> de Custódia (12742)[15:situacao_da_audiencia:9]
Serventuário (14) </t>
  </si>
  <si>
    <t xml:space="preserve"> de Interrogatório (12743)[15:situacao_da_audiencia:9]
Serventuário (14) </t>
  </si>
  <si>
    <t xml:space="preserve"> de Justificação (12744)[15:situacao_da_audiencia:9]
Serventuário (14) </t>
  </si>
  <si>
    <t xml:space="preserve"> do art. 16 da Lei 11.340 (12745)[15:situacao_da_audiencia:9]
Serventuário (14) </t>
  </si>
  <si>
    <t xml:space="preserve"> em Execução (12746)[15:situacao_da_audiencia:9]
Serventuário (14) </t>
  </si>
  <si>
    <t xml:space="preserve"> Inicial (12747)[15:situacao_da_audiencia:9]
Serventuário (14) </t>
  </si>
  <si>
    <t xml:space="preserve"> de Instrução (12749)[15:situacao_da_audiencia:9]
Serventuário (14) </t>
  </si>
  <si>
    <t xml:space="preserve"> de Instrução e Julgamento (12750)[15:situacao_da_audiencia:9]
Serventuário (14) </t>
  </si>
  <si>
    <t xml:space="preserve"> de Julgamento (12751)[15:situacao_da_audiencia:9]
Serventuário (14) </t>
  </si>
  <si>
    <t xml:space="preserve"> Preliminar (12753)[15:situacao_da_audiencia:9]
Serventuário (14) </t>
  </si>
  <si>
    <t xml:space="preserve"> Audiência Pública (14096)[15:situacao_da_audiencia:9]
Serventuário (14) </t>
  </si>
  <si>
    <t xml:space="preserve"> Audiência de Apresentação de Adolescente (15045)[15:situacao_da_audiencia:9]
Serventuário (14) </t>
  </si>
  <si>
    <t xml:space="preserve"> Audiência Concentrada Protetiva (15049)[15:situacao_da_audiencia:9]
Serventuário (14) </t>
  </si>
  <si>
    <t xml:space="preserve"> Audiência Concentrada Infracional (15050)[15:situacao_da_audiencia:9]
Serventuário (14) </t>
  </si>
  <si>
    <t xml:space="preserve"> Audiência (970)[15:situacao_da_audiencia:14;16:tipo_de_audiencia:16]
Serventuário (14) </t>
  </si>
  <si>
    <t xml:space="preserve"> Audiência (970)[15:situacao_da_audiencia:14;16:tipo_de_audiencia:18]
Serventuário (14) </t>
  </si>
  <si>
    <t xml:space="preserve"> Audiência (970)[15:situacao_da_audiencia:14;16:tipo_de_audiencia:19]
Serventuário (14) </t>
  </si>
  <si>
    <t xml:space="preserve"> Audiência (970)[15:situacao_da_audiencia:14;16:tipo_de_audiencia:193]
Serventuário (14) </t>
  </si>
  <si>
    <t xml:space="preserve"> Audiência (970)[15:situacao_da_audiencia:14;16:tipo_de_audiencia:20]
Serventuário (14) </t>
  </si>
  <si>
    <t xml:space="preserve"> Audiência (970)[15:situacao_da_audiencia:14;16:tipo_de_audiencia:21]
Serventuário (14) </t>
  </si>
  <si>
    <t xml:space="preserve"> Audiência (970)[15:situacao_da_audiencia:14;16:tipo_de_audiencia:22]
Serventuário (14) </t>
  </si>
  <si>
    <t xml:space="preserve"> Audiência (970)[15:situacao_da_audiencia:14;16:tipo_de_audiencia:228]
Serventuário (14) </t>
  </si>
  <si>
    <t xml:space="preserve"> Audiência (970)[15:situacao_da_audiencia:14;16:tipo_de_audiencia:23]
Serventuário (14) </t>
  </si>
  <si>
    <t xml:space="preserve"> Audiência (970)[15:situacao_da_audiencia:14;16:tipo_de_audiencia:24]
Serventuário (14) </t>
  </si>
  <si>
    <t xml:space="preserve"> Audiência (970)[15:situacao_da_audiencia:14;16:tipo_de_audiencia:25]
Serventuário (14) </t>
  </si>
  <si>
    <t xml:space="preserve"> Audiência (970)[15:situacao_da_audiencia:14;16:tipo_de_audiencia:91]
Serventuário (14) </t>
  </si>
  <si>
    <t xml:space="preserve"> Admonitória (12739)[15:situacao_da_audiencia:14]
Serventuário (14) </t>
  </si>
  <si>
    <t xml:space="preserve"> de Acolhimento (12741)[15:situacao_da_audiencia:14]
Serventuário (14) </t>
  </si>
  <si>
    <t xml:space="preserve"> de Custódia (12742)[15:situacao_da_audiencia:14]
Serventuário (14) </t>
  </si>
  <si>
    <t xml:space="preserve"> de Interrogatório (12743)[15:situacao_da_audiencia:14]
Serventuário (14) </t>
  </si>
  <si>
    <t xml:space="preserve"> de Justificação (12744)[15:situacao_da_audiencia:14]
Serventuário (14) </t>
  </si>
  <si>
    <t xml:space="preserve"> do art. 16 da Lei 11.340 (12745)[15:situacao_da_audiencia:14]
Serventuário (14) </t>
  </si>
  <si>
    <t xml:space="preserve"> em Execução (12746)[15:situacao_da_audiencia:14]
Serventuário (14) </t>
  </si>
  <si>
    <t xml:space="preserve"> Inicial (12747)[15:situacao_da_audiencia:14]
Serventuário (14) </t>
  </si>
  <si>
    <t xml:space="preserve"> de Instrução (12749)[15:situacao_da_audiencia:14]
Serventuário (14) </t>
  </si>
  <si>
    <t xml:space="preserve"> de Instrução e Julgamento (12750)[15:situacao_da_audiencia:14]
Serventuário (14) </t>
  </si>
  <si>
    <t xml:space="preserve"> de Julgamento (12751)[15:situacao_da_audiencia:14]
Serventuário (14) </t>
  </si>
  <si>
    <t xml:space="preserve"> Preliminar (12753)[15:situacao_da_audiencia:14]
Serventuário (14) </t>
  </si>
  <si>
    <t xml:space="preserve"> Audiência Pública (14096)[15:situacao_da_audiencia:14]
Serventuário (14) </t>
  </si>
  <si>
    <t xml:space="preserve"> Audiência de Apresentação de Adolescente (15045)[15:situacao_da_audiencia:14]
Serventuário (14) </t>
  </si>
  <si>
    <t xml:space="preserve"> Audiência Concentrada Protetiva (15049)[15:situacao_da_audiencia:14]
Serventuário (14) </t>
  </si>
  <si>
    <t xml:space="preserve"> Audiência Concentrada Infracional (15050)[15:situacao_da_audiencia:14]
Serventuário (14) </t>
  </si>
  <si>
    <t xml:space="preserve"> Audiência (970)[15:situacao_da_audiencia:13;16:tipo_de_audiencia:16]
Serventuário (14) </t>
  </si>
  <si>
    <t xml:space="preserve"> Audiência (970)[15:situacao_da_audiencia:13;16:tipo_de_audiencia:18]
Serventuário (14) </t>
  </si>
  <si>
    <t xml:space="preserve"> Audiência (970)[15:situacao_da_audiencia:13;16:tipo_de_audiencia:184]
Serventuário (14) </t>
  </si>
  <si>
    <t xml:space="preserve"> Audiência (970)[15:situacao_da_audiencia:13;16:tipo_de_audiencia:19]
Serventuário (14) </t>
  </si>
  <si>
    <t xml:space="preserve"> Audiência (970)[15:situacao_da_audiencia:13;16:tipo_de_audiencia:193]
Serventuário (14) </t>
  </si>
  <si>
    <t xml:space="preserve"> Audiência (970)[15:situacao_da_audiencia:13;16:tipo_de_audiencia:20]
Serventuário (14) </t>
  </si>
  <si>
    <t xml:space="preserve"> Audiência (970)[15:situacao_da_audiencia:13;16:tipo_de_audiencia:21]
Serventuário (14) </t>
  </si>
  <si>
    <t xml:space="preserve"> Audiência (970)[15:situacao_da_audiencia:13;16:tipo_de_audiencia:22]
Serventuário (14) </t>
  </si>
  <si>
    <t xml:space="preserve"> Audiência (970)[15:situacao_da_audiencia:13;16:tipo_de_audiencia:228]
Serventuário (14) </t>
  </si>
  <si>
    <t xml:space="preserve"> Audiência (970)[15:situacao_da_audiencia:13;16:tipo_de_audiencia:23]
Serventuário (14) </t>
  </si>
  <si>
    <t xml:space="preserve"> Audiência (970)[15:situacao_da_audiencia:13;16:tipo_de_audiencia:24]
Serventuário (14) </t>
  </si>
  <si>
    <t xml:space="preserve"> Audiência (970)[15:situacao_da_audiencia:13;16:tipo_de_audiencia:25]
Serventuário (14) </t>
  </si>
  <si>
    <t xml:space="preserve"> Audiência (970)[15:situacao_da_audiencia:13;16:tipo_de_audiencia:91]
Serventuário (14) </t>
  </si>
  <si>
    <t xml:space="preserve"> Admonitória (12739)[15:situacao_da_audiencia:13]
Serventuário (14) </t>
  </si>
  <si>
    <t xml:space="preserve"> de Acolhimento (12741)[15:situacao_da_audiencia:13]
Serventuário (14) </t>
  </si>
  <si>
    <t xml:space="preserve"> de Custódia (12742)[15:situacao_da_audiencia:13]
Serventuário (14) </t>
  </si>
  <si>
    <t xml:space="preserve"> de Interrogatório (12743)[15:situacao_da_audiencia:13]
Serventuário (14) </t>
  </si>
  <si>
    <t xml:space="preserve"> de Justificação (12744)[15:situacao_da_audiencia:13]
Serventuário (14) </t>
  </si>
  <si>
    <t xml:space="preserve"> do art. 16 da Lei 11.340 (12745)[15:situacao_da_audiencia:13]
Serventuário (14) </t>
  </si>
  <si>
    <t xml:space="preserve"> em Execução (12746)[15:situacao_da_audiencia:13]
Serventuário (14) </t>
  </si>
  <si>
    <t xml:space="preserve"> Inicial (12747)[15:situacao_da_audiencia:13]
Serventuário (14) </t>
  </si>
  <si>
    <t xml:space="preserve"> de Instrução (12749)[15:situacao_da_audiencia:13]
Serventuário (14) </t>
  </si>
  <si>
    <t xml:space="preserve"> de Instrução e Julgamento (12750)[15:situacao_da_audiencia:13]
Serventuário (14) </t>
  </si>
  <si>
    <t xml:space="preserve"> de Julgamento (12751)[15:situacao_da_audiencia:13]
Serventuário (14) </t>
  </si>
  <si>
    <t xml:space="preserve"> Preliminar (12753)[15:situacao_da_audiencia:13]
Serventuário (14) </t>
  </si>
  <si>
    <t xml:space="preserve"> Audiência Pública (14096)[15:situacao_da_audiencia:13]
Serventuário (14) </t>
  </si>
  <si>
    <t xml:space="preserve"> Audiência de Apresentação de Adolescente (15045)[15:situacao_da_audiencia:13]
Serventuário (14) </t>
  </si>
  <si>
    <t xml:space="preserve"> Audiência Concentrada Protetiva (15049)[15:situacao_da_audiencia:13]
Serventuário (14) </t>
  </si>
  <si>
    <t xml:space="preserve"> Audiência Concentrada Infracional (15050)[15:situacao_da_audiencia:13]
Serventuário (14) </t>
  </si>
  <si>
    <t xml:space="preserve"> Audiência (970)[15:situacao_da_audiencia:10;16:tipo_de_audiencia:16]
Serventuário (14) </t>
  </si>
  <si>
    <t xml:space="preserve"> Audiência (970)[15:situacao_da_audiencia:10;16:tipo_de_audiencia:18]
Serventuário (14) </t>
  </si>
  <si>
    <t xml:space="preserve"> Audiência (970)[15:situacao_da_audiencia:10;16:tipo_de_audiencia:19]
Serventuário (14) </t>
  </si>
  <si>
    <t xml:space="preserve"> Audiência (970)[15:situacao_da_audiencia:10;16:tipo_de_audiencia:193]
Serventuário (14) </t>
  </si>
  <si>
    <t xml:space="preserve"> Audiência (970)[15:situacao_da_audiencia:10;16:tipo_de_audiencia:20]
Serventuário (14) </t>
  </si>
  <si>
    <t xml:space="preserve"> Audiência (970)[15:situacao_da_audiencia:10;16:tipo_de_audiencia:21]
Serventuário (14) </t>
  </si>
  <si>
    <t xml:space="preserve"> Audiência (970)[15:situacao_da_audiencia:10;16:tipo_de_audiencia:22]
Serventuário (14) </t>
  </si>
  <si>
    <t xml:space="preserve"> Audiência (970)[15:situacao_da_audiencia:10;16:tipo_de_audiencia:228]
Serventuário (14) </t>
  </si>
  <si>
    <t xml:space="preserve"> Audiência (970)[15:situacao_da_audiencia:10;16:tipo_de_audiencia:23]
Serventuário (14) </t>
  </si>
  <si>
    <t xml:space="preserve"> Audiência (970)[15:situacao_da_audiencia:10;16:tipo_de_audiencia:24]
Serventuário (14) </t>
  </si>
  <si>
    <t xml:space="preserve"> Audiência (970)[15:situacao_da_audiencia:10;16:tipo_de_audiencia:25]
Serventuário (14) </t>
  </si>
  <si>
    <t xml:space="preserve"> Audiência (970)[15:situacao_da_audiencia:10;16:tipo_de_audiencia:91]
Serventuário (14) </t>
  </si>
  <si>
    <t xml:space="preserve"> Admonitória (12739)[15:situacao_da_audiencia:10]
Serventuário (14) </t>
  </si>
  <si>
    <t xml:space="preserve"> de Acolhimento (12741)[15:situacao_da_audiencia:10]
Serventuário (14) </t>
  </si>
  <si>
    <t xml:space="preserve"> de Custódia (12742)[15:situacao_da_audiencia:10]
Serventuário (14) </t>
  </si>
  <si>
    <t xml:space="preserve"> de Interrogatório (12743)[15:situacao_da_audiencia:10]
Serventuário (14) </t>
  </si>
  <si>
    <t xml:space="preserve"> de Justificação (12744)[15:situacao_da_audiencia:10]
Serventuário (14) </t>
  </si>
  <si>
    <t xml:space="preserve"> do art. 16 da Lei 11.340 (12745)[15:situacao_da_audiencia:10]
Serventuário (14) </t>
  </si>
  <si>
    <t xml:space="preserve"> em Execução (12746)[15:situacao_da_audiencia:10]
Serventuário (14) </t>
  </si>
  <si>
    <t xml:space="preserve"> Inicial (12747)[15:situacao_da_audiencia:10]
Serventuário (14) </t>
  </si>
  <si>
    <t xml:space="preserve"> de Instrução (12749)[15:situacao_da_audiencia:10]
Serventuário (14) </t>
  </si>
  <si>
    <t xml:space="preserve"> de Instrução e Julgamento (12750)[15:situacao_da_audiencia:10]
Serventuário (14) </t>
  </si>
  <si>
    <t xml:space="preserve"> de Julgamento (12751)[15:situacao_da_audiencia:10]
Serventuário (14) </t>
  </si>
  <si>
    <t xml:space="preserve"> Preliminar (12753)[15:situacao_da_audiencia:10]
Serventuário (14) </t>
  </si>
  <si>
    <t xml:space="preserve"> Audiência Pública (14096)[15:situacao_da_audiencia:10]
Serventuário (14) </t>
  </si>
  <si>
    <t xml:space="preserve"> Audiência de Apresentação de Adolescente (15045)[15:situacao_da_audiencia:10]
Serventuário (14) </t>
  </si>
  <si>
    <t xml:space="preserve"> Audiência Concentrada Protetiva (15049)[15:situacao_da_audiencia:10]
Serventuário (14) </t>
  </si>
  <si>
    <t xml:space="preserve"> Audiência Concentrada Infracional (15050)[15:situacao_da_audiencia:10]
Serventuário (14) </t>
  </si>
  <si>
    <t xml:space="preserve"> Cálculo (16)
Serventuário (14) </t>
  </si>
  <si>
    <t xml:space="preserve"> Cálculo de Liquidação (478)
Serventuário (14) </t>
  </si>
  <si>
    <t xml:space="preserve"> Custas (479)
Serventuário (14) </t>
  </si>
  <si>
    <t xml:space="preserve"> Atualização de conta (480)
Serventuário (14) </t>
  </si>
  <si>
    <t xml:space="preserve"> Mudança de Classe Processual (10966)[27:classe_nova:1033]
Serventuário (14) </t>
  </si>
  <si>
    <t xml:space="preserve"> Mudança de Classe Processual (10966)[27:classe_nova:10943]
Serventuário (14) </t>
  </si>
  <si>
    <t xml:space="preserve"> Mudança de Classe Processual (10966)[27:classe_nova:10944]
Serventuário (14) </t>
  </si>
  <si>
    <t xml:space="preserve"> Mudança de Classe Processual (10966)[27:classe_nova:11037]
Serventuário (14) </t>
  </si>
  <si>
    <t xml:space="preserve"> Mudança de Classe Processual (10966)[27:classe_nova:11528]
Serventuário (14) </t>
  </si>
  <si>
    <t xml:space="preserve"> Mudança de Classe Processual (10966)[27:classe_nova:1317]
Serventuário (14) </t>
  </si>
  <si>
    <t xml:space="preserve"> Mudança de Classe Processual (10966)[27:classe_nova:283]
Serventuário (14) </t>
  </si>
  <si>
    <t xml:space="preserve"> Mudança de Classe Processual (10966)[27:classe_nova:287]
Serventuário (14) </t>
  </si>
  <si>
    <t xml:space="preserve"> Mudança de Classe Processual (10966)[27:classe_nova:288]
Serventuário (14) </t>
  </si>
  <si>
    <t xml:space="preserve"> Mudança de Classe Processual (10966)[27:classe_nova:289]
Serventuário (14) </t>
  </si>
  <si>
    <t xml:space="preserve"> Mudança de Classe Processual (10966)[27:classe_nova:290]
Serventuário (14) </t>
  </si>
  <si>
    <t xml:space="preserve"> Mudança de Classe Processual (10966)[27:classe_nova:293]
Serventuário (14) </t>
  </si>
  <si>
    <t xml:space="preserve"> Mudança de Classe Processual (10966)[27:classe_nova:294]
Serventuário (14) </t>
  </si>
  <si>
    <t xml:space="preserve"> Mudança de Classe Processual (10966)[27:classe_nova:295]
Serventuário (14) </t>
  </si>
  <si>
    <t xml:space="preserve"> Mudança de Classe Processual (10966)[27:classe_nova:297]
Serventuário (14) </t>
  </si>
  <si>
    <t xml:space="preserve"> Mudança de Classe Processual (10966)[27:classe_nova:299]
Serventuário (14) </t>
  </si>
  <si>
    <t xml:space="preserve"> Mudança de Classe Processual (10966)[27:classe_nova:300]
Serventuário (14) </t>
  </si>
  <si>
    <t xml:space="preserve"> Mudança de Classe Processual (10966)[27:classe_nova:302]
Serventuário (14) </t>
  </si>
  <si>
    <t xml:space="preserve"> Evolução da Classe Processual (14739)[27:classe_nova:1033]
Serventuário (14) </t>
  </si>
  <si>
    <t xml:space="preserve"> Evolução da Classe Processual (14739)[27:classe_nova:10943]
Serventuário (14) </t>
  </si>
  <si>
    <t xml:space="preserve"> Evolução da Classe Processual (14739)[27:classe_nova:10944]
Serventuário (14) </t>
  </si>
  <si>
    <t xml:space="preserve"> Evolução da Classe Processual (14739)[27:classe_nova:11037]
Serventuário (14) </t>
  </si>
  <si>
    <t xml:space="preserve"> Evolução da Classe Processual (14739)[27:classe_nova:11528]
Serventuário (14) </t>
  </si>
  <si>
    <t xml:space="preserve"> Evolução da Classe Processual (14739)[27:classe_nova:1317]
Serventuário (14) </t>
  </si>
  <si>
    <t xml:space="preserve"> Evolução da Classe Processual (14739)[27:classe_nova:283]
Serventuário (14) </t>
  </si>
  <si>
    <t xml:space="preserve"> Evolução da Classe Processual (14739)[27:classe_nova:287]
Serventuário (14) </t>
  </si>
  <si>
    <t xml:space="preserve"> Evolução da Classe Processual (14739)[27:classe_nova:288]
Serventuário (14) </t>
  </si>
  <si>
    <t xml:space="preserve"> Evolução da Classe Processual (14739)[27:classe_nova:289]
Serventuário (14) </t>
  </si>
  <si>
    <t xml:space="preserve"> Evolução da Classe Processual (14739)[27:classe_nova:290]
Serventuário (14) </t>
  </si>
  <si>
    <t xml:space="preserve"> Evolução da Classe Processual (14739)[27:classe_nova:293]
Serventuário (14) </t>
  </si>
  <si>
    <t xml:space="preserve"> Evolução da Classe Processual (14739)[27:classe_nova:294]
Serventuário (14) </t>
  </si>
  <si>
    <t xml:space="preserve"> Evolução da Classe Processual (14739)[27:classe_nova:295]
Serventuário (14) </t>
  </si>
  <si>
    <t xml:space="preserve"> Evolução da Classe Processual (14739)[27:classe_nova:297]
Serventuário (14) </t>
  </si>
  <si>
    <t xml:space="preserve"> Evolução da Classe Processual (14739)[27:classe_nova:299]
Serventuário (14) </t>
  </si>
  <si>
    <t xml:space="preserve"> Evolução da Classe Processual (14739)[27:classe_nova:300]
Serventuário (14) </t>
  </si>
  <si>
    <t xml:space="preserve"> Evolução da Classe Processual (14739)[27:classe_nova:302]</t>
  </si>
  <si>
    <t xml:space="preserve"> Conversão (7) </t>
  </si>
  <si>
    <t xml:space="preserve"> Expedição de alvará de levantamento (12548)
Magistrado (1) </t>
  </si>
  <si>
    <t xml:space="preserve"> expedição de alvará de levantamento (12449)</t>
  </si>
  <si>
    <t xml:space="preserve"> Mudança de Classe Processual (10966)[27:classe_nova:12078]
Serventuário (14) </t>
  </si>
  <si>
    <t xml:space="preserve"> Mudança de Classe Processual (10966)[27:classe_nova:12246]
Serventuário (14) </t>
  </si>
  <si>
    <t xml:space="preserve"> Mudança de Classe Processual (10966)[27:classe_nova:151]
Serventuário (14) </t>
  </si>
  <si>
    <t xml:space="preserve"> Mudança de Classe Processual (10966)[27:classe_nova:152]
Serventuário (14) </t>
  </si>
  <si>
    <t xml:space="preserve"> Mudança de Classe Processual (10966)[27:classe_nova:156]
Serventuário (14) </t>
  </si>
  <si>
    <t xml:space="preserve"> Petição (85)[19:tipo_de_peticao:52]
Serventuário (14) </t>
  </si>
  <si>
    <t xml:space="preserve"> Evolução da Classe Processual (14739)[27:classe_nova:12078]
Serventuário (14) </t>
  </si>
  <si>
    <t xml:space="preserve"> Evolução da Classe Processual (14739)[27:classe_nova:12246]
Serventuário (14) </t>
  </si>
  <si>
    <t xml:space="preserve"> Evolução da Classe Processual (14739)[27:classe_nova:151]
Serventuário (14) </t>
  </si>
  <si>
    <t xml:space="preserve"> Evolução da Classe Processual (14739)[27:classe_nova:152]
Serventuário (14) </t>
  </si>
  <si>
    <t xml:space="preserve"> Realização de Procedimento Restaurativo (12759)
Serventuário (14) </t>
  </si>
  <si>
    <t xml:space="preserve"> Remessa (123)[18:motivo_da_remessa:190]
Serventuário (14) </t>
  </si>
  <si>
    <t xml:space="preserve"> Admissão de Recurso de Embargos à SDI/TST (15057)
Magistrado (1) </t>
  </si>
  <si>
    <t xml:space="preserve"> Mudança de Classe Processual (10966)[27:classe_nova:1000]
Serventuário (14) </t>
  </si>
  <si>
    <t xml:space="preserve"> Mudança de Classe Processual (10966)[27:classe_nova:1005]
Serventuário (14) </t>
  </si>
  <si>
    <t xml:space="preserve"> Mudança de Classe Processual (10966)[27:classe_nova:1006]
Serventuário (14) </t>
  </si>
  <si>
    <t xml:space="preserve"> Mudança de Classe Processual (10966)[27:classe_nova:1007]
Serventuário (14) </t>
  </si>
  <si>
    <t xml:space="preserve"> Mudança de Classe Processual (10966)[27:classe_nova:1015]
Serventuário (14) </t>
  </si>
  <si>
    <t xml:space="preserve"> Mudança de Classe Processual (10966)[27:classe_nova:1016]
Serventuário (14) </t>
  </si>
  <si>
    <t xml:space="preserve"> Mudança de Classe Processual (10966)[27:classe_nova:1037]
Serventuário (14) </t>
  </si>
  <si>
    <t xml:space="preserve"> Mudança de Classe Processual (10966)[27:classe_nova:1066]
Serventuário (14) </t>
  </si>
  <si>
    <t xml:space="preserve"> Mudança de Classe Processual (10966)[27:classe_nova:1137]
Serventuário (14) </t>
  </si>
  <si>
    <t xml:space="preserve"> Mudança de Classe Processual (10966)[27:classe_nova:1208]
Serventuário (14) </t>
  </si>
  <si>
    <t xml:space="preserve"> Mudança de Classe Processual (10966)[27:classe_nova:1319]
Serventuário (14) </t>
  </si>
  <si>
    <t xml:space="preserve"> Mudança de Classe Processual (10966)[27:classe_nova:1321]
Serventuário (14) </t>
  </si>
  <si>
    <t xml:space="preserve"> Mudança de Classe Processual (10966)[27:classe_nova:1327]
Serventuário (14) </t>
  </si>
  <si>
    <t xml:space="preserve"> Mudança de Classe Processual (10966)[27:classe_nova:1328]
Serventuário (14) </t>
  </si>
  <si>
    <t xml:space="preserve"> Mudança de Classe Processual (10966)[27:classe_nova:1329]
Serventuário (14) </t>
  </si>
  <si>
    <t xml:space="preserve"> Mudança de Classe Processual (10966)[27:classe_nova:1689]
Serventuário (14) </t>
  </si>
  <si>
    <t xml:space="preserve"> Mudança de Classe Processual (10966)[27:classe_nova:1729]
Serventuário (14) </t>
  </si>
  <si>
    <t xml:space="preserve"> Mudança de Classe Processual (10966)[27:classe_nova:206]
Serventuário (14) </t>
  </si>
  <si>
    <t xml:space="preserve"> Mudança de Classe Processual (10966)[27:classe_nova:208]
Serventuário (14) </t>
  </si>
  <si>
    <t xml:space="preserve"> Mudança de Classe Processual (10966)[27:classe_nova:210]
Serventuário (14) </t>
  </si>
  <si>
    <t xml:space="preserve"> Mudança de Classe Processual (10966)[27:classe_nova:420]
Serventuário (14) </t>
  </si>
  <si>
    <t xml:space="preserve"> Mudança de Classe Processual (10966)[27:classe_nova:421]
Serventuário (14) </t>
  </si>
  <si>
    <t xml:space="preserve"> Petição (85)[19:tipo_de_peticao:114]
Serventuário (14) </t>
  </si>
  <si>
    <t xml:space="preserve"> Petição (85)[19:tipo_de_peticao:210]
Serventuário (14) </t>
  </si>
  <si>
    <t xml:space="preserve"> Petição (85)[19:tipo_de_peticao:211]
Serventuário (14) </t>
  </si>
  <si>
    <t xml:space="preserve"> Petição (85)[19:tipo_de_peticao:41]
Serventuário (14) </t>
  </si>
  <si>
    <t xml:space="preserve"> Petição (85)[19:tipo_de_peticao:48]
Serventuário (14) </t>
  </si>
  <si>
    <t xml:space="preserve"> Petição (85)[19:tipo_de_peticao:49]
Serventuário (14) </t>
  </si>
  <si>
    <t xml:space="preserve"> Petição (85)[19:tipo_de_peticao:50]
Serventuário (14) </t>
  </si>
  <si>
    <t xml:space="preserve"> Evolução da Classe Processual (14739)[27:classe_nova:1000]
Serventuário (14) </t>
  </si>
  <si>
    <t xml:space="preserve"> Evolução da Classe Processual (14739)[27:classe_nova:1005]
Serventuário (14) </t>
  </si>
  <si>
    <t xml:space="preserve"> Evolução da Classe Processual (14739)[27:classe_nova:1006]
Serventuário (14) </t>
  </si>
  <si>
    <t xml:space="preserve"> Evolução da Classe Processual (14739)[27:classe_nova:1007]
Serventuário (14) </t>
  </si>
  <si>
    <t xml:space="preserve"> Evolução da Classe Processual (14739)[27:classe_nova:1015]
Serventuário (14) </t>
  </si>
  <si>
    <t xml:space="preserve"> Evolução da Classe Processual (14739)[27:classe_nova:1016]
Serventuário (14) </t>
  </si>
  <si>
    <t xml:space="preserve"> Evolução da Classe Processual (14739)[27:classe_nova:1037]
Serventuário (14) </t>
  </si>
  <si>
    <t xml:space="preserve"> Evolução da Classe Processual (14739)[27:classe_nova:1066]
Serventuário (14) </t>
  </si>
  <si>
    <t xml:space="preserve"> Evolução da Classe Processual (14739)[27:classe_nova:1137]
Serventuário (14) </t>
  </si>
  <si>
    <t xml:space="preserve"> Evolução da Classe Processual (14739)[27:classe_nova:1208]
Serventuário (14) </t>
  </si>
  <si>
    <t xml:space="preserve"> Evolução da Classe Processual (14739)[27:classe_nova:1319]
Serventuário (14) </t>
  </si>
  <si>
    <t xml:space="preserve"> Evolução da Classe Processual (14739)[27:classe_nova:1321]
Serventuário (14) </t>
  </si>
  <si>
    <t xml:space="preserve"> Evolução da Classe Processual (14739)[27:classe_nova:1327]
Serventuário (14) </t>
  </si>
  <si>
    <t xml:space="preserve"> Evolução da Classe Processual (14739)[27:classe_nova:1328]
Serventuário (14) </t>
  </si>
  <si>
    <t xml:space="preserve"> Evolução da Classe Processual (14739)[27:classe_nova:1329]
Serventuário (14) </t>
  </si>
  <si>
    <t xml:space="preserve"> Evolução da Classe Processual (14739)[27:classe_nova:1689]
Serventuário (14) </t>
  </si>
  <si>
    <t xml:space="preserve"> Evolução da Classe Processual (14739)[27:classe_nova:1729]
Serventuário (14) </t>
  </si>
  <si>
    <t xml:space="preserve"> Evolução da Classe Processual (14739)[27:classe_nova:206]
Serventuário (14) </t>
  </si>
  <si>
    <t xml:space="preserve"> Evolução da Classe Processual (14739)[27:classe_nova:208]
Serventuário (14) </t>
  </si>
  <si>
    <t xml:space="preserve"> Evolução da Classe Processual (14739)[27:classe_nova:210]
Serventuário (14) </t>
  </si>
  <si>
    <t xml:space="preserve"> Evolução da Classe Processual (14739)[27:classe_nova:420]
Serventuário (14) </t>
  </si>
  <si>
    <t xml:space="preserve"> Evolução da Classe Processual (14739)[27:classe_nova:421]</t>
  </si>
  <si>
    <t xml:space="preserve"> Não Admissão de Recurso de Embargos à SDI/TST (15059)
Magistrado (1) </t>
  </si>
  <si>
    <t xml:space="preserve"> Remessa para o CEJUSC ou Centros de Conciliação/Mediação (12614)
Serventuário (14) </t>
  </si>
  <si>
    <t>Magistrado(1)</t>
  </si>
  <si>
    <t>NOVO</t>
  </si>
  <si>
    <t>ANTIGO</t>
  </si>
  <si>
    <r>
      <rPr>
        <b/>
        <sz val="11"/>
        <color theme="1"/>
        <rFont val="Calibri"/>
        <family val="2"/>
        <scheme val="minor"/>
      </rPr>
      <t xml:space="preserve">MOVIMENTO
Inclusão:
</t>
    </r>
    <r>
      <rPr>
        <sz val="11"/>
        <color theme="1"/>
        <rFont val="Calibri"/>
        <family val="2"/>
        <scheme val="minor"/>
      </rPr>
      <t xml:space="preserve">ManutençãodeSentença/DecisãoAnterior-InfânciaeJuventude(15203)
OficialdeJustiça(104)
</t>
    </r>
  </si>
  <si>
    <t xml:space="preserve">MOVIMENTO
Inclusão:
ManutençãodeSentença/DecisãoAnterior-InfânciaeJuventude(15203)
OficialdeJustiça(104)
</t>
  </si>
  <si>
    <r>
      <rPr>
        <b/>
        <sz val="11"/>
        <color theme="1"/>
        <rFont val="Calibri"/>
        <family val="2"/>
        <scheme val="minor"/>
      </rPr>
      <t xml:space="preserve">MOVIMENTO
Inclusão:
</t>
    </r>
    <r>
      <rPr>
        <sz val="11"/>
        <color theme="1"/>
        <rFont val="Calibri"/>
        <family val="2"/>
        <scheme val="minor"/>
      </rPr>
      <t xml:space="preserve">Magistrado (1)
 Decisão (3) 
 Declaração (11) 
</t>
    </r>
    <r>
      <rPr>
        <b/>
        <sz val="11"/>
        <color theme="1"/>
        <rFont val="Calibri"/>
        <family val="2"/>
        <scheme val="minor"/>
      </rPr>
      <t>Retirada:</t>
    </r>
    <r>
      <rPr>
        <sz val="11"/>
        <color theme="1"/>
        <rFont val="Calibri"/>
        <family val="2"/>
        <scheme val="minor"/>
      </rPr>
      <t xml:space="preserve">
Serventuário (14) 
Remessa(123)[18:motivo_da_remessa:190]</t>
    </r>
  </si>
  <si>
    <t>TIPO</t>
  </si>
  <si>
    <t>MOVIMENTO+FINALIZADO POR</t>
  </si>
  <si>
    <t>NOVA SITUAÇÃO (Nova linha)</t>
  </si>
  <si>
    <t>NOVA</t>
  </si>
  <si>
    <t>INICIADO POR + FINALIZADO POR</t>
  </si>
  <si>
    <t>MOVIMENTO
Em branco
O anterior com a descrição:
(Situação criada a partir de outras situações, não havendo movimentos próprios.)</t>
  </si>
  <si>
    <t>INICIADO POR
RETIRADA:
Remetido para a câmara de conciliação/mediação (130)
Remetido para o CEJUSC ou para o Centro de Conciliação/Mediação (118)
FINALIZADO POR
RETIRADA:
Recebido da câmara de conciliação/mediação (131)
Recebido do CEJUSC ou do Centro de Conciliação/Mediação (120)
INCLUSÃO:
Remetido pelo CEJUSC ou do Centro de Conciliação/Mediação (153)</t>
  </si>
  <si>
    <t>MOVIMENTO
Inclusão:
Magistrado (1)
 Decisão (3) 
 Declaração (11) 
Retirada:
Serventuário (14) 
Remessa(123)[18:motivo_da_remessa:190]</t>
  </si>
  <si>
    <t>INICIADO POR
RETIRADA:
Remetido para a câmara de conciliação/mediação (130)
Remetido para o CEJUSC ou para o Centro de Conciliação/Mediação (118)
FINALIZADO POR
RETIRADA:
Recebido da câmara de conciliação/mediação (131)
Recebido do CEJUSC ou do Centro de Conciliação/Mediação (120)</t>
  </si>
  <si>
    <t>Total Geral</t>
  </si>
  <si>
    <t>DIFERENÇAS</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</si>
  <si>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</si>
  <si>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</si>
  <si>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</si>
  <si>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</si>
  <si>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</si>
  <si>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</si>
  <si>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</si>
  <si>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</si>
  <si>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</si>
  <si>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</si>
  <si>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</si>
  <si>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Serventuário (14) | Escrivão/Diretor de Secretaria/Secretário Jurídico (48) | Recebimento do CEJUSC ou Centros de Conciliação/Mediação (12619)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</si>
  <si>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(85)[19:tipo_de_peticao:48]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</si>
  <si>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Serventuário (14) | Escrivão/Diretor de Secretaria/Secretário Jurídico (48) | Remessa CEJUSC (12618)
Serventuário (14) | Escrivão/Diretor de Secretaria/Secretário Jurídico (48) | Remessa para o CEJUSC ou Centros de Conciliação/Mediação (12614)</t>
  </si>
  <si>
    <t xml:space="preserve"> Evolução da Classe Processual (14739)[27:classe_nova:302]
Serventuário (14) </t>
  </si>
  <si>
    <t xml:space="preserve"> Prisão em flagrante (175)
Serventuário (14) </t>
  </si>
  <si>
    <t xml:space="preserve"> Livramento Condicional (819)
Serventuário (14) </t>
  </si>
  <si>
    <t xml:space="preserve"> Incidente de assunção de competência  (12097)
Serventuário (14) </t>
  </si>
  <si>
    <t xml:space="preserve"> Devolução dos autos à origem  (12472)
Serventuário (14) </t>
  </si>
  <si>
    <t xml:space="preserve"> Realização de Procedimento Restaurativo (12759)[39:Tipo_Procedimento_Restaurativo:201]
Serventuário (14) </t>
  </si>
  <si>
    <t xml:space="preserve"> Evolução da Classe Processual (14739)[27:classe_nova:421]
Serventuário (14) </t>
  </si>
  <si>
    <t xml:space="preserve"> Remessa CEJUSC (12618)
Serventuário (14) </t>
  </si>
  <si>
    <t>Despacho(11009)</t>
  </si>
  <si>
    <t>SuspensãoouSobrestamento(11025)</t>
  </si>
  <si>
    <t xml:space="preserve">ConflitodeCompetência(11012)
</t>
  </si>
  <si>
    <t xml:space="preserve">ConvençãodasPartes(11013)
</t>
  </si>
  <si>
    <t xml:space="preserve">ConvençãodasPartesparaCumprimentoVoluntáriodaobrigação(11014)
</t>
  </si>
  <si>
    <t xml:space="preserve">ExceçãodeIncompetência,suspeiçãoouImpedimento(11015)
</t>
  </si>
  <si>
    <t xml:space="preserve">ExceçãodaVerdade(11016)
</t>
  </si>
  <si>
    <t xml:space="preserve">IncidentedeInsanidadeMental(11017)
</t>
  </si>
  <si>
    <t xml:space="preserve">RecebimentodeEmbargosàExecução(11018)
</t>
  </si>
  <si>
    <t xml:space="preserve">SuspensãoouSobrestamento(11025)
</t>
  </si>
  <si>
    <t>PorImpedimentoouSuspeição(15009)</t>
  </si>
  <si>
    <r>
      <rPr>
        <b/>
        <sz val="11"/>
        <color theme="1"/>
        <rFont val="Calibri"/>
        <family val="2"/>
        <scheme val="minor"/>
      </rPr>
      <t xml:space="preserve">MOVIMENTO
Retirada:
</t>
    </r>
    <r>
      <rPr>
        <sz val="11"/>
        <color theme="1"/>
        <rFont val="Calibri"/>
        <family val="2"/>
        <scheme val="minor"/>
      </rPr>
      <t>Remessa(123)[18:motivo_da_remessa:190]</t>
    </r>
  </si>
  <si>
    <t>Redistribuído para outro Tribunal (154)</t>
  </si>
  <si>
    <t>Serventuário (14) | Escrivão/Diretor de Secretaria/Secretário Jurídico (48) | Remessa (123)[18:motivo_da_remessa:367]
Serventuário (14) | Distribuidor (18) | Remessa (982)[18:motivo_da_remessa:367]</t>
  </si>
  <si>
    <t>Arquivado definitivamente (2)
Baixado definitivamente (10)
Execução não criminal iniciada (26)
Fase processual iniciada (65)
Liquidação/execução iniciada (91)
Reativado (37)
Redistribuído para outro Tribunal (154)
Remetido (41)</t>
  </si>
  <si>
    <t>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Redistribuído para outro Tribunal (154)
Remetido (41)
Transação penal cumprida (129)</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</si>
  <si>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</si>
  <si>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</si>
  <si>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</si>
  <si>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Denúncia/queixa recebida (9)
Distribuído (24)
Execução não criminal iniciada (26)
Fase processual iniciada (65)
Liquidação/execução iniciada (91)
Reativado (37)
Recebido pelo Tribunal (61)
Redistribuído para outro Tribunal (154)
Remetido (41)</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</si>
  <si>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</si>
  <si>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</si>
  <si>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Recebido pelo Tribunal (61)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t>
  </si>
  <si>
    <t>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</si>
  <si>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Redistribuído para outro Tribunal (154)
Remetido (41)
Transação penal cumprida (129)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</si>
  <si>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</si>
  <si>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Serventuário (14) | Escrivão/Diretor de Secretaria/Secretário Jurídico (48) | Remessa (123)[18:motivo_da_remessa:190]
Serventuário (14) | Distribuidor (18) | Remessa (982)[18:motivo_da_remessa:190]</t>
  </si>
  <si>
    <t>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</si>
  <si>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Redistribuído para outro Tribunal (154)
Remetido (41)
Supenso/Sobrestado por SIRDR (128)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</si>
  <si>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Redistribuído para outro Tribunal (154)
Remetido (41)
Suspenso/sobrestado  por Ação de Controle Concentrado de Constitucionalidade (92)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</si>
  <si>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Redistribuído para outro Tribunal (154)
Remetido (41)
Suspenso/sobrestado  por Controvérsia (93)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</si>
  <si>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Redistribuído para outro Tribunal (154)
Remetido (41)
Suspenso/sobrestado por decisão judicial (46)
Suspenso/sobrestado por despacho judicial (45)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</si>
  <si>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Redistribuído para outro Tribunal (154)
Remetido (41)
Suspenso/sobrestado por Grupo de Representativos (94)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</si>
  <si>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Redistribuído para outro Tribunal (154)
Remetido (41)
Suspenso/sobrestado por IAC (95)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</si>
  <si>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Redistribuído para outro Tribunal (154)
Remetido (41)
Suspenso/Sobrestado por IRDR (47)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</si>
  <si>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Redistribuído para outro Tribunal (154)
Remetido (41)
Suspenso/sobrestado por Recurso de Revista Repetitiva (96)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</si>
  <si>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Redistribuído para outro Tribunal (154)
Remetido (41)
Suspenso/sobrestado por Recurso Repetitivo (48)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</si>
  <si>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Redistribuído para outro Tribunal (154)
Remetido (41)
Suspenso/sobrestado por Repercussão Geral (49)
Transação penal cumprida (129)</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</si>
  <si>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Recebido pelo Tribunal (61)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</si>
  <si>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Rótulos de Linha</t>
  </si>
  <si>
    <t>(vazio)</t>
  </si>
  <si>
    <t>VALIDAÇÃO</t>
  </si>
  <si>
    <t>OK</t>
  </si>
  <si>
    <t>Serventuário (14) | Escrivão/Diretor de Secretaria/Secretário Jurídico (48) | Deliberado em Sessão (12198) | Destaque para julgamento presencial (15021)</t>
  </si>
  <si>
    <t>Serventuário (14) | Escrivão/Diretor de Secretaria/Secretário Jurídico (48) | Recebimento (981), quando registrado pelo 2º Grau, Tribunais Superiores ou STF
Serventuário (14) | Escrivão/Diretor de Secretaria/Secretário Jurídico (48) | Recebimento (132), quando registrado pelo 2º Grau, Tribunais Superiores ou STF</t>
  </si>
  <si>
    <t>ok</t>
  </si>
  <si>
    <t>TESTE</t>
  </si>
  <si>
    <t>Serventuário (14) | Distribuidor (18) | Distribuição (26),quando registrado no grau G2 ou SUP&amp;CARACT(10)&amp;Serventuário (14) | Escrivão/Diretor de Secretaria/Secretário Jurídico (48) | Recebimento (132),quando registrado no grau G2 ou SUP&amp;CARACT(10)&amp;Serventuário (14) | Distribuidor (18) | Recebimento (981),quando registrado no grau G2 ou SUP</t>
  </si>
  <si>
    <t>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t>
  </si>
  <si>
    <t>situacao</t>
  </si>
  <si>
    <t>iniciadapor</t>
  </si>
  <si>
    <t>finalizadapor</t>
  </si>
  <si>
    <t>movimento</t>
  </si>
  <si>
    <t>iniciafaseexecucaojudicial</t>
  </si>
  <si>
    <t>inicializacaocondicional</t>
  </si>
  <si>
    <t>finalizafaseatual</t>
  </si>
  <si>
    <t>hierarquia</t>
  </si>
  <si>
    <t>Arquivado definitivamente (2)&amp;CARACT(10)&amp;Baixado definitivamente (10)&amp;CARACT(10)&amp;Execução não criminal iniciada (26)&amp;CARACT(10)&amp;Fase processual iniciada (65)&amp;CARACT(10)&amp;Liquidação/execução iniciada (91)&amp;CARACT(10)&amp;Reativado (37)&amp;CARACT(10)&amp;Redistribuído para outro Tribunal (154)&amp;CARACT(10)&amp;Remetido (41)</t>
  </si>
  <si>
    <t/>
  </si>
  <si>
    <t>Arquivado definitivamente (2)&amp;CARACT(10)&amp;Arquivado provisoriamente (4)&amp;CARACT(10)&amp;Baixado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(29)&amp;CARACT(10)&amp;Liquidação/execução iniciada (91)&amp;CARACT(10)&amp;Pronunciado (72)&amp;CARACT(10)&amp;Reativado (37)&amp;CARACT(10)&amp;Recebido pelo Tribunal (61)&amp;CARACT(10)&amp;Redistribuído para outro Tribunal (154)&amp;CARACT(10)&amp;Remetido (41)&amp;CARACT(10)&amp;Transação penal cumprida (129)</t>
  </si>
  <si>
    <t>Serventuário (14) | Escrivão/Diretor de Secretaria/Secretário Jurídico (48) | Arquivamento (861) | Provisório (245)&amp;CARACT(10)&amp;Serventuário (14) | Escrivão/Diretor de Secretaria/Secretário Jurídico (48) | Arquivamento (861) | Arquivamento Provisório - Aguardando Captura de Réu Condenado (14997)&amp;CARACT(10)&amp;Serventuário (14) | Escrivão/Diretor de Secretaria/Secretário Jurídico (48) | Arquivamento (861) | Arquivamento Provisório - Menor em Conflito com a Lei Aguardando Apreensão (14998)</t>
  </si>
  <si>
    <t>Serventuário (14) | Escrivão/Diretor de Secretaria/Secretário Jurídico (48) | Audiência (970)[15:situacao_da_audiencia:12;16:tipo_de_audiencia:17]&amp;CARACT(10)&amp;Serventuário (14) | Escrivão/Diretor de Secretaria/Secretário Jurídico (48) | Audiência (970)[15:situacao_da_audiencia:12;16:tipo_de_audiencia:92]&amp;CARACT(10)&amp;Serventuário (14) | Escrivão/Diretor de Secretaria/Secretário Jurídico (48) | Audiência (970) | Audiência do art. 334 CPC (12624)[15:situacao_da_audiencia:12]&amp;CARACT(10)&amp;Serventuário (14) | Escrivão/Diretor de Secretaria/Secretário Jurídico (48) | Audiência (970) | de Conciliação (12740)[15:situacao_da_audiencia:12]&amp;CARACT(10)&amp;Serventuário (14) | Escrivão/Diretor de Secretaria/Secretário Jurídico (48) | Audiência (970) | de Mediação (12752)[15:situacao_da_audiencia:12]</t>
  </si>
  <si>
    <t>Serventuário (14) | Escrivão/Diretor de Secretaria/Secretário Jurídico (48) | Audiência (970)[15:situacao_da_audiencia:11;16:tipo_de_audiencia:17]&amp;CARACT(10)&amp;Serventuário (14) | Escrivão/Diretor de Secretaria/Secretário Jurídico (48) | Audiência (970)[15:situacao_da_audiencia:11;16:tipo_de_audiencia:92]&amp;CARACT(10)&amp;Serventuário (14) | Escrivão/Diretor de Secretaria/Secretário Jurídico (48) | Audiência (970) | Audiência do art. 334 CPC (12624)[15:situacao_da_audiencia:11]&amp;CARACT(10)&amp;Serventuário (14) | Escrivão/Diretor de Secretaria/Secretário Jurídico (48) | Audiência (970) | de Conciliação (12740)[15:situacao_da_audiencia:11]&amp;CARACT(10)&amp;Serventuário (14) | Escrivão/Diretor de Secretaria/Secretário Jurídico (48) | Audiência (970) | de Mediação (12752)[15:situacao_da_audiencia:11]</t>
  </si>
  <si>
    <t>Serventuário (14) | Escrivão/Diretor de Secretaria/Secretário Jurídico (48) | Audiência (970)[15:situacao_da_audiencia:15;16:tipo_de_audiencia:17]&amp;CARACT(10)&amp;Serventuário (14) | Escrivão/Diretor de Secretaria/Secretário Jurídico (48) | Audiência (970)[15:situacao_da_audiencia:15;16:tipo_de_audiencia:92]&amp;CARACT(10)&amp;Serventuário (14) | Escrivão/Diretor de Secretaria/Secretário Jurídico (48) | Audiência (970) | Audiência do art. 334 CPC (12624)[15:situacao_da_audiencia:15]&amp;CARACT(10)&amp;Serventuário (14) | Escrivão/Diretor de Secretaria/Secretário Jurídico (48) | Audiência (970) | de Conciliação (12740)[15:situacao_da_audiencia:15]&amp;CARACT(10)&amp;Serventuário (14) | Escrivão/Diretor de Secretaria/Secretário Jurídico (48) | Audiência (970) | de Mediação (12752)[15:situacao_da_audiencia:15]</t>
  </si>
  <si>
    <t>Arquivado definitivamente (2)&amp;CARACT(10)&amp;Arquivado provisoriamente (4)&amp;CARACT(10)&amp;Audiência conciliatória antecipada (73)&amp;CARACT(10)&amp;Audiência conciliatória cancelada (70)&amp;CARACT(10)&amp;Audiência conciliatória convertida em diligência (74)&amp;CARACT(10)&amp;Audiência conciliatória designada (5)&amp;CARACT(10)&amp;Audiência conciliatória não realizada (75)&amp;CARACT(10)&amp;Audiência conciliatória realizada (6)&amp;CARACT(10)&amp;Audiência conciliatória redesignada (76)&amp;CARACT(10)&amp;Baixado definitivamente (10)&amp;CARACT(10)&amp;Distribuição cancelada (23)&amp;CARACT(10)&amp;Reativado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t>
  </si>
  <si>
    <t>Serventuário (14) | Escrivão/Diretor de Secretaria/Secretário Jurídico (48) | Audiência (970)[15:situacao_da_audiencia:9;16:tipo_de_audiencia:17]&amp;CARACT(10)&amp;Serventuário (14) | Escrivão/Diretor de Secretaria/Secretário Jurídico (48) | Audiência (970)[15:situacao_da_audiencia:9;16:tipo_de_audiencia:92]&amp;CARACT(10)&amp;Serventuário (14) | Escrivão/Diretor de Secretaria/Secretário Jurídico (48) | Audiência (970) | Audiência do art. 334 CPC (12624)[15:situacao_da_audiencia:9]&amp;CARACT(10)&amp;Serventuário (14) | Escrivão/Diretor de Secretaria/Secretário Jurídico (48) | Audiência (970) | de Conciliação (12740)[15:situacao_da_audiencia:9]&amp;CARACT(10)&amp;Serventuário (14) | Escrivão/Diretor de Secretaria/Secretário Jurídico (48) | Audiência (970) | de Mediação (12752)[15:situacao_da_audiencia:9]</t>
  </si>
  <si>
    <t>Serventuário (14) | Escrivão/Diretor de Secretaria/Secretário Jurídico (48) | Audiência (970)[15:situacao_da_audiencia:14;16:tipo_de_audiencia:17]&amp;CARACT(10)&amp;Serventuário (14) | Escrivão/Diretor de Secretaria/Secretário Jurídico (48) | Audiência (970)[15:situacao_da_audiencia:14;16:tipo_de_audiencia:92]&amp;CARACT(10)&amp;Serventuário (14) | Escrivão/Diretor de Secretaria/Secretário Jurídico (48) | Audiência (970) | Audiência do art. 334 CPC (12624)[15:situacao_da_audiencia:14]&amp;CARACT(10)&amp;Serventuário (14) | Escrivão/Diretor de Secretaria/Secretário Jurídico (48) | Audiência (970) | de Conciliação (12740)[15:situacao_da_audiencia:14]&amp;CARACT(10)&amp;Serventuário (14) | Escrivão/Diretor de Secretaria/Secretário Jurídico (48) | Audiência (970) | de Mediação (12752)[15:situacao_da_audiencia:14]</t>
  </si>
  <si>
    <t>Serventuário (14) | Escrivão/Diretor de Secretaria/Secretário Jurídico (48) | Audiência (970)[15:situacao_da_audiencia:13;16:tipo_de_audiencia:17]&amp;CARACT(10)&amp;Serventuário (14) | Escrivão/Diretor de Secretaria/Secretário Jurídico (48) | Audiência (970)[15:situacao_da_audiencia:13;16:tipo_de_audiencia:92]&amp;CARACT(10)&amp;Serventuário (14) | Escrivão/Diretor de Secretaria/Secretário Jurídico (48) | Audiência (970) | Audiência do art. 334 CPC (12624)[15:situacao_da_audiencia:13]&amp;CARACT(10)&amp;Serventuário (14) | Escrivão/Diretor de Secretaria/Secretário Jurídico (48) | Audiência (970) | de Conciliação (12740)[15:situacao_da_audiencia:13]&amp;CARACT(10)&amp;Serventuário (14) | Escrivão/Diretor de Secretaria/Secretário Jurídico (48) | Audiência (970) | de Mediação (12752)[15:situacao_da_audiencia:13]</t>
  </si>
  <si>
    <t>Arquivado definitivamente (2)&amp;CARACT(10)&amp;Audiência conciliatória antecipada (73)&amp;CARACT(10)&amp;Audiência conciliatória cancelada (70)&amp;CARACT(10)&amp;Audiência conciliatória convertida em diligência (74)&amp;CARACT(10)&amp;Audiência conciliatória designada (5)&amp;CARACT(10)&amp;Audiência conciliatória não realizada (75)&amp;CARACT(10)&amp;Audiência conciliatória realizada (6)&amp;CARACT(10)&amp;Audiência conciliatória redesignada (76)&amp;CARACT(10)&amp;Baixado definitivamente (10)&amp;CARACT(10)&amp;Distribuição cancelada (23)&amp;CARACT(10)&amp;Reativado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t>
  </si>
  <si>
    <t>Serventuário (14) | Escrivão/Diretor de Secretaria/Secretário Jurídico (48) | Audiência (970)[15:situacao_da_audiencia:10;16:tipo_de_audiencia:17]&amp;CARACT(10)&amp;Serventuário (14) | Escrivão/Diretor de Secretaria/Secretário Jurídico (48) | Audiência (970)[15:situacao_da_audiencia:10;16:tipo_de_audiencia:92]&amp;CARACT(10)&amp;Serventuário (14) | Escrivão/Diretor de Secretaria/Secretário Jurídico (48) | Audiência (970) | Audiência do art. 334 CPC (12624)[15:situacao_da_audiencia:10]&amp;CARACT(10)&amp;Serventuário (14) | Escrivão/Diretor de Secretaria/Secretário Jurídico (48) | Audiência (970) | de Conciliação (12740)[15:situacao_da_audiencia:10]&amp;CARACT(10)&amp;Serventuário (14) | Escrivão/Diretor de Secretaria/Secretário Jurídico (48) | Audiência (970) | de Mediação (12752)[15:situacao_da_audiencia:10]</t>
  </si>
  <si>
    <t>Serventuário (14) | Escrivão/Diretor de Secretaria/Secretário Jurídico (48) | Audiência (970)[15:situacao_da_audiencia:12;16:tipo_de_audiencia:16]&amp;CARACT(10)&amp;Serventuário (14) | Escrivão/Diretor de Secretaria/Secretário Jurídico (48) | Audiência (970)[15:situacao_da_audiencia:12;16:tipo_de_audiencia:18]&amp;CARACT(10)&amp;Serventuário (14) | Escrivão/Diretor de Secretaria/Secretário Jurídico (48) | Audiência (970)[15:situacao_da_audiencia:12;16:tipo_de_audiencia:19]&amp;CARACT(10)&amp;Serventuário (14) | Escrivão/Diretor de Secretaria/Secretário Jurídico (48) | Audiência (970)[15:situacao_da_audiencia:12;16:tipo_de_audiencia:193]&amp;CARACT(10)&amp;Serventuário (14) | Escrivão/Diretor de Secretaria/Secretário Jurídico (48) | Audiência (970)[15:situacao_da_audiencia:12;16:tipo_de_audiencia:20]&amp;CARACT(10)&amp;Serventuário (14) | Escrivão/Diretor de Secretaria/Secretário Jurídico (48) | Audiência (970)[15:situacao_da_audiencia:12;16:tipo_de_audiencia:21]&amp;CARACT(10)&amp;Serventuário (14) | Escrivão/Diretor de Secretaria/Secretário Jurídico (48) | Audiência (970)[15:situacao_da_audiencia:12;16:tipo_de_audiencia:22]&amp;CARACT(10)&amp;Serventuário (14) | Escrivão/Diretor de Secretaria/Secretário Jurídico (48) | Audiência (970)[15:situacao_da_audiencia:12;16:tipo_de_audiencia:228]&amp;CARACT(10)&amp;Serventuário (14) | Escrivão/Diretor de Secretaria/Secretário Jurídico (48) | Audiência (970)[15:situacao_da_audiencia:12;16:tipo_de_audiencia:23]&amp;CARACT(10)&amp;Serventuário (14) | Escrivão/Diretor de Secretaria/Secretário Jurídico (48) | Audiência (970)[15:situacao_da_audiencia:12;16:tipo_de_audiencia:24]&amp;CARACT(10)&amp;Serventuário (14) | Escrivão/Diretor de Secretaria/Secretário Jurídico (48) | Audiência (970)[15:situacao_da_audiencia:12;16:tipo_de_audiencia:25]&amp;CARACT(10)&amp;Serventuário (14) | Escrivão/Diretor de Secretaria/Secretário Jurídico (48) | Audiência (970)[15:situacao_da_audiencia:12;16:tipo_de_audiencia:91]&amp;CARACT(10)&amp;Serventuário (14) | Escrivão/Diretor de Secretaria/Secretário Jurídico (48) | Audiência (970) | Admonitória (12739)[15:situacao_da_audiencia:12]&amp;CARACT(10)&amp;Serventuário (14) | Escrivão/Diretor de Secretaria/Secretário Jurídico (48) | Audiência (970) | de Acolhimento (12741)[15:situacao_da_audiencia:12]&amp;CARACT(10)&amp;Serventuário (14) | Escrivão/Diretor de Secretaria/Secretário Jurídico (48) | Audiência (970) | de Custódia (12742)[15:situacao_da_audiencia:12]&amp;CARACT(10)&amp;Serventuário (14) | Escrivão/Diretor de Secretaria/Secretário Jurídico (48) | Audiência (970) | de Interrogatório (12743)[15:situacao_da_audiencia:12]&amp;CARACT(10)&amp;Serventuário (14) | Escrivão/Diretor de Secretaria/Secretário Jurídico (48) | Audiência (970) | de Justificação (12744)[15:situacao_da_audiencia:12]&amp;CARACT(10)&amp;Serventuário (14) | Escrivão/Diretor de Secretaria/Secretário Jurídico (48) | Audiência (970) | do art. 16 da Lei 11.340 (12745)[15:situacao_da_audiencia:12]&amp;CARACT(10)&amp;Serventuário (14) | Escrivão/Diretor de Secretaria/Secretário Jurídico (48) | Audiência (970) | em Execução (12746)[15:situacao_da_audiencia:12]&amp;CARACT(10)&amp;Serventuário (14) | Escrivão/Diretor de Secretaria/Secretário Jurídico (48) | Audiência (970) | Inicial (12747)[15:situacao_da_audiencia:12]&amp;CARACT(10)&amp;Serventuário (14) | Escrivão/Diretor de Secretaria/Secretário Jurídico (48) | Audiência (970) | de Instrução (12749)[15:situacao_da_audiencia:12]&amp;CARACT(10)&amp;Serventuário (14) | Escrivão/Diretor de Secretaria/Secretário Jurídico (48) | Audiência (970) | de Instrução e Julgamento (12750)[15:situacao_da_audiencia:12]&amp;CARACT(10)&amp;Serventuário (14) | Escrivão/Diretor de Secretaria/Secretário Jurídico (48) | Audiência (970) | de Julgamento (12751)[15:situacao_da_audiencia:12]&amp;CARACT(10)&amp;Serventuário (14) | Escrivão/Diretor de Secretaria/Secretário Jurídico (48) | Audiência (970) | Preliminar (12753)[15:situacao_da_audiencia:12]&amp;CARACT(10)&amp;Serventuário (14) | Escrivão/Diretor de Secretaria/Secretário Jurídico (48) | Audiência (970) | Audiência Pública (14096)[15:situacao_da_audiencia:12]&amp;CARACT(10)&amp;Serventuário (14) | Escrivão/Diretor de Secretaria/Secretário Jurídico (48) | Audiência (970) | Audiência Concentrada Infracional (15050)[15:situacao_da_audiencia:12]&amp;CARACT(10)&amp;Serventuário (14) | Escrivão/Diretor de Secretaria/Secretário Jurídico (48) | Audiência (970) | Audiência Concentrada Protetiva (15049)[15:situacao_da_audiencia:12]&amp;CARACT(10)&amp;Serventuário (14) | Escrivão/Diretor de Secretaria/Secretário Jurídico (48) | Audiência (970) | Audiência de Apresentação de Adolescente (15045)[15:situacao_da_audiencia:12]&amp;CARACT(10)&amp;Serventuário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</si>
  <si>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(970)[15:situacao_da_audiencia:11;16:tipo_de_audiencia:16]&amp;CARACT(10)&amp;Serventuário (14) | Escrivão/Diretor de Secretaria/Secretário Jurídico (48) | Audiência (970)[15:situacao_da_audiencia:11;16:tipo_de_audiencia:18]&amp;CARACT(10)&amp;Serventuário (14) | Escrivão/Diretor de Secretaria/Secretário Jurídico (48) | Audiência (970)[15:situacao_da_audiencia:11;16:tipo_de_audiencia:184]&amp;CARACT(10)&amp;Serventuário (14) | Escrivão/Diretor de Secretaria/Secretário Jurídico (48) | Audiência (970)[15:situacao_da_audiencia:11;16:tipo_de_audiencia:19]&amp;CARACT(10)&amp;Serventuário (14) | Escrivão/Diretor de Secretaria/Secretário Jurídico (48) | Audiência (970)[15:situacao_da_audiencia:11;16:tipo_de_audiencia:193]&amp;CARACT(10)&amp;Serventuário (14) | Escrivão/Diretor de Secretaria/Secretário Jurídico (48) | Audiência (970)[15:situacao_da_audiencia:11;16:tipo_de_audiencia:20]&amp;CARACT(10)&amp;Serventuário (14) | Escrivão/Diretor de Secretaria/Secretário Jurídico (48) | Audiência (970)[15:situacao_da_audiencia:11;16:tipo_de_audiencia:21]&amp;CARACT(10)&amp;Serventuário (14) | Escrivão/Diretor de Secretaria/Secretário Jurídico (48) | Audiência (970)[15:situacao_da_audiencia:11;16:tipo_de_audiencia:22]&amp;CARACT(10)&amp;Serventuário (14) | Escrivão/Diretor de Secretaria/Secretário Jurídico (48) | Audiência (970)[15:situacao_da_audiencia:11;16:tipo_de_audiencia:228]&amp;CARACT(10)&amp;Serventuário (14) | Escrivão/Diretor de Secretaria/Secretário Jurídico (48) | Audiência (970)[15:situacao_da_audiencia:11;16:tipo_de_audiencia:23]&amp;CARACT(10)&amp;Serventuário (14) | Escrivão/Diretor de Secretaria/Secretário Jurídico (48) | Audiência (970)[15:situacao_da_audiencia:11;16:tipo_de_audiencia:24]&amp;CARACT(10)&amp;Serventuário (14) | Escrivão/Diretor de Secretaria/Secretário Jurídico (48) | Audiência (970)[15:situacao_da_audiencia:11;16:tipo_de_audiencia:25]&amp;CARACT(10)&amp;Serventuário (14) | Escrivão/Diretor de Secretaria/Secretário Jurídico (48) | Audiência (970)[15:situacao_da_audiencia:11;16:tipo_de_audiencia:91]&amp;CARACT(10)&amp;Serventuário (14) | Escrivão/Diretor de Secretaria/Secretário Jurídico (48) | Audiência (970) | Admonitória (12739)[15:situacao_da_audiencia:11]&amp;CARACT(10)&amp;Serventuário (14) | Escrivão/Diretor de Secretaria/Secretário Jurídico (48) | Audiência (970) | de Acolhimento (12741)[15:situacao_da_audiencia:11]&amp;CARACT(10)&amp;Serventuário (14) | Escrivão/Diretor de Secretaria/Secretário Jurídico (48) | Audiência (970) | de Custódia (12742)[15:situacao_da_audiencia:11]&amp;CARACT(10)&amp;Serventuário (14) | Escrivão/Diretor de Secretaria/Secretário Jurídico (48) | Audiência (970) | de Interrogatório (12743)[15:situacao_da_audiencia:11]&amp;CARACT(10)&amp;Serventuário (14) | Escrivão/Diretor de Secretaria/Secretário Jurídico (48) | Audiência (970) | de Justificação (12744)[15:situacao_da_audiencia:11]&amp;CARACT(10)&amp;Serventuário (14) | Escrivão/Diretor de Secretaria/Secretário Jurídico (48) | Audiência (970) | do art. 16 da Lei 11.340 (12745)[15:situacao_da_audiencia:11]&amp;CARACT(10)&amp;Serventuário (14) | Escrivão/Diretor de Secretaria/Secretário Jurídico (48) | Audiência (970) | em Execução (12746)[15:situacao_da_audiencia:11]&amp;CARACT(10)&amp;Serventuário (14) | Escrivão/Diretor de Secretaria/Secretário Jurídico (48) | Audiência (970) | Inicial (12747)[15:situacao_da_audiencia:11]&amp;CARACT(10)&amp;Serventuário (14) | Escrivão/Diretor de Secretaria/Secretário Jurídico (48) | Audiência (970) | de Instrução (12749)[15:situacao_da_audiencia:11]&amp;CARACT(10)&amp;Serventuário (14) | Escrivão/Diretor de Secretaria/Secretário Jurídico (48) | Audiência (970) | de Instrução e Julgamento (12750)[15:situacao_da_audiencia:11]&amp;CARACT(10)&amp;Serventuário (14) | Escrivão/Diretor de Secretaria/Secretário Jurídico (48) | Audiência (970) | de Julgamento (12751)[15:situacao_da_audiencia:11]&amp;CARACT(10)&amp;Serventuário (14) | Escrivão/Diretor de Secretaria/Secretário Jurídico (48) | Audiência (970) | Preliminar (12753)[15:situacao_da_audiencia:11]&amp;CARACT(10)&amp;Serventuário (14) | Escrivão/Diretor de Secretaria/Secretário Jurídico (48) | Audiência (970) | Audiência Pública (14096)[15:situacao_da_audiencia:11]&amp;CARACT(10)&amp;Serventuário (14) | Escrivão/Diretor de Secretaria/Secretário Jurídico (48) | Audiência (970) | Audiência Concentrada Infracional (15050)[15:situacao_da_audiencia:11]&amp;CARACT(10)&amp;Serventuário (14) | Escrivão/Diretor de Secretaria/Secretário Jurídico (48) | Audiência (970) | Audiência Concentrada Protetiva (15049)[15:situacao_da_audiencia:11]&amp;CARACT(10)&amp;Serventuário (14) | Escrivão/Diretor de Secretaria/Secretário Jurídico (48) | Audiência (970) | Audiência de Apresentação de Adolescente (15045)[15:situacao_da_audiencia:11]&amp;CARACT(10)&amp;Serventuário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</si>
  <si>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(970)[15:situacao_da_audiencia:15;16:tipo_de_audiencia:16]&amp;CARACT(10)&amp;Serventuário (14) | Escrivão/Diretor de Secretaria/Secretário Jurídico (48) | Audiência (970)[15:situacao_da_audiencia:15;16:tipo_de_audiencia:18]&amp;CARACT(10)&amp;Serventuário (14) | Escrivão/Diretor de Secretaria/Secretário Jurídico (48) | Audiência (970)[15:situacao_da_audiencia:15;16:tipo_de_audiencia:19]&amp;CARACT(10)&amp;Serventuário (14) | Escrivão/Diretor de Secretaria/Secretário Jurídico (48) | Audiência (970)[15:situacao_da_audiencia:15;16:tipo_de_audiencia:193]&amp;CARACT(10)&amp;Serventuário (14) | Escrivão/Diretor de Secretaria/Secretário Jurídico (48) | Audiência (970)[15:situacao_da_audiencia:15;16:tipo_de_audiencia:20]&amp;CARACT(10)&amp;Serventuário (14) | Escrivão/Diretor de Secretaria/Secretário Jurídico (48) | Audiência (970)[15:situacao_da_audiencia:15;16:tipo_de_audiencia:21]&amp;CARACT(10)&amp;Serventuário (14) | Escrivão/Diretor de Secretaria/Secretário Jurídico (48) | Audiência (970)[15:situacao_da_audiencia:15;16:tipo_de_audiencia:22]&amp;CARACT(10)&amp;Serventuário (14) | Escrivão/Diretor de Secretaria/Secretário Jurídico (48) | Audiência (970)[15:situacao_da_audiencia:15;16:tipo_de_audiencia:228]&amp;CARACT(10)&amp;Serventuário (14) | Escrivão/Diretor de Secretaria/Secretário Jurídico (48) | Audiência (970)[15:situacao_da_audiencia:15;16:tipo_de_audiencia:23]&amp;CARACT(10)&amp;Serventuário (14) | Escrivão/Diretor de Secretaria/Secretário Jurídico (48) | Audiência (970)[15:situacao_da_audiencia:15;16:tipo_de_audiencia:24]&amp;CARACT(10)&amp;Serventuário (14) | Escrivão/Diretor de Secretaria/Secretário Jurídico (48) | Audiência (970)[15:situacao_da_audiencia:15;16:tipo_de_audiencia:25]&amp;CARACT(10)&amp;Serventuário (14) | Escrivão/Diretor de Secretaria/Secretário Jurídico (48) | Audiência (970)[15:situacao_da_audiencia:15;16:tipo_de_audiencia:91]&amp;CARACT(10)&amp;Serventuário (14) | Escrivão/Diretor de Secretaria/Secretário Jurídico (48) | Audiência (970) | Admonitória (12739)[15:situacao_da_audiencia:15]&amp;CARACT(10)&amp;Serventuário (14) | Escrivão/Diretor de Secretaria/Secretário Jurídico (48) | Audiência (970) | de Acolhimento (12741)[15:situacao_da_audiencia:15]&amp;CARACT(10)&amp;Serventuário (14) | Escrivão/Diretor de Secretaria/Secretário Jurídico (48) | Audiência (970) | de Custódia (12742)[15:situacao_da_audiencia:15]&amp;CARACT(10)&amp;Serventuário (14) | Escrivão/Diretor de Secretaria/Secretário Jurídico (48) | Audiência (970) | de Interrogatório (12743)[15:situacao_da_audiencia:15]&amp;CARACT(10)&amp;Serventuário (14) | Escrivão/Diretor de Secretaria/Secretário Jurídico (48) | Audiência (970) | de Justificação (12744)[15:situacao_da_audiencia:15]&amp;CARACT(10)&amp;Serventuário (14) | Escrivão/Diretor de Secretaria/Secretário Jurídico (48) | Audiência (970) | do art. 16 da Lei 11.340 (12745)[15:situacao_da_audiencia:15]&amp;CARACT(10)&amp;Serventuário (14) | Escrivão/Diretor de Secretaria/Secretário Jurídico (48) | Audiência (970) | em Execução (12746)[15:situacao_da_audiencia:15]&amp;CARACT(10)&amp;Serventuário (14) | Escrivão/Diretor de Secretaria/Secretário Jurídico (48) | Audiência (970) | Inicial (12747)[15:situacao_da_audiencia:15]&amp;CARACT(10)&amp;Serventuário (14) | Escrivão/Diretor de Secretaria/Secretário Jurídico (48) | Audiência (970) | de Instrução (12749)[15:situacao_da_audiencia:15]&amp;CARACT(10)&amp;Serventuário (14) | Escrivão/Diretor de Secretaria/Secretário Jurídico (48) | Audiência (970) | de Instrução e Julgamento (12750)[15:situacao_da_audiencia:15]&amp;CARACT(10)&amp;Serventuário (14) | Escrivão/Diretor de Secretaria/Secretário Jurídico (48) | Audiência (970) | de Julgamento (12751)[15:situacao_da_audiencia:15]&amp;CARACT(10)&amp;Serventuário (14) | Escrivão/Diretor de Secretaria/Secretário Jurídico (48) | Audiência (970) | Preliminar (12753)[15:situacao_da_audiencia:15]&amp;CARACT(10)&amp;Serventuário (14) | Escrivão/Diretor de Secretaria/Secretário Jurídico (48) | Audiência (970) | Audiência Pública (14096)[15:situacao_da_audiencia:15]&amp;CARACT(10)&amp;Serventuário (14) | Escrivão/Diretor de Secretaria/Secretário Jurídico (48) | Audiência (970) | Audiência Concentrada Infracional (15050)[15:situacao_da_audiencia:15]&amp;CARACT(10)&amp;Serventuário (14) | Escrivão/Diretor de Secretaria/Secretário Jurídico (48) | Audiência (970) | Audiência Concentrada Protetiva (15049)[15:situacao_da_audiencia:15]&amp;CARACT(10)&amp;Serventuário (14) | Escrivão/Diretor de Secretaria/Secretário Jurídico (48) | Audiência (970) | Audiência de Apresentação de Adolescente (15045)[15:situacao_da_audiencia:15]&amp;CARACT(10)&amp;Serventuário (14) | Escrivão/Diretor de Secretaria/Secretário Jurídico (48) | Audiência (970) | Audiência de Depoimento Especial (15188)[15:situacao_da_audiencia:15]</t>
  </si>
  <si>
    <t>Arquivado definitivamente (2)&amp;CARACT(10)&amp;Arquivado provisoriamente (4)&amp;CARACT(10)&amp;Audiência não conciliatória antecipada (77)&amp;CARACT(10)&amp;Audiência não conciliatória cancelada (71)&amp;CARACT(10)&amp;Audiência não conciliatória convertida em diligência (78)&amp;CARACT(10)&amp;Audiência não conciliatória designada (7)&amp;CARACT(10)&amp;Audiência não conciliatória não realizada (79)&amp;CARACT(10)&amp;Audiência não conciliatória realizada (8)&amp;CARACT(10)&amp;Audiência não conciliatória redesignada (80)&amp;CARACT(10)&amp;Baixado definitivamente (10)&amp;CARACT(10)&amp;Distribuição cancelada (23)&amp;CARACT(10)&amp;Reativado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t>
  </si>
  <si>
    <t>Serventuário (14) | Escrivão/Diretor de Secretaria/Secretário Jurídico (48) | Audiência (970)[15:situacao_da_audiencia:9;16:tipo_de_audiencia:16]&amp;CARACT(10)&amp;Serventuário (14) | Escrivão/Diretor de Secretaria/Secretário Jurídico (48) | Audiência (970)[15:situacao_da_audiencia:9;16:tipo_de_audiencia:18]&amp;CARACT(10)&amp;Serventuário (14) | Escrivão/Diretor de Secretaria/Secretário Jurídico (48) | Audiência (970)[15:situacao_da_audiencia:9;16:tipo_de_audiencia:19]&amp;CARACT(10)&amp;Serventuário (14) | Escrivão/Diretor de Secretaria/Secretário Jurídico (48) | Audiência (970)[15:situacao_da_audiencia:9;16:tipo_de_audiencia:193]&amp;CARACT(10)&amp;Serventuário (14) | Escrivão/Diretor de Secretaria/Secretário Jurídico (48) | Audiência (970)[15:situacao_da_audiencia:9;16:tipo_de_audiencia:20]&amp;CARACT(10)&amp;Serventuário (14) | Escrivão/Diretor de Secretaria/Secretário Jurídico (48) | Audiência (970)[15:situacao_da_audiencia:9;16:tipo_de_audiencia:21]&amp;CARACT(10)&amp;Serventuário (14) | Escrivão/Diretor de Secretaria/Secretário Jurídico (48) | Audiência (970)[15:situacao_da_audiencia:9;16:tipo_de_audiencia:22]&amp;CARACT(10)&amp;Serventuário (14) | Escrivão/Diretor de Secretaria/Secretário Jurídico (48) | Audiência (970)[15:situacao_da_audiencia:9;16:tipo_de_audiencia:228]&amp;CARACT(10)&amp;Serventuário (14) | Escrivão/Diretor de Secretaria/Secretário Jurídico (48) | Audiência (970)[15:situacao_da_audiencia:9;16:tipo_de_audiencia:23]&amp;CARACT(10)&amp;Serventuário (14) | Escrivão/Diretor de Secretaria/Secretário Jurídico (48) | Audiência (970)[15:situacao_da_audiencia:9;16:tipo_de_audiencia:24]&amp;CARACT(10)&amp;Serventuário (14) | Escrivão/Diretor de Secretaria/Secretário Jurídico (48) | Audiência (970)[15:situacao_da_audiencia:9;16:tipo_de_audiencia:25]&amp;CARACT(10)&amp;Serventuário (14) | Escrivão/Diretor de Secretaria/Secretário Jurídico (48) | Audiência (970) | Admonitória (12739)[15:situacao_da_audiencia:9]&amp;CARACT(10)&amp;Serventuário (14) | Escrivão/Diretor de Secretaria/Secretário Jurídico (48) | Audiência (970) | de Acolhimento (12741)[15:situacao_da_audiencia:9]&amp;CARACT(10)&amp;Serventuário (14) | Escrivão/Diretor de Secretaria/Secretário Jurídico (48) | Audiência (970) | de Custódia (12742)[15:situacao_da_audiencia:9]&amp;CARACT(10)&amp;Serventuário (14) | Escrivão/Diretor de Secretaria/Secretário Jurídico (48) | Audiência (970) | de Interrogatório (12743)[15:situacao_da_audiencia:9]&amp;CARACT(10)&amp;Serventuário (14) | Escrivão/Diretor de Secretaria/Secretário Jurídico (48) | Audiência (970) | de Justificação (12744)[15:situacao_da_audiencia:9]&amp;CARACT(10)&amp;Serventuário (14) | Escrivão/Diretor de Secretaria/Secretário Jurídico (48) | Audiência (970) | do art. 16 da Lei 11.340 (12745)[15:situacao_da_audiencia:9]&amp;CARACT(10)&amp;Serventuário (14) | Escrivão/Diretor de Secretaria/Secretário Jurídico (48) | Audiência (970) | em Execução (12746)[15:situacao_da_audiencia:9]&amp;CARACT(10)&amp;Serventuário (14) | Escrivão/Diretor de Secretaria/Secretário Jurídico (48) | Audiência (970) | Inicial (12747)[15:situacao_da_audiencia:9]&amp;CARACT(10)&amp;Serventuário (14) | Escrivão/Diretor de Secretaria/Secretário Jurídico (48) | Audiência (970) | de Instrução (12749)[15:situacao_da_audiencia:9]&amp;CARACT(10)&amp;Serventuário (14) | Escrivão/Diretor de Secretaria/Secretário Jurídico (48) | Audiência (970) | de Instrução e Julgamento (12750)[15:situacao_da_audiencia:9]&amp;CARACT(10)&amp;Serventuário (14) | Escrivão/Diretor de Secretaria/Secretário Jurídico (48) | Audiência (970) | de Julgamento (12751)[15:situacao_da_audiencia:9]&amp;CARACT(10)&amp;Serventuário (14) | Escrivão/Diretor de Secretaria/Secretário Jurídico (48) | Audiência (970) | Preliminar (12753)[15:situacao_da_audiencia:9]&amp;CARACT(10)&amp;Serventuário (14) | Escrivão/Diretor de Secretaria/Secretário Jurídico (48) | Audiência (970) | Audiência Pública (14096)[15:situacao_da_audiencia:9]&amp;CARACT(10)&amp;Serventuário (14) | Escrivão/Diretor de Secretaria/Secretário Jurídico (48) | Audiência (970)[15:situacao_da_audiencia:9;16:tipo_de_audiencia:91]&amp;CARACT(10)&amp;Serventuário (14) | Escrivão/Diretor de Secretaria/Secretário Jurídico (48) | Audiência (970) | Audiência Concentrada Infracional (15050)[15:situacao_da_audiencia:9]&amp;CARACT(10)&amp;Serventuário (14) | Escrivão/Diretor de Secretaria/Secretário Jurídico (48) | Audiência (970) | Audiência Concentrada Protetiva (15049)[15:situacao_da_audiencia:9]&amp;CARACT(10)&amp;Serventuário (14) | Escrivão/Diretor de Secretaria/Secretário Jurídico (48) | Audiência (970) | Audiência de Apresentação de Adolescente (15045)[15:situacao_da_audiencia:9]&amp;CARACT(10)&amp;Serventuário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</si>
  <si>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(970)[15:situacao_da_audiencia:14;16:tipo_de_audiencia:16]&amp;CARACT(10)&amp;Serventuário (14) | Escrivão/Diretor de Secretaria/Secretário Jurídico (48) | Audiência (970)[15:situacao_da_audiencia:14;16:tipo_de_audiencia:18]&amp;CARACT(10)&amp;Serventuário (14) | Escrivão/Diretor de Secretaria/Secretário Jurídico (48) | Audiência (970)[15:situacao_da_audiencia:14;16:tipo_de_audiencia:19]&amp;CARACT(10)&amp;Serventuário (14) | Escrivão/Diretor de Secretaria/Secretário Jurídico (48) | Audiência (970)[15:situacao_da_audiencia:14;16:tipo_de_audiencia:193]&amp;CARACT(10)&amp;Serventuário (14) | Escrivão/Diretor de Secretaria/Secretário Jurídico (48) | Audiência (970)[15:situacao_da_audiencia:14;16:tipo_de_audiencia:20]&amp;CARACT(10)&amp;Serventuário (14) | Escrivão/Diretor de Secretaria/Secretário Jurídico (48) | Audiência (970)[15:situacao_da_audiencia:14;16:tipo_de_audiencia:21]&amp;CARACT(10)&amp;Serventuário (14) | Escrivão/Diretor de Secretaria/Secretário Jurídico (48) | Audiência (970)[15:situacao_da_audiencia:14;16:tipo_de_audiencia:22]&amp;CARACT(10)&amp;Serventuário (14) | Escrivão/Diretor de Secretaria/Secretário Jurídico (48) | Audiência (970)[15:situacao_da_audiencia:14;16:tipo_de_audiencia:228]&amp;CARACT(10)&amp;Serventuário (14) | Escrivão/Diretor de Secretaria/Secretário Jurídico (48) | Audiência (970)[15:situacao_da_audiencia:14;16:tipo_de_audiencia:23]&amp;CARACT(10)&amp;Serventuário (14) | Escrivão/Diretor de Secretaria/Secretário Jurídico (48) | Audiência (970)[15:situacao_da_audiencia:14;16:tipo_de_audiencia:24]&amp;CARACT(10)&amp;Serventuário (14) | Escrivão/Diretor de Secretaria/Secretário Jurídico (48) | Audiência (970)[15:situacao_da_audiencia:14;16:tipo_de_audiencia:25]&amp;CARACT(10)&amp;Serventuário (14) | Escrivão/Diretor de Secretaria/Secretário Jurídico (48) | Audiência (970)[15:situacao_da_audiencia:14;16:tipo_de_audiencia:91]&amp;CARACT(10)&amp;Serventuário (14) | Escrivão/Diretor de Secretaria/Secretário Jurídico (48) | Audiência (970) | Admonitória (12739)[15:situacao_da_audiencia:14]&amp;CARACT(10)&amp;Serventuário (14) | Escrivão/Diretor de Secretaria/Secretário Jurídico (48) | Audiência (970) | de Acolhimento (12741)[15:situacao_da_audiencia:14]&amp;CARACT(10)&amp;Serventuário (14) | Escrivão/Diretor de Secretaria/Secretário Jurídico (48) | Audiência (970) | de Custódia (12742)[15:situacao_da_audiencia:14]&amp;CARACT(10)&amp;Serventuário (14) | Escrivão/Diretor de Secretaria/Secretário Jurídico (48) | Audiência (970) | de Interrogatório (12743)[15:situacao_da_audiencia:14]&amp;CARACT(10)&amp;Serventuário (14) | Escrivão/Diretor de Secretaria/Secretário Jurídico (48) | Audiência (970) | de Justificação (12744)[15:situacao_da_audiencia:14]&amp;CARACT(10)&amp;Serventuário (14) | Escrivão/Diretor de Secretaria/Secretário Jurídico (48) | Audiência (970) | do art. 16 da Lei 11.340 (12745)[15:situacao_da_audiencia:14]&amp;CARACT(10)&amp;Serventuário (14) | Escrivão/Diretor de Secretaria/Secretário Jurídico (48) | Audiência (970) | em Execução (12746)[15:situacao_da_audiencia:14]&amp;CARACT(10)&amp;Serventuário (14) | Escrivão/Diretor de Secretaria/Secretário Jurídico (48) | Audiência (970) | Inicial (12747)[15:situacao_da_audiencia:14]&amp;CARACT(10)&amp;Serventuário (14) | Escrivão/Diretor de Secretaria/Secretário Jurídico (48) | Audiência (970) | de Instrução (12749)[15:situacao_da_audiencia:14]&amp;CARACT(10)&amp;Serventuário (14) | Escrivão/Diretor de Secretaria/Secretário Jurídico (48) | Audiência (970) | de Instrução e Julgamento (12750)[15:situacao_da_audiencia:14]&amp;CARACT(10)&amp;Serventuário (14) | Escrivão/Diretor de Secretaria/Secretário Jurídico (48) | Audiência (970) | de Julgamento (12751)[15:situacao_da_audiencia:14]&amp;CARACT(10)&amp;Serventuário (14) | Escrivão/Diretor de Secretaria/Secretário Jurídico (48) | Audiência (970) | Preliminar (12753)[15:situacao_da_audiencia:14]&amp;CARACT(10)&amp;Serventuário (14) | Escrivão/Diretor de Secretaria/Secretário Jurídico (48) | Audiência (970) | Audiência Pública (14096)[15:situacao_da_audiencia:14]&amp;CARACT(10)&amp;Serventuário (14) | Escrivão/Diretor de Secretaria/Secretário Jurídico (48) | Audiência (970) | Audiência Concentrada Infracional (15050)[15:situacao_da_audiencia:14]&amp;CARACT(10)&amp;Serventuário (14) | Escrivão/Diretor de Secretaria/Secretário Jurídico (48) | Audiência (970) | Audiência Concentrada Protetiva (15049)[15:situacao_da_audiencia:14]&amp;CARACT(10)&amp;Serventuário (14) | Escrivão/Diretor de Secretaria/Secretário Jurídico (48) | Audiência (970) | Audiência de Apresentação de Adolescente (15045)[15:situacao_da_audiencia:14]&amp;CARACT(10)&amp;Serventuário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</si>
  <si>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(970)[15:situacao_da_audiencia:13;16:tipo_de_audiencia:16]&amp;CARACT(10)&amp;Serventuário (14) | Escrivão/Diretor de Secretaria/Secretário Jurídico (48) | Audiência (970)[15:situacao_da_audiencia:13;16:tipo_de_audiencia:18]&amp;CARACT(10)&amp;Serventuário (14) | Escrivão/Diretor de Secretaria/Secretário Jurídico (48) | Audiência (970)[15:situacao_da_audiencia:13;16:tipo_de_audiencia:184]&amp;CARACT(10)&amp;Serventuário (14) | Escrivão/Diretor de Secretaria/Secretário Jurídico (48) | Audiência (970)[15:situacao_da_audiencia:13;16:tipo_de_audiencia:19]&amp;CARACT(10)&amp;Serventuário (14) | Escrivão/Diretor de Secretaria/Secretário Jurídico (48) | Audiência (970)[15:situacao_da_audiencia:13;16:tipo_de_audiencia:193]&amp;CARACT(10)&amp;Serventuário (14) | Escrivão/Diretor de Secretaria/Secretário Jurídico (48) | Audiência (970)[15:situacao_da_audiencia:13;16:tipo_de_audiencia:20]&amp;CARACT(10)&amp;Serventuário (14) | Escrivão/Diretor de Secretaria/Secretário Jurídico (48) | Audiência (970)[15:situacao_da_audiencia:13;16:tipo_de_audiencia:21]&amp;CARACT(10)&amp;Serventuário (14) | Escrivão/Diretor de Secretaria/Secretário Jurídico (48) | Audiência (970)[15:situacao_da_audiencia:13;16:tipo_de_audiencia:22]&amp;CARACT(10)&amp;Serventuário (14) | Escrivão/Diretor de Secretaria/Secretário Jurídico (48) | Audiência (970)[15:situacao_da_audiencia:13;16:tipo_de_audiencia:228]&amp;CARACT(10)&amp;Serventuário (14) | Escrivão/Diretor de Secretaria/Secretário Jurídico (48) | Audiência (970)[15:situacao_da_audiencia:13;16:tipo_de_audiencia:23]&amp;CARACT(10)&amp;Serventuário (14) | Escrivão/Diretor de Secretaria/Secretário Jurídico (48) | Audiência (970)[15:situacao_da_audiencia:13;16:tipo_de_audiencia:24]&amp;CARACT(10)&amp;Serventuário (14) | Escrivão/Diretor de Secretaria/Secretário Jurídico (48) | Audiência (970)[15:situacao_da_audiencia:13;16:tipo_de_audiencia:25]&amp;CARACT(10)&amp;Serventuário (14) | Escrivão/Diretor de Secretaria/Secretário Jurídico (48) | Audiência (970)[15:situacao_da_audiencia:13;16:tipo_de_audiencia:91]&amp;CARACT(10)&amp;Serventuário (14) | Escrivão/Diretor de Secretaria/Secretário Jurídico (48) | Audiência (970) | Admonitória (12739)[15:situacao_da_audiencia:13]&amp;CARACT(10)&amp;Serventuário (14) | Escrivão/Diretor de Secretaria/Secretário Jurídico (48) | Audiência (970) | de Acolhimento (12741)[15:situacao_da_audiencia:13]&amp;CARACT(10)&amp;Serventuário (14) | Escrivão/Diretor de Secretaria/Secretário Jurídico (48) | Audiência (970) | de Custódia (12742)[15:situacao_da_audiencia:13]&amp;CARACT(10)&amp;Serventuário (14) | Escrivão/Diretor de Secretaria/Secretário Jurídico (48) | Audiência (970) | de Interrogatório (12743)[15:situacao_da_audiencia:13]&amp;CARACT(10)&amp;Serventuário (14) | Escrivão/Diretor de Secretaria/Secretário Jurídico (48) | Audiência (970) | de Justificação (12744)[15:situacao_da_audiencia:13]&amp;CARACT(10)&amp;Serventuário (14) | Escrivão/Diretor de Secretaria/Secretário Jurídico (48) | Audiência (970) | do art. 16 da Lei 11.340 (12745)[15:situacao_da_audiencia:13]&amp;CARACT(10)&amp;Serventuário (14) | Escrivão/Diretor de Secretaria/Secretário Jurídico (48) | Audiência (970) | em Execução (12746)[15:situacao_da_audiencia:13]&amp;CARACT(10)&amp;Serventuário (14) | Escrivão/Diretor de Secretaria/Secretário Jurídico (48) | Audiência (970) | Inicial (12747)[15:situacao_da_audiencia:13]&amp;CARACT(10)&amp;Serventuário (14) | Escrivão/Diretor de Secretaria/Secretário Jurídico (48) | Audiência (970) | de Instrução (12749)[15:situacao_da_audiencia:13]&amp;CARACT(10)&amp;Serventuário (14) | Escrivão/Diretor de Secretaria/Secretário Jurídico (48) | Audiência (970) | de Instrução e Julgamento (12750)[15:situacao_da_audiencia:13]&amp;CARACT(10)&amp;Serventuário (14) | Escrivão/Diretor de Secretaria/Secretário Jurídico (48) | Audiência (970) | de Julgamento (12751)[15:situacao_da_audiencia:13]&amp;CARACT(10)&amp;Serventuário (14) | Escrivão/Diretor de Secretaria/Secretário Jurídico (48) | Audiência (970) | Preliminar (12753)[15:situacao_da_audiencia:13]&amp;CARACT(10)&amp;Serventuário (14) | Escrivão/Diretor de Secretaria/Secretário Jurídico (48) | Audiência (970) | Audiência Pública (14096)[15:situacao_da_audiencia:13]&amp;CARACT(10)&amp;Serventuário (14) | Escrivão/Diretor de Secretaria/Secretário Jurídico (48) | Audiência (970) | Audiência Concentrada Infracional (15050)[15:situacao_da_audiencia:13]&amp;CARACT(10)&amp;Serventuário (14) | Escrivão/Diretor de Secretaria/Secretário Jurídico (48) | Audiência (970) | Audiência Concentrada Protetiva (15049)[15:situacao_da_audiencia:13]&amp;CARACT(10)&amp;Serventuário (14) | Escrivão/Diretor de Secretaria/Secretário Jurídico (48) | Audiência (970) | Audiência de Apresentação de Adolescente (15045)[15:situacao_da_audiencia:13]&amp;CARACT(10)&amp;Serventuário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</si>
  <si>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(970)[15:situacao_da_audiencia:10;16:tipo_de_audiencia:16]&amp;CARACT(10)&amp;Serventuário (14) | Escrivão/Diretor de Secretaria/Secretário Jurídico (48) | Audiência (970)[15:situacao_da_audiencia:10;16:tipo_de_audiencia:18]&amp;CARACT(10)&amp;Serventuário (14) | Escrivão/Diretor de Secretaria/Secretário Jurídico (48) | Audiência (970)[15:situacao_da_audiencia:10;16:tipo_de_audiencia:19]&amp;CARACT(10)&amp;Serventuário (14) | Escrivão/Diretor de Secretaria/Secretário Jurídico (48) | Audiência (970)[15:situacao_da_audiencia:10;16:tipo_de_audiencia:193]&amp;CARACT(10)&amp;Serventuário (14) | Escrivão/Diretor de Secretaria/Secretário Jurídico (48) | Audiência (970)[15:situacao_da_audiencia:10;16:tipo_de_audiencia:20]&amp;CARACT(10)&amp;Serventuário (14) | Escrivão/Diretor de Secretaria/Secretário Jurídico (48) | Audiência (970)[15:situacao_da_audiencia:10;16:tipo_de_audiencia:21]&amp;CARACT(10)&amp;Serventuário (14) | Escrivão/Diretor de Secretaria/Secretário Jurídico (48) | Audiência (970)[15:situacao_da_audiencia:10;16:tipo_de_audiencia:22]&amp;CARACT(10)&amp;Serventuário (14) | Escrivão/Diretor de Secretaria/Secretário Jurídico (48) | Audiência (970)[15:situacao_da_audiencia:10;16:tipo_de_audiencia:228]&amp;CARACT(10)&amp;Serventuário (14) | Escrivão/Diretor de Secretaria/Secretário Jurídico (48) | Audiência (970)[15:situacao_da_audiencia:10;16:tipo_de_audiencia:23]&amp;CARACT(10)&amp;Serventuário (14) | Escrivão/Diretor de Secretaria/Secretário Jurídico (48) | Audiência (970)[15:situacao_da_audiencia:10;16:tipo_de_audiencia:24]&amp;CARACT(10)&amp;Serventuário (14) | Escrivão/Diretor de Secretaria/Secretário Jurídico (48) | Audiência (970)[15:situacao_da_audiencia:10;16:tipo_de_audiencia:25]&amp;CARACT(10)&amp;Serventuário (14) | Escrivão/Diretor de Secretaria/Secretário Jurídico (48) | Audiência (970)[15:situacao_da_audiencia:10;16:tipo_de_audiencia:91]&amp;CARACT(10)&amp;Serventuário (14) | Escrivão/Diretor de Secretaria/Secretário Jurídico (48) | Audiência (970) | Admonitória (12739)[15:situacao_da_audiencia:10]&amp;CARACT(10)&amp;Serventuário (14) | Escrivão/Diretor de Secretaria/Secretário Jurídico (48) | Audiência (970) | de Acolhimento (12741)[15:situacao_da_audiencia:10]&amp;CARACT(10)&amp;Serventuário (14) | Escrivão/Diretor de Secretaria/Secretário Jurídico (48) | Audiência (970) | de Custódia (12742)[15:situacao_da_audiencia:10]&amp;CARACT(10)&amp;Serventuário (14) | Escrivão/Diretor de Secretaria/Secretário Jurídico (48) | Audiência (970) | de Interrogatório (12743)[15:situacao_da_audiencia:10]&amp;CARACT(10)&amp;Serventuário (14) | Escrivão/Diretor de Secretaria/Secretário Jurídico (48) | Audiência (970) | de Justificação (12744)[15:situacao_da_audiencia:10]&amp;CARACT(10)&amp;Serventuário (14) | Escrivão/Diretor de Secretaria/Secretário Jurídico (48) | Audiência (970) | do art. 16 da Lei 11.340 (12745)[15:situacao_da_audiencia:10]&amp;CARACT(10)&amp;Serventuário (14) | Escrivão/Diretor de Secretaria/Secretário Jurídico (48) | Audiência (970) | em Execução (12746)[15:situacao_da_audiencia:10]&amp;CARACT(10)&amp;Serventuário (14) | Escrivão/Diretor de Secretaria/Secretário Jurídico (48) | Audiência (970) | Inicial (12747)[15:situacao_da_audiencia:10]&amp;CARACT(10)&amp;Serventuário (14) | Escrivão/Diretor de Secretaria/Secretário Jurídico (48) | Audiência (970) | de Instrução (12749)[15:situacao_da_audiencia:10]&amp;CARACT(10)&amp;Serventuário (14) | Escrivão/Diretor de Secretaria/Secretário Jurídico (48) | Audiência (970) | de Instrução e Julgamento (12750)[15:situacao_da_audiencia:10]&amp;CARACT(10)&amp;Serventuário (14) | Escrivão/Diretor de Secretaria/Secretário Jurídico (48) | Audiência (970) | de Julgamento (12751)[15:situacao_da_audiencia:10]&amp;CARACT(10)&amp;Serventuário (14) | Escrivão/Diretor de Secretaria/Secretário Jurídico (48) | Audiência (970) | Preliminar (12753)[15:situacao_da_audiencia:10]&amp;CARACT(10)&amp;Serventuário (14) | Escrivão/Diretor de Secretaria/Secretário Jurídico (48) | Audiência (970) | Audiência Pública (14096)[15:situacao_da_audiencia:10]&amp;CARACT(10)&amp;Serventuário (14) | Escrivão/Diretor de Secretaria/Secretário Jurídico (48) | Audiência (970) | Audiência Concentrada Infracional (15050)[15:situacao_da_audiencia:10]&amp;CARACT(10)&amp;Serventuário (14) | Escrivão/Diretor de Secretaria/Secretário Jurídico (48) | Audiência (970) | Audiência Concentrada Protetiva (15049)[15:situacao_da_audiencia:10]&amp;CARACT(10)&amp;Serventuário (14) | Escrivão/Diretor de Secretaria/Secretário Jurídico (48) | Audiência (970) | Audiência de Apresentação de Adolescente (15045)[15:situacao_da_audiencia:10]&amp;CARACT(10)&amp;Serventuário (14) | Escrivão/Diretor de Secretaria/Secretário Jurídico (48) | Audiência (970) | Audiência de Depoimento Especial (15188)[15:situacao_da_audiencia:10]</t>
  </si>
  <si>
    <t>Arquivado definitivamente (2)&amp;CARACT(10)&amp;Baixado definitivamente (10)&amp;CARACT(10)&amp;Classe evoluida para ação penal (81)&amp;CARACT(10)&amp;Denúncia/queixa recebida (9)&amp;CARACT(10)&amp;Distribuído (24)&amp;CARACT(10)&amp;Execução não criminal iniciada (26)&amp;CARACT(10)&amp;Fase processual iniciada (65)&amp;CARACT(10)&amp;Liquidação/execução iniciada (91)&amp;CARACT(10)&amp;Reativado (37)&amp;CARACT(10)&amp;Recebido pelo Tribunal (61)&amp;CARACT(10)&amp;Redistribuído para outro Tribunal (154)&amp;CARACT(10)&amp;Remetido (41)</t>
  </si>
  <si>
    <t>Serventuário (14) | Contador (15) | Cálculo (16)&amp;CARACT(10)&amp;Serventuário (14) | Contador (15) | Cálculo (16) | Cálculo de Liquidação (478)&amp;CARACT(10)&amp;Serventuário (14) | Contador (15) | Cálculo (16) | Custas (479)&amp;CARACT(10)&amp;Serventuário (14) | Contador (15) | Cálculo (16) | Atualização de conta (480)&amp;CARACT(10)&amp;Serventuário (14) | Contador (15) | Cálculo (16) | Tributos (481)</t>
  </si>
  <si>
    <t>Serventuário (14) | Escrivão/Diretor de Secretaria/Secretário Jurídico (48) | Remessa (123)[18:motivo_da_remessa:39]&amp;CARACT(10)&amp;Serventuário (14) | Distribuidor (18) | Remessa (982)[18:motivo_da_remessa:39]</t>
  </si>
  <si>
    <t>Serventuário (14) | Escrivão/Diretor de Secretaria/Secretário Jurídico (48) | Mudança de Classe Processual (10966)[27:classe_nova:283]&amp;CARACT(10)&amp;Serventuário (14) | Escrivão/Diretor de Secretaria/Secretário Jurídico (48) | Mudança de Classe Processual (10966)[27:classe_nova:10943]&amp;CARACT(10)&amp;Serventuário (14) | Escrivão/Diretor de Secretaria/Secretário Jurídico (48) | Mudança de Classe Processual (10966)[27:classe_nova:10944]&amp;CARACT(10)&amp;Serventuário (14) | Escrivão/Diretor de Secretaria/Secretário Jurídico (48) | Mudança de Classe Processual (10966)[27:classe_nova:293]&amp;CARACT(10)&amp;Serventuário (14) | Escrivão/Diretor de Secretaria/Secretário Jurídico (48) | Mudança de Classe Processual (10966)[27:classe_nova:294]&amp;CARACT(10)&amp;Serventuário (14) | Escrivão/Diretor de Secretaria/Secretário Jurídico (48) | Mudança de Classe Processual (10966)[27:classe_nova:295]&amp;CARACT(10)&amp;Serventuário (14) | Escrivão/Diretor de Secretaria/Secretário Jurídico (48) | Mudança de Classe Processual (10966)[27:classe_nova:297]&amp;CARACT(10)&amp;Serventuário (14) | Escrivão/Diretor de Secretaria/Secretário Jurídico (48) | Mudança de Classe Processual (10966)[27:classe_nova:300]&amp;CARACT(10)&amp;Serventuário (14) | Escrivão/Diretor de Secretaria/Secretário Jurídico (48) | Mudança de Classe Processual (10966)[27:classe_nova:302]&amp;CARACT(10)&amp;Serventuário (14) | Escrivão/Diretor de Secretaria/Secretário Jurídico (48) | Mudança de Classe Processual (10966)[27:classe_nova:289]&amp;CARACT(10)&amp;Serventuário (14) | Escrivão/Diretor de Secretaria/Secretário Jurídico (48) | Mudança de Classe Processual (10966)[27:classe_nova:288]&amp;CARACT(10)&amp;Serventuário (14) | Escrivão/Diretor de Secretaria/Secretário Jurídico (48) | Mudança de Classe Processual (10966)[27:classe_nova:287]&amp;CARACT(10)&amp;Serventuário (14) | Escrivão/Diretor de Secretaria/Secretário Jurídico (48) | Mudança de Classe Processual (10966)[27:classe_nova:11037]&amp;CARACT(10)&amp;Serventuário (14) | Escrivão/Diretor de Secretaria/Secretário Jurídico (48) | Mudança de Classe Processual (10966)[27:classe_nova:1033]&amp;CARACT(10)&amp;Serventuário (14) | Escrivão/Diretor de Secretaria/Secretário Jurídico (48) | Mudança de Classe Processual (10966)[27:classe_nova:299]&amp;CARACT(10)&amp;Serventuário (14) | Escrivão/Diretor de Secretaria/Secretário Jurídico (48) | Mudança de Classe Processual (10966)[27:classe_nova:290]&amp;CARACT(10)&amp;Serventuário (14) | Escrivão/Diretor de Secretaria/Secretário Jurídico (48) | Mudança de Classe Processual (10966)[27:classe_nova:1317]&amp;CARACT(10)&amp;Serventuário (14) | Escrivão/Diretor de Secretaria/Secretário Jurídico (48) | Mudança de Classe Processual (10966)[27:classe_nova:11528]&amp;CARACT(10)&amp;Serventuário (14) | Escrivão/Diretor de Secretaria/Secretário Jurídico (48) | Evolução da Classe Processual (14739)[27:classe_nova:283]&amp;CARACT(10)&amp;Serventuário (14) | Escrivão/Diretor de Secretaria/Secretário Jurídico (48) | Evolução da Classe Processual (14739)[27:classe_nova:10943]&amp;CARACT(10)&amp;Serventuário (14) | Escrivão/Diretor de Secretaria/Secretário Jurídico (48) | Evolução da Classe Processual (14739)[27:classe_nova:10944]&amp;CARACT(10)&amp;Serventuário (14) | Escrivão/Diretor de Secretaria/Secretário Jurídico (48) | Evolução da Classe Processual (14739)[27:classe_nova:293]&amp;CARACT(10)&amp;Serventuário (14) | Escrivão/Diretor de Secretaria/Secretário Jurídico (48) | Evolução da Classe Processual (14739)[27:classe_nova:294]&amp;CARACT(10)&amp;Serventuário (14) | Escrivão/Diretor de Secretaria/Secretário Jurídico (48) | Evolução da Classe Processual (14739)[27:classe_nova:295]&amp;CARACT(10)&amp;Serventuário (14) | Escrivão/Diretor de Secretaria/Secretário Jurídico (48) | Evolução da Classe Processual (14739)[27:classe_nova:297]&amp;CARACT(10)&amp;Serventuário (14) | Escrivão/Diretor de Secretaria/Secretário Jurídico (48) | Evolução da Classe Processual (14739)[27:classe_nova:300]&amp;CARACT(10)&amp;Serventuário (14) | Escrivão/Diretor de Secretaria/Secretário Jurídico (48) | Evolução da Classe Processual (14739)[27:classe_nova:302]&amp;CARACT(10)&amp;Serventuário (14) | Escrivão/Diretor de Secretaria/Secretário Jurídico (48) | Evolução da Classe Processual (14739)[27:classe_nova:289]&amp;CARACT(10)&amp;Serventuário (14) | Escrivão/Diretor de Secretaria/Secretário Jurídico (48) | Evolução da Classe Processual (14739)[27:classe_nova:288]&amp;CARACT(10)&amp;Serventuário (14) | Escrivão/Diretor de Secretaria/Secretário Jurídico (48) | Evolução da Classe Processual (14739)[27:classe_nova:287]&amp;CARACT(10)&amp;Serventuário (14) | Escrivão/Diretor de Secretaria/Secretário Jurídico (48) | Evolução da Classe Processual (14739)[27:classe_nova:11037]&amp;CARACT(10)&amp;Serventuário (14) | Escrivão/Diretor de Secretaria/Secretário Jurídico (48) | Evolução da Classe Processual (14739)[27:classe_nova:1033]&amp;CARACT(10)&amp;Serventuário (14) | Escrivão/Diretor de Secretaria/Secretário Jurídico (48) | Evolução da Classe Processual (14739)[27:classe_nova:299]&amp;CARACT(10)&amp;Serventuário (14) | Escrivão/Diretor de Secretaria/Secretário Jurídico (48) | Evolução da Classe Processual (14739)[27:classe_nova:290]&amp;CARACT(10)&amp;Serventuário (14) | Escrivão/Diretor de Secretaria/Secretário Jurídico (48) | Evolução da Classe Processual (14739)[27:classe_nova:1317]&amp;CARACT(10)&amp;Serventuário (14) | Escrivão/Diretor de Secretaria/Secretário Jurídico (48) | Evolução da Classe Processual (14739)[27:classe_nova:11528]</t>
  </si>
  <si>
    <t>Arquivado definitivamente (2)&amp;CARACT(10)&amp;Arquivado provisoriamente (4)&amp;CARACT(10)&amp;Baixado definitivamente (10)&amp;CARACT(10)&amp;Classe evoluida para ação penal (81)&amp;CARACT(10)&amp;Concedida a recuperação judicial (90)&amp;CARACT(10)&amp;Conclusão cancelada (136)&amp;CARACT(10)&amp;Concluso (12)&amp;CARACT(10)&amp;Concluso para admissibilidade recursal (69)&amp;CARACT(10)&amp;Concluso para decisão (67)&amp;CARACT(10)&amp;Concluso para despacho (66)&amp;CARACT(10)&amp;Concluso para julgamento (68)&amp;CARACT(10)&amp;Decisão denegatória de admissibilidade proferida (14)&amp;CARACT(10)&amp;Decisão em embargos de declaração proferida (15)&amp;CARACT(10)&amp;Decisão homologatória proferida (16)&amp;CARACT(10)&amp;Decisão proferida (17)&amp;CARACT(10)&amp;Decretada a falência (18)&amp;CARACT(10)&amp;Denúncia/queixa recebida (9)&amp;CARACT(10)&amp;Despacho proferido (21)&amp;CARACT(10)&amp;Determinado arquivamento do procedimento investigatório (3)&amp;CARACT(10)&amp;Distribuição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(29)&amp;CARACT(10)&amp;Justiça gratuita concedida por decisão (30)&amp;CARACT(10)&amp;Justiça gratuita não concedida (31)&amp;CARACT(10)&amp;Justiça gratuita revogada (32)&amp;CARACT(10)&amp;Liminar deferida (33)&amp;CARACT(10)&amp;Liminar indeferida (89)&amp;CARACT(10)&amp;Liquidação/execução iniciada (91)&amp;CARACT(10)&amp;Medida protetiva homologada ou revogada (34)&amp;CARACT(10)&amp;Procedimento incidental ou cautelar resolvido (140)&amp;CARACT(10)&amp;Pronunciado (72)&amp;CARACT(10)&amp;Reativado (37)&amp;CARACT(10)&amp;Recebido pelo Tribunal (61)&amp;CARACT(10)&amp;Redistribuído para outro Tribunal (154)&amp;CARACT(10)&amp;Remetido (41)&amp;CARACT(10)&amp;Remetido para outra instância (134)&amp;CARACT(10)&amp;Supenso/Sobrestado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(49)&amp;CARACT(10)&amp;Transação penal cumprida (129)&amp;CARACT(10)&amp;Transitado em julgado (50)</t>
  </si>
  <si>
    <t>Magistrado (1) | Decisão (3) | Não-Admissão (207) | Recurso de Revista (434)&amp;CARACT(10)&amp;Magistrado (1) | Decisão (3) | Não-Admissão (207) | Recurso Ordinário (12456)</t>
  </si>
  <si>
    <t>Magistrado (1) | Julgamento (193) | Com Resolução do Mérito (385) | Acolhimento de Embargos de Declaração (198)&amp;CARACT(10)&amp;Magistrado (1) | Julgamento (193) | Com Resolução do Mérito (385) | Não-Acolhimento de Embargos de Declaração (200)&amp;CARACT(10)&amp;Magistrado (1) | Julgamento (193) | Com Resolução do Mérito (385) | Acolhimento em parte de Embargos de Declaração (871)&amp;CARACT(10)&amp;Magistrado (1) | Decisão (3) | Acolhimento de Embargos de Declaração (15162)&amp;CARACT(10)&amp;Magistrado (1) | Decisão (3) | Acolhimento em Parte de Embargos de Declaração (15163)&amp;CARACT(10)&amp;Magistrado (1) | Decisão (3) | Não Acolhimento de Embargos de Declaração (15164)</t>
  </si>
  <si>
    <t>Magistrado (1) | Decisão (3) | Homologação (378) | Acordo em execução ou em cumprimento de sentença (377)&amp;CARACT(10)&amp;Magistrado (1) | Decisão (3) | Concessão (817) | Suspensão Condicional da Pena (1017)&amp;CARACT(10)&amp;Magistrado (1) | Decisão (3) | Homologação (378) | Homologação do Acordo de Não Persecução Penal (12733)</t>
  </si>
  <si>
    <t>Magistrado (1) | Decisão (3) | Manutenção de Sentença/Decisão Anterior - Infância e Juventude (15203)&amp;CARACT(10)&amp;Magistrado (1) | Decisão (3)&amp;CARACT(10)&amp;Magistrado (1) | Decisão (3) | Conversão (7)&amp;CARACT(10)&amp;Magistrado (1) | Decisão (3) | Declaração (11)&amp;CARACT(10)&amp;Magistrado (1) | Decisão (3) | Requisição de informações (56)&amp;CARACT(10)&amp;Magistrado (1) | Decisão (3) | Ordenação de entrega de autos (63)&amp;CARACT(10)&amp;Magistrado (1) | Decisão (3) | Cancelamento da distribuição (83)&amp;CARACT(10)&amp;Magistrado (1) | Decisão (3) | Decretação de Prisão Criminal (108)&amp;CARACT(10)&amp;Magistrado (1) | Decisão (3) | Decretação de Prisão Civil (113)&amp;CARACT(10)&amp;Magistrado (1) | Decisão (3) | Decretação de Internação (117)&amp;CARACT(10)&amp;Magistrado (1) | Decisão (3) | Desacolhimento de Prisão (122)&amp;CARACT(10)&amp;Magistrado (1) | Decisão (3) | Acolhimento de exceção (133)&amp;CARACT(10)&amp;Magistrado (1) | Decisão (3) | Rejeição (138)&amp;CARACT(10)&amp;Magistrado (1) | Decisão (3) | Não-Homologação de prisão em flagrante (146)&amp;CARACT(10)&amp;Magistrado (1) | Decisão (3) | Concessão de efeito suspensivo (151)&amp;CARACT(10)&amp;Magistrado (1) | Decisão (3) | Revogação (157)&amp;CARACT(10)&amp;Magistrado (1) | Decisão (3) | Recebimento (160)&amp;CARACT(10)&amp;Magistrado (1) | Decisão (3) | Não-Recebimento (163)&amp;CARACT(10)&amp;Magistrado (1) | Decisão (3) | Deliberação da partilha (172)&amp;CARACT(10)&amp;Magistrado (1) | Decisão (3) | Reforma de decisão anterior (190)&amp;CARACT(10)&amp;Magistrado (1) | Decisão (3) | Admissão (206)&amp;CARACT(10)&amp;Magistrado (1) | Decisão (3) | Não-Admissão (207)&amp;CARACT(10)&amp;Magistrado (1) | Decisão (3) | Homologação (378)&amp;CARACT(10)&amp;Magistrado (1) | Decisão (3) | Concessão (817)&amp;CARACT(10)&amp;Magistrado (1) | Decisão (3) | Concessão em parte (888)&amp;CARACT(10)&amp;Magistrado (1) | Decisão (3) | Suscitação de Conflito de Competência (961)&amp;CARACT(10)&amp;Magistrado (1) | Decisão (3) | Não-Concessão (968)&amp;CARACT(10)&amp;Magistrado (1) | Decisão (3) | Autorização (1008)&amp;CARACT(10)&amp;Magistrado (1) | Decisão (3) | Determinação (1013)&amp;CARACT(10)&amp;Magistrado (1) | Decisão (3) | Afetação ao rito dos recursos repetitivos  (12092)&amp;CARACT(10)&amp;Magistrado (1) | Decisão (3) | Desafetação ao rito dos recursos repetitivos  (12093)&amp;CARACT(10)&amp;Magistrado (1) | Decisão (3) | Relaxamento do Flagrante (12141)&amp;CARACT(10)&amp;Magistrado (1) | Decisão (3) | Unificação e Soma de Penas (12144)&amp;CARACT(10)&amp;Magistrado (1) | Decisão (3) | Outras Decisões (12163)&amp;CARACT(10)&amp;Magistrado (1) | Decisão (3) | Outras Decisões (12164)&amp;CARACT(10)&amp;Magistrado (1) | Decisão (3) | Decisão Interlocutória de Mérito (12185)&amp;CARACT(10)&amp;Magistrado (1) | Decisão (3) | Ratificação (12206)&amp;CARACT(10)&amp;Magistrado (1) | Decisão (3) | Não-Ratificação (12208)&amp;CARACT(10)&amp;Magistrado (1) | Decisão (3) | Ratificação em Parte (12210)&amp;CARACT(10)&amp;Magistrado (1) | Decisão (3) | Prorrogação de cumprimento de pena/medida de segurança (12299)&amp;CARACT(10)&amp;Magistrado (1) | Decisão (3) | Nomeação (12300)&amp;CARACT(10)&amp;Magistrado (1) | Decisão (3) | Decretação de revelia (12307)&amp;CARACT(10)&amp;Magistrado (1) | Decisão (3) | Reconhecimento de prevenção (12318)&amp;CARACT(10)&amp;Magistrado (1) | Decisão (3) | Denegação de prevenção (12320)&amp;CARACT(10)&amp;Magistrado (1) | Decisão (3) | Prorrogado prazo de conclusão (12332)&amp;CARACT(10)&amp;Magistrado (1) | Decisão (3) | Liminar Prejudicada (12359)&amp;CARACT(10)&amp;Magistrado (1) | Decisão (3) | Decisão de Saneamento e Organização (12387)&amp;CARACT(10)&amp;Magistrado (1) | Decisão (3) | Unificação de Medidas Socioeducativas (12425)&amp;CARACT(10)&amp;Magistrado (1) | Decisão (3) | Afetação (12432)&amp;CARACT(10)&amp;Magistrado (1) | Decisão (3) | deferimento (12444)&amp;CARACT(10)&amp;Magistrado (1) | Decisão (3) | Indeferimento (12455)&amp;CARACT(10)&amp;Magistrado (1) | Decisão (3) | Não-Homologação (12477)&amp;CARACT(10)&amp;Magistrado (1) | Decisão (3) | Mantida a Distribuição do Processo (12647)&amp;CARACT(10)&amp;Magistrado (1) | Decisão (3) | Unificação de Processos de Execução (12736)&amp;CARACT(10)&amp;Magistrado (1) | Decisão (3) | Envio para Juízo de Retratação  (12765)&amp;CARACT(10)&amp;Magistrado (1) | Decisão (3) | Manutenção de Acórdão (12768)&amp;CARACT(10)&amp;Magistrado (1) | Decisão (3) | Desclassificação de Delito (12769)&amp;CARACT(10)&amp;Magistrado (1) | Decisão (3) | Apreciação de Questão Interlocutória (14230)&amp;CARACT(10)&amp;Magistrado (1) | Decisão (3) | Impugnação ao Cumprimento de Sentença (14231)&amp;CARACT(10)&amp;Magistrado (1) | Decisão (3) | Descumprimento de Medida Protetiva (14681)&amp;CARACT(10)&amp;Magistrado (1) | Decisão (3) | Revogação (157) | Prisão (128)&amp;CARACT(10)&amp;Magistrado (1) | Decisão (3) | Homologação (378) | Prisão em flagrante (175)&amp;CARACT(10)&amp;Serventuário (14) | Oficial de Justiça (104) | Julgamento em Diligência (266)&amp;CARACT(10)&amp;Magistrado (1) | Decisão (3) | Declaração (11) | Impedimento ou Suspeição (269)&amp;CARACT(10)&amp;Magistrado (1) | Decisão (3) | Acolhimento de exceção (133) | de pré-executividade (335)&amp;CARACT(10)&amp;Magistrado (1) | Decisão (3) | Revogação (157) | Antecipação de Tutela (347)&amp;CARACT(10)&amp;Magistrado (1) | Decisão (3) | Revogação (157) | Liminar (348)&amp;CARACT(10)&amp;Magistrado (1) | Decisão (3) | Decretação de Prisão Criminal (108) | Temporária (352)&amp;CARACT(10)&amp;Magistrado (1) | Decisão (3) | Decretação de Prisão Criminal (108) | Preventiva (353)&amp;CARACT(10)&amp;Magistrado (1) | Decisão (3) | Decretação de Prisão Civil (113) | Alimentos (354)&amp;CARACT(10)&amp;Magistrado (1) | Decisão (3) | Decretação de Prisão Civil (113) | Depositário infiel (355)&amp;CARACT(10)&amp;Magistrado (1) | Decisão (3) | Desacolhimento de Prisão (122) | Temporária (357)&amp;CARACT(10)&amp;Magistrado (1) | Decisão (3) | Desacolhimento de Prisão (122) | Preventiva (358)&amp;CARACT(10)&amp;Magistrado (1) | Decisão (3) | Acolhimento de exceção (133) | Incompetência (371)&amp;CARACT(10)&amp;Magistrado (1) | Decisão (3) | Rejeição (138) | Exceção de Impedimento ou Suspeição (373)&amp;CARACT(10)&amp;Magistrado (1) | Decisão (3) | Rejeição (138) | Exceção de incompetência (374)&amp;CARACT(10)&amp;Magistrado (1) | Decisão (3) | Concessão de efeito suspensivo (151) | Recurso (381)&amp;CARACT(10)&amp;Magistrado (1) | Decisão (3) | Concessão de efeito suspensivo (151) | Impugnação ao cumprimento de sentença (383)&amp;CARACT(10)&amp;Magistrado (1) | Decisão (3) | Recebimento (160) | Aditamento da denúncia (388)&amp;CARACT(10)&amp;Magistrado (1) | Decisão (3) | Recebimento (160) | Aditamento da queixa (389)&amp;CARACT(10)&amp;Magistrado (1) | Decisão (3) | Recebimento (160) | Aditamento do libelo (390)&amp;CARACT(10)&amp;Magistrado (1) | Decisão (3) | Recebimento (160) | Libelo (392)&amp;CARACT(10)&amp;Magistrado (1) | Decisão (3) | Rejeição (138) | Aditamento da denúncia (399)&amp;CARACT(10)&amp;Magistrado (1) | Decisão (3) | Rejeição (138) | Aditamento da queixa (400)&amp;CARACT(10)&amp;Magistrado (1) | Decisão (3) | Admissão (206) | Recurso extraordinário (429)&amp;CARACT(10)&amp;Magistrado (1) | Decisão (3) | Admissão (206) | Recurso especial (430)&amp;CARACT(10)&amp;Magistrado (1) | Decisão (3) | Admissão (206) | Recurso de revista (431)&amp;CARACT(10)&amp;Magistrado (1) | Decisão (3) | Não-Admissão (207) | Recurso Extraordinário (432)&amp;CARACT(10)&amp;Magistrado (1) | Decisão (3) | Não-Admissão (207) | Recurso Especial (433)&amp;CARACT(10)&amp;Magistrado (1) | Decisão (3) | Rejeição (138) | Exceção de pré-executividade (788)&amp;CARACT(10)&amp;Magistrado (1) | Decisão (3) | Não-Recebimento (163) | Aditamento do libelo (799)&amp;CARACT(10)&amp;Magistrado (1) | Decisão (3) | Não-Recebimento (163) | Libelo (803)&amp;CARACT(10)&amp;Magistrado (1) | Decisão (3) | Não-Recebimento (163) | Recurso (804)&amp;CARACT(10)&amp;Magistrado (1) | Decisão (3) | Concessão (817) | Liberdade provisória (818)&amp;CARACT(10)&amp;Magistrado (1) | Decisão (3) | Concessão (817) | Livramento Condicional (819)&amp;CARACT(10)&amp;Serventuário (14) | Oficial de Justiça (104) | Pena / Medida (821)&amp;CARACT(10)&amp;Magistrado (1) | Decisão (3) | Decretação de Internação (117) | Provisória (823)&amp;CARACT(10)&amp;Magistrado (1) | Decisão (3) | Decretação de Internação (117) | Definitiva (824)&amp;CARACT(10)&amp;Magistrado (1) | Decisão (3) | Decretação de Prisão Civil (113) | de estrangeiro para deportação, expulsão ou extradição (905)&amp;CARACT(10)&amp;Magistrado (1) | Decisão (3) | Acolhimento de exceção (133) | Impedimento ou Suspeição (940)&amp;CARACT(10)&amp;Magistrado (1) | Decisão (3) | Declaração (11) | Incompetência (941)&amp;CARACT(10)&amp;Magistrado (1) | Decisão (3) | Homologação (378) | Desistência de Recurso (944)&amp;CARACT(10)&amp;Magistrado (1) | Decisão (3) | Revogação (157) | Decisão anterior (945)&amp;CARACT(10)&amp;Magistrado (1) | Decisão (3) | Concessão (817) | Permissão de saída (988)&amp;CARACT(10)&amp;Magistrado (1) | Decisão (3) | Concessão (817) | Direito de visita (990)&amp;CARACT(10)&amp;Magistrado (1) | Decisão (3) | Concessão (817) | Progressão de regime (1002)&amp;CARACT(10)&amp;Magistrado (1) | Decisão (3) | Declaração (11) | Remição (1003)&amp;CARACT(10)&amp;Magistrado (1) | Decisão (3) | Revogação (157) | Livramento Condicional (1004)&amp;CARACT(10)&amp;Magistrado (1) | Decisão (3) | Autorização (1008) | Trabalho Externo (1009)&amp;CARACT(10)&amp;Magistrado (1) | Decisão (3) | Autorização (1008) | Saída Temporária (1010)&amp;CARACT(10)&amp;Magistrado (1) | Decisão (3) | Autorização (1008) | Inclusão em Regime Disciplinar Diferenciado (1011)&amp;CARACT(10)&amp;Magistrado (1) | Decisão (3) | Determinação (1013) | Regressão de Regime (1014)&amp;CARACT(10)&amp;Magistrado (1) | Decisão (3) | Determinação (1013) | Suspensão do Processo (1015)&amp;CARACT(10)&amp;Magistrado (1) | Decisão (3) | Revogação (157) | Suspensão Condicional da Pena (1016)&amp;CARACT(10)&amp;Magistrado (1) | Decisão (3) | Autorização (1008) | Transferência para outro Estabelecimento Penal (1018)&amp;CARACT(10)&amp;Magistrado (1) | Decisão (3) | Autorização (1008) | Transferência da Execução da Pena (1019)&amp;CARACT(10)&amp;Magistrado (1) | Decisão (3) | Recebimento (160) | Recurso (1060)&amp;CARACT(10)&amp;Magistrado (1) | Decisão (3) | Determinação (1013) | Regressão de Medida Sócio-Educativa (10962)&amp;CARACT(10)&amp;Magistrado (1) | Decisão (3) | Concessão (817) | Progressão de Medida Sócio-Educativa (10963)&amp;CARACT(10)&amp;Magistrado (1) | Decisão (3) | Revogação (157) | Revogação da Suspensão do Processo (11002)&amp;CARACT(10)&amp;Magistrado (1) | Decisão (3) | Homologação (378) | Homologada a Remissão (11011)&amp;CARACT(10)&amp;Magistrado (1) | Decisão (3) | Determinação (1013) | Bloqueio/penhora on line (11382)&amp;CARACT(10)&amp;Magistrado (1) | Decisão (3) | Decretação de Internação (117) | Sanção (11393)&amp;CARACT(10)&amp;Magistrado (1) | Decisão (3) | Concessão (817) | Remissão ao adolescente com suspensão do processo (11395)&amp;CARACT(10)&amp;Magistrado (1) | Decisão (3) | Concessão (817) | Comutação da pena (11415)&amp;CARACT(10)&amp;Magistrado (1) | Decisão (3) | Concessão (817) | Medida protetiva (11423)&amp;CARACT(10)&amp;Magistrado (1) | Decisão (3) | Concessão em parte (888) | Medida protetiva (11424)&amp;CARACT(10)&amp;Magistrado (1) | Decisão (3) | Não-Concessão (968) | Medida protetiva (11425)&amp;CARACT(10)&amp;Magistrado (1) | Decisão (3) | Revogação (157) | Medida protetiva (11426)&amp;CARACT(10)&amp;Magistrado (1) | Decisão (3) | Concessão (817) | Indulto (11554)&amp;CARACT(10)&amp;Magistrado (1) | Decisão (3) | Homologação (378) | Sentença Estrangeira (12033)&amp;CARACT(10)&amp;Magistrado (1) | Decisão (3) | Não-Concessão (968) | Exequatur (12034)&amp;CARACT(10)&amp;Magistrado (1) | Decisão (3) | Recebimento (160) | Representação por ato infracional (12035)&amp;CARACT(10)&amp;Magistrado (1) | Decisão (3) | Rejeição (138) | Representação por ato infracional (12036)&amp;CARACT(10)&amp;Magistrado (1) | Decisão (3) | Determinação (1013) | Quebra de sigilo fiscal (12037)&amp;CARACT(10)&amp;Magistrado (1) | Decisão (3) | Determinação (1013) | Quebra de sigilo bancário (12038)&amp;CARACT(10)&amp;Magistrado (1) | Decisão (3) | Determinação (1013) | Quebra de sigilo telemático (12039)&amp;CARACT(10)&amp;Magistrado (1) | Decisão (3) | Determinação (1013) | Indisponibilidade de bens (12040)&amp;CARACT(10)&amp;Magistrado (1) | Decisão (3) | Admissão (206) | Incidente de Resolução de demandas repetitivas (art. 981 e 982) (12094)&amp;CARACT(10)&amp;Magistrado (1) | Decisão (3) | Não-Admissão (207) | Incidente de resolução de demandas repetitivas (12095)&amp;CARACT(10)&amp;Magistrado (1) | Decisão (3) | Admissão (206) | Incidente de assunção de competência (12096)&amp;CARACT(10)&amp;Magistrado (1) | Decisão (3) | Não-Admissão (207) | Incidente de assunção de competência  (12097)&amp;CARACT(10)&amp;Serventuário (14) | Oficial de Justiça (104) | Prisão em Flagrante em Prisão Preventiva (12140)&amp;CARACT(10)&amp;Magistrado (1) | Decisão (3) | Revogação (157) | Detração/Remição (12145)&amp;CARACT(10)&amp;Magistrado (1) | Decisão (3) | Não-Concessão (968) | Liberdade Provisória (12146)&amp;CARACT(10)&amp;Magistrado (1) | Decisão (3) | Desacolhimento de Prisão (122) | Domiciliar (12147)&amp;CARACT(10)&amp;Magistrado (1) | Decisão (3) | Concessão (817) | Prisão Domiciliar (12148)&amp;CARACT(10)&amp;Magistrado (1) | Decisão (3) | Concessão (817) | Detração/Remição da Pena (12149)&amp;CARACT(10)&amp;Magistrado (1) | Decisão (3) | Declaração (11) | Impedimento (12150)&amp;CARACT(10)&amp;Magistrado (1) | Decisão (3) | Declaração (11) | Suspeição (12151)&amp;CARACT(10)&amp;Magistrado (1) | Decisão (3) | Autorização (1008) | Recambiamento de Preso (12188)&amp;CARACT(10)&amp;Magistrado (1) | Decisão (3) | Ratificação (12206) | Liminar (12207)&amp;CARACT(10)&amp;Magistrado (1) | Decisão (3) | Não-Ratificação (12208) | Liminar (12209)&amp;CARACT(10)&amp;Magistrado (1) | Decisão (3) | Ratificação em Parte (12210) | Liminar (12211)&amp;CARACT(10)&amp;Magistrado (1) | Decisão (3) | Ratificação (12206) | Decisão Monocrática (12213)&amp;CARACT(10)&amp;Magistrado (1) | Decisão (3) | Determinação (1013) | Redistribuição por prevenção (12255)&amp;CARACT(10)&amp;Magistrado (1) | Decisão (3) | Recebimento (160) | Emenda a inicial (12261)&amp;CARACT(10)&amp;Magistrado (1) | Decisão (3) | Recebimento (160) | Emenda a inicial (12262)&amp;CARACT(10)&amp;Magistrado (1) | Decisão (3) | Nomeação (12300) | Advogado Voluntário (12301)&amp;CARACT(10)&amp;Magistrado (1) | Decisão (3) | Nomeação (12300) | Curador (12302)&amp;CARACT(10)&amp;Magistrado (1) | Decisão (3) | Nomeação (12300) | Defensor Dativo (12303)&amp;CARACT(10)&amp;Magistrado (1) | Decisão (3) | Nomeação (12300) | Intérprete/Tradutor (12304)&amp;CARACT(10)&amp;Magistrado (1) | Decisão (3) | Nomeação (12300) | Outros auxiliares de justiça (12305)&amp;CARACT(10)&amp;Magistrado (1) | Decisão (3) | Nomeação (12300) | Perito (12306)&amp;CARACT(10)&amp;Magistrado (1) | Decisão (3) | Concessão (817) | Substituição/Sucessão da Parte (12308)&amp;CARACT(10)&amp;Magistrado (1) | Decisão (3) | Determinação (1013) | Juízo provisório para medidas urgentes (12421)&amp;CARACT(10)&amp;Magistrado (1) | Decisão (3) | Determinação (1013) | Devolução da carta rogatória ao juízo rogante (12422)&amp;CARACT(10)&amp;Magistrado (1) | Decisão (3) | Não-Admissão (207) | Agravo em recurso especial  (12427)&amp;CARACT(10)&amp;Magistrado (1) | Decisão (3) | Admissão (206) | Reclamação (12428)&amp;CARACT(10)&amp;Magistrado (1) | Decisão (3) | Admissão (206) | Embargos de Divergência (12429)&amp;CARACT(10)&amp;Magistrado (1) | Decisão (3) | Determinação (1013) | Arquivamento (12430)&amp;CARACT(10)&amp;Magistrado (1) | Decisão (3) | Admissão (206) | Embargos  (12431)&amp;CARACT(10)&amp;Magistrado (1) | Decisão (3) | Admissão (206) | Recurso Ordinário (12445)&amp;CARACT(10)&amp;Magistrado (1) | Decisão (3) | Admissão (206) | Afetação tornada sem efeito (12446)&amp;CARACT(10)&amp;Magistrado (1) | Decisão (3) | Autorização (1008) | pagamento (12447)&amp;CARACT(10)&amp;Magistrado (1) | Decisão (3) | Determinação (1013) | Demonstração de existência de repercussão geral e  manifestação sobre a questão constitucional (12448)&amp;CARACT(10)&amp;Magistrado (1) | Decisão (3) | Admissão (206) | Pedido de Uniformização de Interpretação de Lei (12454)&amp;CARACT(10)&amp;Magistrado (1) | Decisão (3) | Determinação (1013) | Expedição de precatório/rpv (12457)&amp;CARACT(10)&amp;Magistrado (1) | Decisão (3) | Homologação (378) | Desistência de pedido (12467)&amp;CARACT(10)&amp;Magistrado (1) | Decisão (3) | Determinação (1013) | Devolução dos autos à origem  (12472)&amp;CARACT(10)&amp;Serventuário (14) | Oficial de Justiça (104) | agravo em recurso especial  (12473)&amp;CARACT(10)&amp;Magistrado (1) | Decisão (3) | Determinação (1013) | Distribuição (12474)&amp;CARACT(10)&amp;Magistrado (1) | Decisão (3) | Determinação (1013) | Determinada a Redistribuição (12646)&amp;CARACT(10)&amp;Magistrado (1) | Decisão (3) | Determinação (1013) | Determinação de Diligência (12648)&amp;CARACT(10)&amp;Magistrado (1) | Decisão (3) | Revogação (157) | Revogação do Acordo de Não Persecução Penal (12734)&amp;CARACT(10)&amp;Magistrado (1) | Decisão (3) | Revogação (157) | Revogação da Suspensão Condicional do Processo (12737)&amp;CARACT(10)&amp;Magistrado (1) | Decisão (3) | Envio para Juízo de Retratação  (12765) | Por Divergência de Entendimento com o STF (12766)&amp;CARACT(10)&amp;Magistrado (1) | Decisão (3) | Envio para Juízo de Retratação  (12765) | Por Divergência de Entendimento com Tribunal Superior (12767)&amp;CARACT(10)&amp;Magistrado (1) | Decisão (3) | Impugnação ao Cumprimento de Sentença (14231) | Acolhimento (14232)&amp;CARACT(10)&amp;Magistrado (1) | Decisão (3) | Impugnação ao Cumprimento de Sentença (14231) | Não-Acolhimento (14233)&amp;CARACT(10)&amp;Magistrado (1) | Decisão (3) | Impugnação ao Cumprimento de Sentença (14231) | Acolhimento em Parte (14234)&amp;CARACT(10)&amp;Magistrado (1) | Decisão (3) | Impugnação ao Cumprimento de Sentença (14231) | Rejeição (14235)&amp;CARACT(10)&amp;Magistrado (1) | Decisão (3) | Concessão (817) | Medida Cautelar Diversa da Prisão (14682)&amp;CARACT(10)&amp;Magistrado (1) | Decisão (3) | Revogação (157) | Medida Cautelar Diversa da Prisão (14683)&amp;CARACT(10)&amp;Magistrado (1) | Decisão (3) | Recebimento (160) | Recurso (1060) | Com efeito suspensivo (394)&amp;CARACT(10)&amp;Magistrado (1) | Decisão (3) | Recebimento (160) | Recurso (1060) | Sem efeito suspensivo (1059)&amp;CARACT(10)&amp;Magistrado (1) | Decisão (3) | Concessão (817) | Remissão ao adolescente com suspensão do processo (11395) | Prestação de Serviços à Comunidade (12180)&amp;CARACT(10)&amp;Magistrado (1) | Decisão (3) | Concessão (817) | Remissão ao adolescente com suspensão do processo (11395) | Reparação do Dano (12181)&amp;CARACT(10)&amp;Magistrado (1) | Decisão (3) | Concessão (817) | Remissão ao adolescente com suspensão do processo (11395) | Liberdade Assistida (12182)&amp;CARACT(10)&amp;Magistrado (1) | Decisão (3) | Concessão (817) | Remissão ao adolescente com suspensão do processo (11395) | Justiça Restaurativa (12183)&amp;CARACT(10)&amp;Magistrado (1) | Decisão (3) | Homologação Parcial do Flagrante (14730)&amp;CARACT(10)&amp;Magistrado (1) | Decisão (3) | Prorrogação de Medida Protetiva (14733)&amp;CARACT(10)&amp;Magistrado (1) | Decisão (3) | Homologação em Parte (14776)&amp;CARACT(10)&amp;Magistrado (1) | Decisão (3) | Homologação em Parte (14776) | Sentença Estrangeira (14777)&amp;CARACT(10)&amp;Magistrado (1) | Decisão (3) | Não-Homologação (12477) | Sentença Estrangeira (14778)&amp;CARACT(10)&amp;Magistrado (1) | Decisão (3) | Decretação de Prisão Criminal (108) | Manutenção da Prisão Preventiva (15032)&amp;CARACT(10)&amp;Magistrado (1) | Decisão (3) | Impugnação aos Cálculos de Liquidação (15061)&amp;CARACT(10)&amp;Magistrado (1) | Decisão (3) | Impugnação aos Cálculos de Liquidação (15061) | Acolhimento (15062)&amp;CARACT(10)&amp;Magistrado (1) | Decisão (3) | Impugnação aos Cálculos de Liquidação (15061) | Acolhimento em Parte (15063)&amp;CARACT(10)&amp;Magistrado (1) | Decisão (3) | Impugnação aos Cálculos de Liquidação (15061) | Não Acolhimento (15064)&amp;CARACT(10)&amp;Magistrado (1) | Decisão (3) | Impugnação aos Cálculos de Liquidação (15061) | Não Admissão (15065)&amp;CARACT(10)&amp;Magistrado (1) | Decisão (3) | Determinação (1013) | Substituição de Medida Socioeducativa (15078)&amp;CARACT(10)&amp;Magistrado (1) | Decisão (3) | Concessão (817) | Suspensão de Medida Socioeducativa (15079)&amp;CARACT(10)&amp;Magistrado (1) | Decisão (3) | Determinação (1013) | Reavaliação de Medida Socioeducativa (15080)&amp;CARACT(10)&amp;Magistrado (1) | Decisão (3) | Determinação (1013) | Busca e Apreensão de Adolescente (15081)&amp;CARACT(10)&amp;Magistrado (1) | Decisão (3) | Revogação de Internação de Adolescente (15082)&amp;CARACT(10)&amp;Magistrado (1) | Decisão (3) | Manutenção de Internação Provisória (15083)&amp;CARACT(10)&amp;Magistrado (1) | Decisão (3) | Desinternação de Adolescente (15084)&amp;CARACT(10)&amp;Magistrado (1) | Decisão (3) | Determinação (1013) | Emenda à Inicial (15085)&amp;CARACT(10)&amp;Magistrado (1) | Decisão (3) | Deferimento em Parte (15086)</t>
  </si>
  <si>
    <t>Magistrado (1) | Decisão (3) | Recebimento (160) | Denúncia (391)&amp;CARACT(10)&amp;Magistrado (1) | Decisão (3) | Recebimento (160) | Queixa (393)</t>
  </si>
  <si>
    <t>Magistrado (1) | Decisão (3) | Rejeição (138) | Denúncia (402)&amp;CARACT(10)&amp;Magistrado (1) | Decisão (3) | Rejeição (138) | Queixa (404)</t>
  </si>
  <si>
    <t>Magistrado (1) | Despacho (11009)&amp;CARACT(10)&amp;Magistrado (1) | Despacho (11009) | Mero expediente (11010)&amp;CARACT(10)&amp;Magistrado (1) | Despacho (11009) | Ordenação de entrega de autos (11019)&amp;CARACT(10)&amp;Magistrado (1) | Despacho (11009) | Requisição de Informações (11020)&amp;CARACT(10)&amp;Magistrado (1) | Despacho (11009) | Conversão (11021)&amp;CARACT(10)&amp;Magistrado (1) | Despacho (11009) | Pauta (12310) | Pedido de inclusão (12311)&amp;CARACT(10)&amp;Magistrado (1) | Despacho (11009) | Pauta (12310) | Retirar pedido de inclusão (12312)&amp;CARACT(10)&amp;Magistrado (1) | Despacho (11009) | Pauta (12310) | Pedido de inclusão em pauta virtual (12313)&amp;CARACT(10)&amp;Magistrado (1) | Despacho (11009) | Pauta (12310) | Retirar pedido de pauta virtual (12314)&amp;CARACT(10)&amp;Magistrado (1) | Despacho (11009) | Conversão (11021) | Julgamento em Diligência (11022)&amp;CARACT(10)&amp;Magistrado (1) | Despacho (11009) | Pauta (12310)&amp;CARACT(10)&amp;Magistrado (1) | Despacho (11009) | Concessão (11023)&amp;CARACT(10)&amp;Magistrado (1) | Despacho (11009) | Mero expediente (11010) | expedição de alvará de levantamento (12449)&amp;CARACT(10)&amp;Magistrado (1) | Despacho (11009) | Expedição de alvará de levantamento (12548)</t>
  </si>
  <si>
    <t>Serventuário (14) | Escrivão/Diretor de Secretaria/Secretário Jurídico (48) | Deliberado em Sessão (12198) | Destaque para Julgamento Presencial (15021)</t>
  </si>
  <si>
    <t>Arquivado definitivamente (2)&amp;CARACT(10)&amp;Baixado definitivamente (10)&amp;CARACT(10)&amp;Classe evoluida para ação penal (81)&amp;CARACT(10)&amp;Denúncia/queixa recebida (9)&amp;CARACT(10)&amp;Distribuição cancelada (23)&amp;CARACT(10)&amp;Distribuído (24)&amp;CARACT(10)&amp;Execução não criminal iniciada (26)&amp;CARACT(10)&amp;Fase processual iniciada (65)&amp;CARACT(10)&amp;Liquidação/execução iniciada (91)&amp;CARACT(10)&amp;Reativado (37)&amp;CARACT(10)&amp;Recebido pelo Tribunal (61)&amp;CARACT(10)&amp;Redistribuído para outro Tribunal (154)&amp;CARACT(10)&amp;Remetido (41)</t>
  </si>
  <si>
    <t>Serventuário (14) | Distribuidor (18) | Cancelamento de Distribuição (488)&amp;CARACT(10)&amp;Serventuário (14) | Escrivão/Diretor de Secretaria/Secretário Jurídico (48) | Cancelamento de Distribuição (12186)</t>
  </si>
  <si>
    <t>Serventuário (14) | Escrivão/Diretor de Secretaria/Secretário Jurídico (48) | Mudança de Classe Processual (10966)[27:classe_nova:12078]&amp;CARACT(10)&amp;Serventuário (14) | Escrivão/Diretor de Secretaria/Secretário Jurídico (48) | Mudança de Classe Processual (10966)[27:classe_nova:12246]&amp;CARACT(10)&amp;Serventuário (14) | Escrivão/Diretor de Secretaria/Secretário Jurídico (48) | Mudança de Classe Processual (10966)[27:classe_nova:151]&amp;CARACT(10)&amp;Serventuário (14) | Escrivão/Diretor de Secretaria/Secretário Jurídico (48) | Mudança de Classe Processual (10966)[27:classe_nova:152]&amp;CARACT(10)&amp;Serventuário (14) | Escrivão/Diretor de Secretaria/Secretário Jurídico (48) | Mudança de Classe Processual (10966)[27:classe_nova:156]&amp;CARACT(10)&amp;Serventuário (14) | Escrivão/Diretor de Secretaria/Secretário Jurídico (48) | Juntada (67) | Petição (85)[19:tipo_de_peticao:52]&amp;CARACT(10)&amp;Serventuário (14) | Escrivão/Diretor de Secretaria/Secretário Jurídico (48) | Evolução da Classe Processual (14739)[27:classe_nova:152]&amp;CARACT(10)&amp;Serventuário (14) | Escrivão/Diretor de Secretaria/Secretário Jurídico (48) | Evolução da Classe Processual (14739)[27:classe_nova:12078]&amp;CARACT(10)&amp;Serventuário (14) | Escrivão/Diretor de Secretaria/Secretário Jurídico (48) | Evolução da Classe Processual (14739)[27:classe_nova:12246]&amp;CARACT(10)&amp;Serventuário (14) | Escrivão/Diretor de Secretaria/Secretário Jurídico (48) | Evolução da Classe Processual (14739)[27:classe_nova:151]&amp;CARACT(10)&amp;Serventuário (14) | Escrivão/Diretor de Secretaria/Secretário Jurídico (48) | Evolução da Classe Processual (14739)[27:classe_nova:156]</t>
  </si>
  <si>
    <t>Serventuário (14) | Escrivão/Diretor de Secretaria/Secretário Jurídico (48) | Cumprimento da pena (12276) | Fim (12278)&amp;CARACT(10)&amp;Serventuário (14) | Escrivão/Diretor de Secretaria/Secretário Jurídico (48) | Cumprimento da pena (12276) | Fim (12279)</t>
  </si>
  <si>
    <t>Revogada transação penal (139)&amp;CARACT(10)&amp;Transação penal cancelada (138)</t>
  </si>
  <si>
    <t>Magistrado (1) | Julgamento (193) | Com Resolução do Mérito (385) | Homologação de Decisão de Juiz Leigo (12187)&amp;CARACT(10)&amp;Magistrado (1) | Julgamento (193) | Com Resolução do Mérito (385)&amp;CARACT(10)&amp;Magistrado (1) | Julgamento (193) | Com Resolução do Mérito (385) | Extinção da execução ou do cumprimento da sentença (196)&amp;CARACT(10)&amp;Magistrado (1) | Julgamento (193) | Com Resolução do Mérito (385) | Não-Decretação de Falência (208)&amp;CARACT(10)&amp;Magistrado (1) | Julgamento (193) | Com Resolução do Mérito (385) | Concessão (210)&amp;CARACT(10)&amp;Magistrado (1) | Julgamento (193) | Com Resolução do Mérito (385) | Denegação (212)&amp;CARACT(10)&amp;Magistrado (1) | Julgamento (193) | Com Resolução do Mérito (385) | Concessão em Parte (214)&amp;CARACT(10)&amp;Magistrado (1) | Julgamento (193) | Com Resolução do Mérito (385) | Procedência (219)&amp;CARACT(10)&amp;Magistrado (1) | Julgamento (193) | Com Resolução do Mérito (385) | Improcedência (220)&amp;CARACT(10)&amp;Magistrado (1) | Julgamento (193) | Com Resolução do Mérito (385) | Procedência em Parte (221)&amp;CARACT(10)&amp;Magistrado (1) | Julgamento (193) | Com Resolução do Mérito (385) | Provimento (237)&amp;CARACT(10)&amp;Magistrado (1) | Julgamento (193) | Com Resolução do Mérito (385) | Provimento em Parte (238)&amp;CARACT(10)&amp;Magistrado (1) | Julgamento (193) | Com Resolução do Mérito (385) | Não-Provimento (239)&amp;CARACT(10)&amp;Magistrado (1) | Julgamento (193) | Com Resolução do Mérito (385) | Conhecimento em Parte e Provimento ou Concessão (240)&amp;CARACT(10)&amp;Magistrado (1) | Julgamento (193) | Com Resolução do Mérito (385) | Conhecimento em Parte e Provimento em Parte ou Concessão em Parte (241)&amp;CARACT(10)&amp;Magistrado (1) | Julgamento (193) | Com Resolução do Mérito (385) | Conhecimento em Parte e Não-Provimento ou Denegação (242)&amp;CARACT(10)&amp;Magistrado (1) | Julgamento (193) | Com Resolução do Mérito (385) | Renúncia ao direito pelo autor (455)&amp;CARACT(10)&amp;Magistrado (1) | Julgamento (193) | Com Resolução do Mérito (385) | Pronúncia de Decadência ou Prescrição (471)&amp;CARACT(10)&amp;Magistrado (1) | Julgamento (193) | Com Resolução do Mérito (385) | Declaração de competência em conflito (900)&amp;CARACT(10)&amp;Magistrado (1) | Julgamento (193) | Com Resolução do Mérito (385) | Negação de seguimento (901)&amp;CARACT(10)&amp;Magistrado (1) | Julgamento (193) | Com Resolução do Mérito (385) | Provimento (art. 557 do CPC) (972)&amp;CARACT(10)&amp;Magistrado (1) | Julgamento (193) | Com Resolução do Mérito (385) | Extinção da Punibilidade (973)&amp;CARACT(10)&amp;Magistrado (1) | Julgamento (193) | Com Resolução do Mérito (385) | Extinção por Cumprimento de Medida Sócio-Educativa (10964)&amp;CARACT(10)&amp;Magistrado (1) | Julgamento (193) | Com Resolução do Mérito (385) | Procedência do pedido e procedência do pedido contraposto (11401)&amp;CARACT(10)&amp;Magistrado (1) | Julgamento (193) | Com Resolução do Mérito (385) | Procedência do pedido e procedência em parte do pedido contraposto (11402)&amp;CARACT(10)&amp;Magistrado (1) | Julgamento (193) | Com Resolução do Mérito (385) | Procedência do pedido e improcedência do pedido contraposto (11403)&amp;CARACT(10)&amp;Magistrado (1) | Julgamento (193) | Com Resolução do Mérito (385) | Procedência em parte do pedido e procedência do pedido contraposto (11404)&amp;CARACT(10)&amp;Magistrado (1) | Julgamento (193) | Com Resolução do Mérito (385) | Procedência em parte do pedido e procedência em parte do pedido contraposto (11405)&amp;CARACT(10)&amp;Magistrado (1) | Julgamento (193) | Com Resolução do Mérito (385) | Procedência em parte do pedido e improcedência do pedido contraposto (11406)&amp;CARACT(10)&amp;Magistrado (1) | Julgamento (193) | Com Resolução do Mérito (385) | Improcedência do pedido e procedência do pedido contraposto (11407)&amp;CARACT(10)&amp;Magistrado (1) | Julgamento (193) | Com Resolução do Mérito (385) | Improcedência do pedido e procedência em parte do pedido contraposto (11408)&amp;CARACT(10)&amp;Magistrado (1) | Julgamento (193) | Com Resolução do Mérito (385) | Improcedência do pedido e improcedência do pedido contraposto (11409)&amp;CARACT(10)&amp;Magistrado (1) | Julgamento (193) | Com Resolução do Mérito (385) | Procedência do Pedido - Reconhecimento pelo réu (11795)&amp;CARACT(10)&amp;Magistrado (1) | Julgamento (193) | Com Resolução do Mérito (385) | Declaração de competência em conflito (11796)&amp;CARACT(10)&amp;Magistrado (1) | Julgamento (193) | Com Resolução do Mérito (385) | Absolvição Sumária do art. 397-CPP (11876)&amp;CARACT(10)&amp;Magistrado (1) | Julgamento (193) | Com Resolução do Mérito (385) | Absolvição sumária - crimes dolosos contra a vida (11877)&amp;CARACT(10)&amp;Magistrado (1) | Julgamento (193) | Com Resolução do Mérito (385) | Sentença confirmada (12252)&amp;CARACT(10)&amp;Magistrado (1) | Julgamento (193) | Com Resolução do Mérito (385) | Sentença confirmada em parte (12253)&amp;CARACT(10)&amp;Magistrado (1) | Julgamento (193) | Com Resolução do Mérito (385) | Sentença desconstituída (12254)&amp;CARACT(10)&amp;Magistrado (1) | Julgamento (193) | Com Resolução do Mérito (385) | Definição de tese jurídica em incidentes repetitivos (12257)&amp;CARACT(10)&amp;Magistrado (1) | Julgamento (193) | Com Resolução do Mérito (385) | Emissão de juízo de retratação pelo Órgão Julgador (12258)&amp;CARACT(10)&amp;Magistrado (1) | Julgamento (193) | Com Resolução do Mérito (385) | Parecer (12321)&amp;CARACT(10)&amp;Magistrado (1) | Julgamento (193) | Com Resolução do Mérito (385) | Consulta (12326)&amp;CARACT(10)&amp;Magistrado (1) | Julgamento (193) | Com Resolução do Mérito (385) | Pedido conhecido em parte e procedente (12329)&amp;CARACT(10)&amp;Magistrado (1) | Julgamento (193) | Com Resolução do Mérito (385) | Pedido conhecido em parte e procedente em parte (12330)&amp;CARACT(10)&amp;Magistrado (1) | Julgamento (193) | Com Resolução do Mérito (385) | Pedido conhecido em parte e improcedente (12331)&amp;CARACT(10)&amp;Magistrado (1) | Julgamento (193) | Com Resolução do Mérito (385) | Conjunto Agravo e Recurso Especial (12433)&amp;CARACT(10)&amp;Magistrado (1) | Julgamento (193) | Com Resolução do Mérito (385) | impugnação à execução (12450)&amp;CARACT(10)&amp;Magistrado (1) | Julgamento (193) | Com Resolução do Mérito (385) | Composição Civil (12615)&amp;CARACT(10)&amp;Magistrado (1) | Julgamento (193) | Com Resolução do Mérito (385) | Homologado o Pedido (12649)&amp;CARACT(10)&amp;Magistrado (1) | Julgamento (193) | Com Resolução do Mérito (385) | Não Homologado o Pedido (12650)&amp;CARACT(10)&amp;Magistrado (1) | Julgamento (193) | Com Resolução do Mérito (385) | Contas Não Prestação (12651)&amp;CARACT(10)&amp;Magistrado (1) | Julgamento (193) | Com Resolução do Mérito (385) | Contas Aprovadas (12652)&amp;CARACT(10)&amp;Magistrado (1) | Julgamento (193) | Com Resolução do Mérito (385) | Contas Desaprovadas (12653)&amp;CARACT(10)&amp;Magistrado (1) | Julgamento (193) | Com Resolução do Mérito (385) | Contas Aprovadas com Ressalvas (12654)&amp;CARACT(10)&amp;Magistrado (1) | Julgamento (193) | Com Resolução do Mérito (385) | Impugnação do Registro de Candidatura (12661)&amp;CARACT(10)&amp;Magistrado (1) | Julgamento (193) | Com Resolução do Mérito (385) | Movimentar Partido (12664)&amp;CARACT(10)&amp;Magistrado (1) | Julgamento (193) | Com Resolução do Mérito (385) | Procedência da Impugnação (Registro Deferido) (12665)&amp;CARACT(10)&amp;Magistrado (1) | Julgamento (193) | Com Resolução do Mérito (385) | Registro de Candidatura (12678)&amp;CARACT(10)&amp;Magistrado (1) | Julgamento (193) | Com Resolução do Mérito (385) | Contas Regularizadas (14219)&amp;CARACT(10)&amp;Magistrado (1) | Julgamento (193) | Com Resolução do Mérito (385) | Concessão (210) | Segurança (442)&amp;CARACT(10)&amp;Magistrado (1) | Julgamento (193) | Com Resolução do Mérito (385) | Concessão (210) | Habeas corpus (443)&amp;CARACT(10)&amp;Magistrado (1) | Julgamento (193) | Com Resolução do Mérito (385) | Concessão (210) | Habeas data (444)&amp;CARACT(10)&amp;Magistrado (1) | Julgamento (193) | Com Resolução do Mérito (385) | Concessão (210) | Mandado de injunção (445)&amp;CARACT(10)&amp;Magistrado (1) | Julgamento (193) | Com Resolução do Mérito (385) | Denegação (212) | Segurança (446)&amp;CARACT(10)&amp;Magistrado (1) | Julgamento (193) | Com Resolução do Mérito (385) | Denegação (212) | Habeas corpus (447)&amp;CARACT(10)&amp;Magistrado (1) | Julgamento (193) | Com Resolução do Mérito (385) | Denegação (212) | Habeas data (448)&amp;CARACT(10)&amp;Magistrado (1) | Julgamento (193) | Com Resolução do Mérito (385) | Denegação (212) | Mandado de injunção (449)&amp;CARACT(10)&amp;Magistrado (1) | Julgamento (193) | Com Resolução do Mérito (385) | Concessão em Parte (214) | Segurança (450)&amp;CARACT(10)&amp;Magistrado (1) | Julgamento (193) | Com Resolução do Mérito (385) | Concessão em Parte (214) | Habeas corpus (451)&amp;CARACT(10)&amp;Magistrado (1) | Julgamento (193) | Com Resolução do Mérito (385) | Concessão em Parte (214) | Habeas data (452)&amp;CARACT(10)&amp;Magistrado (1) | Julgamento (193) | Com Resolução do Mérito (385) | Concessão em Parte (214) | Mandado de injunção (453)&amp;CARACT(10)&amp;Magistrado (1) | Julgamento (193) | Com Resolução do Mérito (385) | Extinção da Punibilidade (973) | Morte do agente (1042)&amp;CARACT(10)&amp;Magistrado (1) | Julgamento (193) | Com Resolução do Mérito (385) | Extinção da Punibilidade (973) | Anistia, graça ou indulto (1043)&amp;CARACT(10)&amp;Magistrado (1) | Julgamento (193) | Com Resolução do Mérito (385) | Extinção da Punibilidade (973) | Retroatividade de lei (1044)&amp;CARACT(10)&amp;Magistrado (1) | Julgamento (193) | Com Resolução do Mérito (385) | Extinção da Punibilidade (973) | Prescrição, decadência ou perempção (1045)&amp;CARACT(10)&amp;Magistrado (1) | Julgamento (193) | Com Resolução do Mérito (385) | Extinção da Punibilidade (973) | Renúncia do queixoso ou perdão aceito  (1046)&amp;CARACT(10)&amp;Magistrado (1) | Julgamento (193) | Com Resolução do Mérito (385) | Extinção da Punibilidade (973) | Retratação do agente (1047)&amp;CARACT(10)&amp;Magistrado (1) | Julgamento (193) | Com Resolução do Mérito (385) | Extinção da Punibilidade (973) | Perdão judicial (1048)&amp;CARACT(10)&amp;Magistrado (1) | Julgamento (193) | Com Resolução do Mérito (385) | Extinção da Punibilidade (973) | Pagamento integral do débito (1049)&amp;CARACT(10)&amp;Magistrado (1) | Julgamento (193) | Com Resolução do Mérito (385) | Extinção da Punibilidade (973) | Cumprimento da Pena (1050)&amp;CARACT(10)&amp;Magistrado (1) | Julgamento (193) | Com Resolução do Mérito (385) | Concessão (210) | Remissão a Adolescente Infrator (10965)&amp;CARACT(10)&amp;Magistrado (1) | Julgamento (193) | Com Resolução do Mérito (385) | Extinção da Punibilidade (973) | Cumprimento da suspensão condicional do processo (11411)&amp;CARACT(10)&amp;Magistrado (1) | Julgamento (193) | Com Resolução do Mérito (385) | Extinção da Punibilidade (973) | Reparação do dano (11801)&amp;CARACT(10)&amp;Magistrado (1) | Julgamento (193) | Com Resolução do Mérito (385) | Extinção da Punibilidade (973) | Prescrição (11878)&amp;CARACT(10)&amp;Magistrado (1) | Julgamento (193) | Com Resolução do Mérito (385) | Extinção da Punibilidade (973) | Decadência ou perempção (11879)&amp;CARACT(10)&amp;Magistrado (1) | Julgamento (193) | Com Resolução do Mérito (385) | Concessão (210) | Exequatur (12032)&amp;CARACT(10)&amp;Magistrado (1) | Julgamento (193) | Com Resolução do Mérito (385) | Parecer (12321) | Favorável (12322)&amp;CARACT(10)&amp;Magistrado (1) | Julgamento (193) | Com Resolução do Mérito (385) | Parecer (12321) | Favorável em parte (12323)&amp;CARACT(10)&amp;Magistrado (1) | Julgamento (193) | Com Resolução do Mérito (385) | Parecer (12321) | Desfavorável (12324)&amp;CARACT(10)&amp;Magistrado (1) | Julgamento (193) | Com Resolução do Mérito (385) | Consulta (12326) | Respondida (12327)&amp;CARACT(10)&amp;Magistrado (1) | Julgamento (193) | Com Resolução do Mérito (385) | Consulta (12326) | Respondida em parte (12328)&amp;CARACT(10)&amp;Magistrado (1) | Julgamento (193) | Com Resolução do Mérito (385) | Conjunto Agravo e Recurso Especial (12433) | Conhecimento para dar provimento ao Recurso Especial  (12434)&amp;CARACT(10)&amp;Magistrado (1) | Julgamento (193) | Com Resolução do Mérito (385) | Conjunto Agravo e Recurso Especial (12433) | Conhecimento para negar provimento ao recurso especial (12435)&amp;CARACT(10)&amp;Magistrado (1) | Julgamento (193) | Com Resolução do Mérito (385) | Conjunto Agravo e Recurso Especial (12433) | Conhecimento para não conhecer do Recurso Especial (12436)&amp;CARACT(10)&amp;Magistrado (1) | Julgamento (193) | Com Resolução do Mérito (385) | Conjunto Agravo e Recurso Especial (12433) | Conhecimento para determinar sua autuação como Recurso Especial (12437)&amp;CARACT(10)&amp;Magistrado (1) | Julgamento (193) | Com Resolução do Mérito (385) | Conjunto Agravo e Recurso Especial (12433) | conhecimento para dar parcial provimento ao recurso especial (12438)&amp;CARACT(10)&amp;Magistrado (1) | Julgamento (193) | Com Resolução do Mérito (385) | Conjunto Agravo e Recurso Especial (12433) | conhecimento para conhecer em parte o recurso especial e dar provimento  (12439)&amp;CARACT(10)&amp;Magistrado (1) | Julgamento (193) | Com Resolução do Mérito (385) | Conjunto Agravo e Recurso Especial (12433) | conhecimento para conhecer em parte o recurso especial e negar provimento (12440)&amp;CARACT(10)&amp;Magistrado (1) | Julgamento (193) | Com Resolução do Mérito (385) | Conjunto Agravo e Recurso Especial (12433) | Conhecimento para conhecer o recurso especial (12441)&amp;CARACT(10)&amp;Magistrado (1) | Julgamento (193) | Com Resolução do Mérito (385) | Conjunto Agravo e Recurso Especial (12433) | conhecimento para conhecer em parte o recurso especial  (12442)&amp;CARACT(10)&amp;Magistrado (1) | Julgamento (193) | Com Resolução do Mérito (385) | Conjunto Agravo e Recurso Especial (12433) | conhecimento em parte para dar provimento ao recurso especial (12443)&amp;CARACT(10)&amp;Magistrado (1) | Julgamento (193) | Com Resolução do Mérito (385) | impugnação à execução (12450) | Procedência (12451)&amp;CARACT(10)&amp;Magistrado (1) | Julgamento (193) | Com Resolução do Mérito (385) | impugnação à execução (12450) | procedência parcial (12452)&amp;CARACT(10)&amp;Magistrado (1) | Julgamento (193) | Com Resolução do Mérito (385) | impugnação à execução (12450) | improcedência (12453)&amp;CARACT(10)&amp;Magistrado (1) | Julgamento (193) | Com Resolução do Mérito (385) | Concessão (210) | Habeas Corpus de ofício (12475)&amp;CARACT(10)&amp;Magistrado (1) | Julgamento (193) | Com Resolução do Mérito (385) | Extinção da Punibilidade (973) | Composição Civil dos Danos (12616)&amp;CARACT(10)&amp;Magistrado (1) | Julgamento (193) | Com Resolução do Mérito (385) | Registro de Candidatura (12678) | Deferimento do Pedido de Registro de Candidatura (12660)&amp;CARACT(10)&amp;Magistrado (1) | Julgamento (193) | Com Resolução do Mérito (385) | Registro de Candidatura (12678) | Cassação do Registro de Candidatura (12662)&amp;CARACT(10)&amp;Magistrado (1) | Julgamento (193) | Com Resolução do Mérito (385) | Registro de Candidatura (12678) | Cancelamento do Pedido de Registro de Candidatura (12663)&amp;CARACT(10)&amp;Magistrado (1) | Julgamento (193) | Com Resolução do Mérito (385) | Impugnação do Registro de Candidatura (12661) | Procedência da Impugnação (Registro Deferido) (12666)&amp;CARACT(10)&amp;Magistrado (1) | Julgamento (193) | Com Resolução do Mérito (385) | Impugnação do Registro de Candidatura (12661) | Procedência da Impugnação (Registro Indeferido) (12667)&amp;CARACT(10)&amp;Magistrado (1) | Julgamento (193) | Com Resolução do Mérito (385) | Impugnação do Registro de Candidatura (12661) | Procedência em Parte da Impugnação (Registro Deferido) (12668)&amp;CARACT(10)&amp;Magistrado (1) | Julgamento (193) | Com Resolução do Mérito (385) | Impugnação do Registro de Candidatura (12661) | Procedência em Parte da Impugnação (Registro Indeferido) (12669)&amp;CARACT(10)&amp;Magistrado (1) | Julgamento (193) | Com Resolução do Mérito (385) | Impugnação do Registro de Candidatura (12661) | Procedência em Parte da Impugnação (Registro Cancelado) (12670)&amp;CARACT(10)&amp;Magistrado (1) | Julgamento (193) | Com Resolução do Mérito (385) | Impugnação do Registro de Candidatura (12661) | Procedência em Parte da Impugnação (Registro Cassado) (12672)&amp;CARACT(10)&amp;Magistrado (1) | Julgamento (193) | Com Resolução do Mérito (385) | Impugnação do Registro de Candidatura (12661) | Não-Procedência da Impugnação (Registro Deferido) (12673)&amp;CARACT(10)&amp;Magistrado (1) | Julgamento (193) | Com Resolução do Mérito (385) | Impugnação do Registro de Candidatura (12661) | Não-Procedência da Impugnação (Registro Indeferido) (12674)&amp;CARACT(10)&amp;Magistrado (1) | Julgamento (193) | Com Resolução do Mérito (385) | Impugnação do Registro de Candidatura (12661) | Não-Procedência da Impugnação (Registro Cancelado) (12675)&amp;CARACT(10)&amp;Magistrado (1) | Julgamento (193) | Com Resolução do Mérito (385) | Impugnação do Registro de Candidatura (12661) | Não-Procedência da Impugnação (Registro Cassado) (12676)&amp;CARACT(10)&amp;Magistrado (1) | Julgamento (193) | Com Resolução do Mérito (385) | Impugnação do Registro de Candidatura (12661) | Procedência da Impugnação (Registro Cancelado) (12677)&amp;CARACT(10)&amp;Magistrado (1) | Julgamento (193) | Com Resolução do Mérito (385) | Registro de Candidatura (12678) | Provimento (Registro Deferido) (12679)&amp;CARACT(10)&amp;Magistrado (1) | Julgamento (193) | Com Resolução do Mérito (385) | Registro de Candidatura (12678) | Provimento (Registro Indeferido) (12680)&amp;CARACT(10)&amp;Magistrado (1) | Julgamento (193) | Com Resolução do Mérito (385) | Registro de Candidatura (12678) | Provimento (Registro Cancelado) (12681)&amp;CARACT(10)&amp;Magistrado (1) | Julgamento (193) | Com Resolução do Mérito (385) | Registro de Candidatura (12678) | Provimento (Registro Cassado) (12682)&amp;CARACT(10)&amp;Magistrado (1) | Julgamento (193) | Com Resolução do Mérito (385) | Registro de Candidatura (12678) | Provimento (Registro Sem Julgamento) (12683)&amp;CARACT(10)&amp;Magistrado (1) | Julgamento (193) | Com Resolução do Mérito (385) | Registro de Candidatura (12678) | Provimento em Parte (Registro Deferido) (12684)&amp;CARACT(10)&amp;Magistrado (1) | Julgamento (193) | Com Resolução do Mérito (385) | Registro de Candidatura (12678) | Provimento em Parte (Registro Indeferido) (12685)&amp;CARACT(10)&amp;Magistrado (1) | Julgamento (193) | Com Resolução do Mérito (385) | Registro de Candidatura (12678) | Provimento em Parte (Registro Cancelado) (12686)&amp;CARACT(10)&amp;Magistrado (1) | Julgamento (193) | Com Resolução do Mérito (385) | Registro de Candidatura (12678) | Provimento em Parte (Registro Cassado) (12687)&amp;CARACT(10)&amp;Magistrado (1) | Julgamento (193) | Com Resolução do Mérito (385) | Registro de Candidatura (12678) | Provimento em Parte (Registro Sem Julgamento) (12688)&amp;CARACT(10)&amp;Magistrado (1) | Julgamento (193) | Com Resolução do Mérito (385) | Registro de Candidatura (12678) | Não-Provimento (Registro Deferido) (12689)&amp;CARACT(10)&amp;Magistrado (1) | Julgamento (193) | Com Resolução do Mérito (385) | Registro de Candidatura (12678) | Não-Provimento (Registro Indeferido) (12690)&amp;CARACT(10)&amp;Magistrado (1) | Julgamento (193) | Com Resolução do Mérito (385) | Registro de Candidatura (12678) | Não-Provimento (Registro Cancelado) (12691)&amp;CARACT(10)&amp;Magistrado (1) | Julgamento (193) | Com Resolução do Mérito (385) | Registro de Candidatura (12678) | Não-Provimento (Registro Cassado) (12692)&amp;CARACT(10)&amp;Magistrado (1) | Julgamento (193) | Com Resolução do Mérito (385) | Registro de Candidatura (12678) | Não-Provimento (Registro Sem Julgamento) (12693)&amp;CARACT(10)&amp;Magistrado (1) | Julgamento (193) | Com Resolução do Mérito (385) | Registro de Candidatura (12678) | Acolhimento (Registro Deferido) (12694)&amp;CARACT(10)&amp;Magistrado (1) | Julgamento (193) | Com Resolução do Mérito (385) | Registro de Candidatura (12678) | Acolhimento (Registro Indeferido) (12695)&amp;CARACT(10)&amp;Magistrado (1) | Julgamento (193) | Com Resolução do Mérito (385) | Registro de Candidatura (12678) | Acolhimento (Registro Cancelado) (12696)&amp;CARACT(10)&amp;Magistrado (1) | Julgamento (193) | Com Resolução do Mérito (385) | Registro de Candidatura (12678) | Acolhimento (Registro Cassado) (12697)&amp;CARACT(10)&amp;Magistrado (1) | Julgamento (193) | Com Resolução do Mérito (385) | Registro de Candidatura (12678) | Acolhimento (Registro Sem Julgamento) (12698)&amp;CARACT(10)&amp;Magistrado (1) | Julgamento (193) | Com Resolução do Mérito (385) | Registro de Candidatura (12678) | Não-Acolhimento (Registro Deferido) (12699)&amp;CARACT(10)&amp;Magistrado (1) | Julgamento (193) | Com Resolução do Mérito (385) | Registro de Candidatura (12678) | Não-Acolhimento (Registro Indeferido) (12700)&amp;CARACT(10)&amp;Magistrado (1) | Julgamento (193) | Com Resolução do Mérito (385) | Registro de Candidatura (12678) | Não-Acolhimento (Registro Cancelado) (12701)&amp;CARACT(10)&amp;Magistrado (1) | Julgamento (193) | Com Resolução do Mérito (385) | Registro de Candidatura (12678) | Não-Acolhimento (Registro Cassado) (12702)&amp;CARACT(10)&amp;Magistrado (1) | Julgamento (193) | Com Resolução do Mérito (385) | Registro de Candidatura (12678) | Não-Acolhimento (Registro Sem Julgamento) (12703)&amp;CARACT(10)&amp;Magistrado (1) | Julgamento (193) | Com Resolução do Mérito (385) | Registro de Candidatura (12678) | Anulação de Acórdão (Registro Deferido) (12704)&amp;CARACT(10)&amp;Magistrado (1) | Julgamento (193) | Com Resolução do Mérito (385) | Registro de Candidatura (12678) | Anulação de Acórdão (Registro Indeferido) (12705)&amp;CARACT(10)&amp;Magistrado (1) | Julgamento (193) | Com Resolução do Mérito (385) | Registro de Candidatura (12678) | Anulação de Acórdão (Registro Cancelado) (12706)&amp;CARACT(10)&amp;Magistrado (1) | Julgamento (193) | Com Resolução do Mérito (385) | Registro de Candidatura (12678) | Anulação de Acórdão (Registro Cassado) (12707)&amp;CARACT(10)&amp;Magistrado (1) | Julgamento (193) | Com Resolução do Mérito (385) | Registro de Candidatura (12678) | Anulação de Acórdão (Registro Sem Julgamento) (12708)&amp;CARACT(10)&amp;Magistrado (1) | Julgamento (193) | Com Resolução do Mérito (385) | Extinção da Punibilidade (973) | Extinção de Punibilidade em Razão do Cumprimento de Acordo de Não Persecução Penal (12735)&amp;CARACT(10)&amp;Magistrado (1) | Julgamento (193) | Com Resolução do Mérito (385) | Impugnação do Registro de Candidatura (12661) | Procedência da Impugnação (Registro Cassado) (12792)&amp;CARACT(10)&amp;Magistrado (1) | Julgamento (193) | Com Resolução do Mérito (385) | Registro de Candidatura (12678) | Indeferimento do Pedido de Registro de Candidatura (14210)&amp;CARACT(10)&amp;Magistrado (1) | Julgamento (193) | Com Resolução do Mérito (385) | Registro de Candidatura (12678) | Homologação da Renúncia ao Registro de Candidatura (14211)&amp;CARACT(10)&amp;Magistrado (1) | Julgamento (193) | Com Resolução do Mérito (385) | Registro de Candidatura (12678) | Acolhimento em Parte (Registro Deferido) (14213)&amp;CARACT(10)&amp;Magistrado (1) | Julgamento (193) | Com Resolução do Mérito (385) | Registro de Candidatura (12678) | Acolhimento em Parte (Registro Indeferido) (14214)&amp;CARACT(10)&amp;Magistrado (1) | Julgamento (193) | Com Resolução do Mérito (385) | Registro de Candidatura (12678) | Acolhimento em Parte (Registro Cancelado) (14215)&amp;CARACT(10)&amp;Magistrado (1) | Julgamento (193) | Com Resolução do Mérito (385) | Registro de Candidatura (12678) | Acolhimento em Parte (Registro Cassado) (14216)&amp;CARACT(10)&amp;Magistrado (1) | Julgamento (193) | Com Resolução do Mérito (385) | Registro de Candidatura (12678) | Acolhimento em Parte (Registro sem Julgamento) (14217)&amp;CARACT(10)&amp;Magistrado (1) | Julgamento (193) | Com Resolução do Mérito (385) | Concessão em Parte (214) | Exequatur (14680)&amp;CARACT(10)&amp;Magistrado (1) | Julgamento (193) | Com Resolução do Mérito (385) | Impugnação do Registro de Candidatura (12661) | Procedência em Parte da Impugnação (Registro Cancelado) (12670) | Procedência em Parte da Impugnação (Registro Cassado) (12671)&amp;CARACT(10)&amp;Magistrado (1) | Julgamento (193) | Com Resolução do Mérito (385) | Acolhimento da Justificativa do Mesário Faltoso ou Dispensa de Multa (14937)&amp;CARACT(10)&amp;Magistrado (1) | Julgamento (193) | Com Resolução do Mérito (385) | Cancelamento de Filiação Partidária (15030)&amp;CARACT(10)&amp;Magistrado (1) | Julgamento (193) | Com Resolução do Mérito (385) | Indeferimento de Pedido de Inclusão em Lista Especial (15029)&amp;CARACT(10)&amp;Magistrado (1) | Julgamento (193) | Com Resolução do Mérito (385) | Acolhimento de Pedido de Inclusão em Lista Especial (15028)&amp;CARACT(10)&amp;Magistrado (1) | Julgamento (193) | Com Resolução do Mérito (385) | Manutenção da Inscrição Eleitoral (15027)&amp;CARACT(10)&amp;Magistrado (1) | Julgamento (193) | Com Resolução do Mérito (385) | Cancelamento de Inscrição Eleitoral (15026)&amp;CARACT(10)&amp;Magistrado (1) | Julgamento (193) | Com Resolução do Mérito (385) | Registro de Candidatura (12678) | DRAP Indeferido (15024)&amp;CARACT(10)&amp;Magistrado (1) | Julgamento (193) | Com Resolução do Mérito (385) | Rejeição de Justificativa do Mesário Faltoso ou Manutenção de Multa (15022)&amp;CARACT(10)&amp;Magistrado (1) | Julgamento (193) | Com Resolução do Mérito (385) | Registro de Candidatura (12678) | DRAP Deferido (15023)&amp;CARACT(10)&amp;Magistrado (1) | Julgamento (193) | Com Resolução do Mérito (385) | Resolução Aprovada (15165)&amp;CARACT(10)&amp;Magistrado (1) | Julgamento (193) | Com Resolução do Mérito (385) | Resolução Desaprovada (15166)</t>
  </si>
  <si>
    <t>Magistrado (1) | Julgamento (193) | Sem Resolução de Mérito (218) | Recurso prejudicado (230)&amp;CARACT(10)&amp;Magistrado (1) | Julgamento (193) | Sem Resolução de Mérito (218) | Negação de Seguimento (236)&amp;CARACT(10)&amp;Magistrado (1) | Julgamento (193) | Sem Resolução de Mérito (218) | Conversão de Agravo de Instrumento em Agravo Retido (244)&amp;CARACT(10)&amp;Magistrado (1) | Julgamento (193) | Sem Resolução de Mérito (218) | Conversão de Agravo de Instrumento em Recurso Especial ou Extraordinário (853)&amp;CARACT(10)&amp;Magistrado (1) | Julgamento (193) | Sem Resolução de Mérito (218) | Impronúncia (10961)&amp;CARACT(10)&amp;Magistrado (1) | Julgamento (193) | Sem Resolução de Mérito (218) | Anulação de sentença/acórdão (11373)&amp;CARACT(10)&amp;Magistrado (1) | Julgamento (193) | Sem Resolução de Mérito (218) | Homologada a Remissão (11394)&amp;CARACT(10)&amp;Magistrado (1) | Julgamento (193) | Sem Resolução de Mérito (218) | Concessão de remissão a adolescente com exclusão do processo (11396)&amp;CARACT(10)&amp;Magistrado (1) | Julgamento (193) | Sem Resolução de Mérito (218) | Não conhecimento do pedido (12319)&amp;CARACT(10)&amp;Magistrado (1) | Julgamento (193) | Sem Resolução de Mérito (218) | Não conhecimento do habeas corpus (12458)&amp;CARACT(10)&amp;Magistrado (1) | Julgamento (193) | Sem Resolução de Mérito (218) | Prejudicado (12459)&amp;CARACT(10)&amp;Magistrado (1) | Julgamento (193) | Sem Resolução de Mérito (218) | Extinção (456) | Indeferimento da petição inicial (454)&amp;CARACT(10)&amp;Magistrado (1) | Julgamento (193) | Sem Resolução de Mérito (218) | Extinção (456) | Paralisação por negligência das partes (457)&amp;CARACT(10)&amp;Magistrado (1) | Julgamento (193) | Sem Resolução de Mérito (218) | Extinção (456) | Abandono da causa (458)&amp;CARACT(10)&amp;Magistrado (1) | Julgamento (193) | Sem Resolução de Mérito (218) | Extinção (456) | Ausência de pressupostos processuais (459)&amp;CARACT(10)&amp;Magistrado (1) | Julgamento (193) | Sem Resolução de Mérito (218) | Extinção (456) | Perempção, litispendência ou coisa julgada (460)&amp;CARACT(10)&amp;Magistrado (1) | Julgamento (193) | Sem Resolução de Mérito (218) | Extinção (456) | Ausência das condições da ação (461)&amp;CARACT(10)&amp;Magistrado (1) | Julgamento (193) | Sem Resolução de Mérito (218) | Extinção (456) | Convenção de arbitragem (462)&amp;CARACT(10)&amp;Magistrado (1) | Julgamento (193) | Sem Resolução de Mérito (218) | Extinção (456) | Desistência (463)&amp;CARACT(10)&amp;Magistrado (1) | Julgamento (193) | Sem Resolução de Mérito (218) | Extinção (456) | Ação intransmissível (464)&amp;CARACT(10)&amp;Magistrado (1) | Julgamento (193) | Sem Resolução de Mérito (218) | Extinção (456) | Confusão entre autor e réu (465)&amp;CARACT(10)&amp;Magistrado (1) | Julgamento (193) | Sem Resolução de Mérito (218) | Arquivamento (228) | Sumaríssimo (art. 852-B, § 1º/CLT) (472)&amp;CARACT(10)&amp;Magistrado (1) | Julgamento (193) | Sem Resolução de Mérito (218) | Arquivamento (228) | Ausência do Reclamante (473)&amp;CARACT(10)&amp;Magistrado (1) | Julgamento (193) | Sem Resolução de Mérito (218) | Extinção (456) | Devedor não encontrado (11374)&amp;CARACT(10)&amp;Magistrado (1) | Julgamento (193) | Sem Resolução de Mérito (218) | Extinção (456) | Inexistência de bens penhoráveis (11375)&amp;CARACT(10)&amp;Magistrado (1) | Julgamento (193) | Sem Resolução de Mérito (218) | Extinção (456) | Ausência do autor à audiência (11376)&amp;CARACT(10)&amp;Magistrado (1) | Julgamento (193) | Sem Resolução de Mérito (218) | Extinção (456) | Inadmissibilidade do procedimento sumaríssimo (11377)&amp;CARACT(10)&amp;Magistrado (1) | Julgamento (193) | Sem Resolução de Mérito (218) | Extinção (456) | Incompetência territorial (11378)&amp;CARACT(10)&amp;Magistrado (1) | Julgamento (193) | Sem Resolução de Mérito (218) | Extinção (456) | Incompetência em razão da pessoa (11379)&amp;CARACT(10)&amp;Magistrado (1) | Julgamento (193) | Sem Resolução de Mérito (218) | Extinção (456) | Autor falecido e sem habilitação de sucessores (11380)&amp;CARACT(10)&amp;Magistrado (1) | Julgamento (193) | Sem Resolução de Mérito (218) | Extinção (456) | Ausência de citação de sucessores do réu falecido (11381)&amp;CARACT(10)&amp;Magistrado (1) | Julgamento (193) | Sem Resolução de Mérito (218) | Extinção (456) | Continência (12256)&amp;CARACT(10)&amp;Magistrado (1) | Julgamento (193) | Sem Resolução de Mérito (218) | Extinção (456) | Cancelamento de Dívida Ativa (12298)&amp;CARACT(10)&amp;Magistrado (1) | Julgamento (193) | Sem Resolução de Mérito (218) | Extinção (456) | Perda do objeto (12325)&amp;CARACT(10)&amp;Magistrado (1) | Julgamento (193) | Sem Resolução de Mérito (218) | Extinção (456) | Renúncia (12617)&amp;CARACT(10)&amp;Magistrado (1) | Julgamento (193) | Sem Resolução de Mérito (218) | Registro de Candidatura (12709) | Anulação de Acórdão (Registro Deferido) (12710)&amp;CARACT(10)&amp;Magistrado (1) | Julgamento (193) | Sem Resolução de Mérito (218) | Registro de Candidatura (12709) | Anulação de Acórdao (Registro Indeferido) (12711)&amp;CARACT(10)&amp;Magistrado (1) | Julgamento (193) | Sem Resolução de Mérito (218) | Registro de Candidatura (12709) | Anulação de Acórdão (Registro Cancelado) (12712)&amp;CARACT(10)&amp;Magistrado (1) | Julgamento (193) | Sem Resolução de Mérito (218) | Registro de Candidatura (12709) | Anulação de Acórdão (Registro Cassado) (12713)&amp;CARACT(10)&amp;Magistrado (1) | Julgamento (193) | Sem Resolução de Mérito (218) | Registro de Candidatura (12709) | Anulação de Acórdão (Registro Sem Julgamento) (12714)&amp;CARACT(10)&amp;Magistrado (1) | Julgamento (193) | Sem Resolução de Mérito (218) | Registro de Candidatura (12709) | Não Conhecimento (Registro Deferido) (12715)&amp;CARACT(10)&amp;Magistrado (1) | Julgamento (193) | Sem Resolução de Mérito (218) | Registro de Candidatura (12709) | Não Conhecimento (Registro Indeferido) (12716)&amp;CARACT(10)&amp;Magistrado (1) | Julgamento (193) | Sem Resolução de Mérito (218) | Registro de Candidatura (12709) | Não Conhecimento (Registro Cancelado) (12717)&amp;CARACT(10)&amp;Magistrado (1) | Julgamento (193) | Sem Resolução de Mérito (218) | Registro de Candidatura (12709) | Não Conhecimento (Registro Cassado) (12718)&amp;CARACT(10)&amp;Magistrado (1) | Julgamento (193) | Sem Resolução de Mérito (218) | Registro de Candidatura (12709) | Não Conhecimento (Registro Sem Julgamento) (12719)&amp;CARACT(10)&amp;Magistrado (1) | Julgamento (193) | Sem Resolução de Mérito (218) | Registro de Candidatura (12709) | Negação de Seguimento (Registro Deferido) (12720)&amp;CARACT(10)&amp;Magistrado (1) | Julgamento (193) | Sem Resolução de Mérito (218) | Registro de Candidatura (12709) | Negação de Seguimento (Registro Indeferido) (12721)&amp;CARACT(10)&amp;Magistrado (1) | Julgamento (193) | Sem Resolução de Mérito (218) | Registro de Candidatura (12709) | Negação de Seguimento (Registro Cancelado) (12722)&amp;CARACT(10)&amp;Magistrado (1) | Julgamento (193) | Sem Resolução de Mérito (218) | Registro de Candidatura (12709) | Negação de Seguimento (Registro Cassado) (12723)&amp;CARACT(10)&amp;Magistrado (1) | Julgamento (193) | Sem Resolução de Mérito (218) | Registro de Candidatura (12709) | Negação de Seguimento (Registro Sem Julgamento) (12724)&amp;CARACT(10)&amp;Magistrado (1) | Julgamento (193) | Sem Resolução de Mérito (218) | Não Conhecimento de recurso (235)&amp;CARACT(10)&amp;Magistrado (1) | Julgamento (193) | Sem Resolução de Mérito (218)&amp;CARACT(10)&amp;Magistrado (1) | Julgamento (193) | Sem Resolução de Mérito (218) | Arquivamento (228)&amp;CARACT(10)&amp;Magistrado (1) | Julgamento (193) | Sem Resolução de Mérito (218) | Extinção (456)&amp;CARACT(10)&amp;Magistrado (1) | Julgamento (193) | Sem Resolução de Mérito (218) | Suspensão Condicional do Processo (12184)&amp;CARACT(10)&amp;Magistrado (1) | Julgamento (193) | Sem Resolução de Mérito (218) | Registro de Candidatura (12709)&amp;CARACT(10)&amp;Magistrado (1) | Julgamento (193) | Sem Resolução de Mérito (218) | Registro de Candidatura (12709) | Anulação de Sentença (Registro Sem Julgamento) (14218)&amp;CARACT(10)&amp;Magistrado (1) | Julgamento (193) | Sem Resolução de Mérito (218) | Extinção (456) | Ausência de Requerimento Administrativo Prévio (14848)</t>
  </si>
  <si>
    <t>Magistrado (1) | Julgamento (193) | Com Resolução do Mérito (385) | Homologação de Transação (466)&amp;CARACT(10)&amp;Magistrado (1) | Julgamento (193) | Com Resolução do Mérito (385) | Transação Penal (884)&amp;CARACT(10)&amp;Magistrado (1) | Julgamento (193) | Com Resolução do Mérito (385) | Homologação de Transação Penal (12738)&amp;CARACT(10)&amp;Magistrado (1) | Julgamento (193) | Com Resolução do Mérito (385) | Homologação de Acordo em Execução ou em Cumprimento de Sentença (14099)</t>
  </si>
  <si>
    <t>Magistrado (1) | Decisão (3) | Concessão (817) | Gratuidade da Justiça (787)&amp;CARACT(10)&amp;Magistrado (1) | Despacho (11009) | Concessão (11023) | Assistência Judiciária Gratuita (11024)&amp;CARACT(10)&amp;Magistrado (1) | Decisão (3) | Concessão em parte (888) | Gratuidade da Justiça (15103)</t>
  </si>
  <si>
    <t>Serventuário (14) | Escrivão/Diretor de Secretaria/Secretário Jurídico (48) | Cumprimento de Levantamento da Suspensão  (12066)&amp;CARACT(10)&amp;Serventuário (14) | Escrivão/Diretor de Secretaria/Secretário Jurídico (48) | Levantamento da Causa Suspensiva ou de Sobrestamento (14974)</t>
  </si>
  <si>
    <t>Serventuário (14) | Escrivão/Diretor de Secretaria/Secretário Jurídico (48) | Levantamento da Causa Suspensiva ou de Sobrestamento (14974) | Suspensão/Sobrestamento Determinada por Decisão do Presidente do STF - SIRDR (14977)&amp;CARACT(10)&amp;Serventuário (14) | Escrivão/Diretor de Secretaria/Secretário Jurídico (48) | Levantamento da Causa Suspensiva ou de Sobrestamento (14974) | Suspensão/Sobrestamento Determinada por Decisão do Presidente do STJ - SIRDR (14978)&amp;CARACT(10)&amp;Serventuário (14) | Escrivão/Diretor de Secretaria/Secretário Jurídico (48) | Levantamento da Causa Suspensiva ou de Sobrestamento (14974) | Suspensão/Sobrestamento Determinada por Decisão do Presidente do TST - SIRDR (14983)</t>
  </si>
  <si>
    <t>Magistrado (1) | Decisão (3) | Concessão em parte (888) | Antecipação de Tutela (889)&amp;CARACT(10)&amp;Magistrado (1) | Decisão (3) | Concessão (817) | Antecipação de tutela (332)&amp;CARACT(10)&amp;Magistrado (1) | Decisão (3) | Concessão (817) | Liminar (339)&amp;CARACT(10)&amp;Magistrado (1) | Decisão (3) | Concessão em parte (888) | Liminar (892)</t>
  </si>
  <si>
    <t>Magistrado (1) | Decisão (3) | Não-Concessão (968) | Antecipação de tutela (785)&amp;CARACT(10)&amp;Magistrado (1) | Decisão (3) | Não-Concessão (968) | Liminar (792)</t>
  </si>
  <si>
    <t>Serventuário (14) | Escrivão/Diretor de Secretaria/Secretário Jurídico (48) | Liquidação iniciada (11384)&amp;CARACT(10)&amp;Serventuário (14) | Escrivão/Diretor de Secretaria/Secretário Jurídico (48) | Execução/Cumprimento de Sentença Iniciada (o) (11385)</t>
  </si>
  <si>
    <t>Magistrado (1) | Decisão (3) | Homologação (378) | Medida protetiva determinada por autoridade policial (12476)&amp;CARACT(10)&amp;Magistrado (1) | Decisão (3) | Não-Homologação (12477) | Medida protetiva determinada por autoridade policia (12478)&amp;CARACT(10)&amp;Magistrado (1) | Decisão (3) | Revogação (157) | Medida protetiva determinada por autoridade policial (12479)</t>
  </si>
  <si>
    <t>Classe evoluida para ação penal (81)&amp;CARACT(10)&amp;Concedida a recuperação judicial (90)&amp;CARACT(10)&amp;Decretada a falência (18)&amp;CARACT(10)&amp;Denúncia/queixa recebida (9)&amp;CARACT(10)&amp;Desarquivado (82)&amp;CARACT(10)&amp;Distribuído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(104)&amp;CARACT(10)&amp;Liquidação/execução cancelada por nulidade (137)&amp;CARACT(10)&amp;Liquidação/execução iniciada (91)&amp;CARACT(10)&amp;Pronunciado (72)&amp;CARACT(10)&amp;Reativado (37)&amp;CARACT(10)&amp;Recebido da câmara de conciliação/mediação (131)&amp;CARACT(10)&amp;Recebido do CEJUSC ou do Centro de Conciliação/Mediação (120)&amp;CARACT(10)&amp;Recebido pelo CEJUSC ou pelo Centro de Conciliação/Mediação (119)&amp;CARACT(10)&amp;Recebido pelo Tribunal (61)&amp;CARACT(10)&amp;Redistribuído (40)&amp;CARACT(10)&amp;Transação penal cumprida (129)</t>
  </si>
  <si>
    <t>Arquivado definitivamente (2)&amp;CARACT(10)&amp;Baixado definitivamente (10)&amp;CARACT(10)&amp;Classe evoluida para ação penal (81)&amp;CARACT(10)&amp;Denúncia/queixa recebida (9)&amp;CARACT(10)&amp;Distribuição cancelada (23)&amp;CARACT(10)&amp;Distribuído (24)&amp;CARACT(10)&amp;Execução não criminal iniciada (26)&amp;CARACT(10)&amp;Fase processual iniciada (65)&amp;CARACT(10)&amp;Liquidação/execução cancelada por nulidade (137)&amp;CARACT(10)&amp;Liquidação/execução iniciada (91)&amp;CARACT(10)&amp;Pendente (88)&amp;CARACT(10)&amp;Reativado (37)&amp;CARACT(10)&amp;Redistribuído (40)&amp;CARACT(10)&amp;Redistribuído para outro Tribunal (154)&amp;CARACT(10)&amp;Remetido (41)&amp;CARACT(10)&amp;Remetido para a câmara de conciliação/mediação (130)&amp;CARACT(10)&amp;Remetido para o CEJUSC ou para o Centro de Conciliação/Mediação (118)&amp;CARACT(10)&amp;Remetido para outra instância (134)&amp;CARACT(10)&amp;Remetido pelo CEJUSC ou do Centro de Conciliação/Mediação (153)</t>
  </si>
  <si>
    <t>Arquivado definitivamente (2)&amp;CARACT(10)&amp;Baixado definitivamente (10)&amp;CARACT(10)&amp;Distribuição cancelada (23)&amp;CARACT(10)&amp;Perícia agendada (55)&amp;CARACT(10)&amp;Perícia cancelada (56)&amp;CARACT(10)&amp;Perícia designada (57)&amp;CARACT(10)&amp;Perícia não realizada (58)&amp;CARACT(10)&amp;Perícia reagendada (59)&amp;CARACT(10)&amp;Perícia realizada (60)&amp;CARACT(10)&amp;Reativado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t>
  </si>
  <si>
    <t>Serventuário (14) | Escrivão/Diretor de Secretaria/Secretário Jurídico (48) | Requisição de Pagamento (12165) | Precatório (12166) | Enviada ao Tribunal (12167)&amp;CARACT(10)&amp;Serventuário (14) | Escrivão/Diretor de Secretaria/Secretário Jurídico (48) | Requisição de Pagamento (12165) | Pequeno Valor (12173) | Enviada ao Tribunal (12174)</t>
  </si>
  <si>
    <t>Serventuário (14) | Escrivão/Diretor de Secretaria/Secretário Jurídico (48) | Requisição de Pagamento (12165) | Precatório (12166) | Paga (12169)&amp;CARACT(10)&amp;Serventuário (14) | Escrivão/Diretor de Secretaria/Secretário Jurídico (48) | Requisição de Pagamento (12165) | Pequeno Valor (12173) | Paga (12176)</t>
  </si>
  <si>
    <t>Serventuário (14) | Escrivão/Diretor de Secretaria/Secretário Jurídico (48) | Realização de Procedimento Restaurativo (12759)[39:Tipo_Procedimento_Restaurativo:201]&amp;CARACT(10)&amp;Serventuário (14) | Escrivão/Diretor de Secretaria/Secretário Jurídico (48) | Realização de Procedimento Restaurativo (12759)</t>
  </si>
  <si>
    <t>Serventuário (14) | Escrivão/Diretor de Secretaria/Secretário Jurídico (48) | Recebimento (132)&amp;CARACT(10)&amp;Serventuário (14) | Distribuidor (18) | Recebimento (981)</t>
  </si>
  <si>
    <t>Recurso interno admitido (141)&amp;CARACT(10)&amp;Recurso interno não admitido (142)</t>
  </si>
  <si>
    <t>Magistrado (1) | Decisão (3) | Admissão (206) | Admissão de Recurso de Embargos à SDC/TST (15058)&amp;CARACT(10)&amp;Magistrado (1) | Decisão (3) | Admissão (206) | Admissão de Recurso de Embargos à SDI/TST (15057)</t>
  </si>
  <si>
    <t>Arquivado definitivamente (2)&amp;CARACT(10)&amp;Baixado definitivamente (10)&amp;CARACT(10)&amp;Classe evoluida para ação penal (81)&amp;CARACT(10)&amp;Concedida a recuperação judicial (90)&amp;CARACT(10)&amp;Decisão em embargos de declaração proferida (15)&amp;CARACT(10)&amp;Decretada a falência (18)&amp;CARACT(10)&amp;Denúncia/queixa recebida (9)&amp;CARACT(10)&amp;Distribuição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(29)&amp;CARACT(10)&amp;Liquidação/execução iniciada (91)&amp;CARACT(10)&amp;Pronunciado (72)&amp;CARACT(10)&amp;Reativado (37)&amp;CARACT(10)&amp;Recebido pelo Tribunal (61)&amp;CARACT(10)&amp;Recurso interno admitido (141)&amp;CARACT(10)&amp;Recurso interno iniciado (39)&amp;CARACT(10)&amp;Recurso interno não admitido (142)&amp;CARACT(10)&amp;Redistribuído para outro Tribunal (154)&amp;CARACT(10)&amp;Remetido (41)&amp;CARACT(10)&amp;Transação penal cumprida (129)</t>
  </si>
  <si>
    <t>Serventuário (14) | Escrivão/Diretor de Secretaria/Secretário Jurídico (48) | Mudança de Classe Processual (10966)[27:classe_nova:1000]&amp;CARACT(10)&amp;Serventuário (14) | Escrivão/Diretor de Secretaria/Secretário Jurídico (48) | Mudança de Classe Processual (10966)[27:classe_nova:1005]&amp;CARACT(10)&amp;Serventuário (14) | Escrivão/Diretor de Secretaria/Secretário Jurídico (48) | Mudança de Classe Processual (10966)[27:classe_nova:1006]&amp;CARACT(10)&amp;Serventuário (14) | Escrivão/Diretor de Secretaria/Secretário Jurídico (48) | Mudança de Classe Processual (10966)[27:classe_nova:1007]&amp;CARACT(10)&amp;Serventuário (14) | Escrivão/Diretor de Secretaria/Secretário Jurídico (48) | Mudança de Classe Processual (10966)[27:classe_nova:1015]&amp;CARACT(10)&amp;Serventuário (14) | Escrivão/Diretor de Secretaria/Secretário Jurídico (48) | Mudança de Classe Processual (10966)[27:classe_nova:1016]&amp;CARACT(10)&amp;Serventuário (14) | Escrivão/Diretor de Secretaria/Secretário Jurídico (48) | Mudança de Classe Processual (10966)[27:classe_nova:1037]&amp;CARACT(10)&amp;Serventuário (14) | Escrivão/Diretor de Secretaria/Secretário Jurídico (48) | Mudança de Classe Processual (10966)[27:classe_nova:1066]&amp;CARACT(10)&amp;Serventuário (14) | Escrivão/Diretor de Secretaria/Secretário Jurídico (48) | Mudança de Classe Processual (10966)[27:classe_nova:1137]&amp;CARACT(10)&amp;Serventuário (14) | Escrivão/Diretor de Secretaria/Secretário Jurídico (48) | Mudança de Classe Processual (10966)[27:classe_nova:1208]&amp;CARACT(10)&amp;Serventuário (14) | Escrivão/Diretor de Secretaria/Secretário Jurídico (48) | Mudança de Classe Processual (10966)[27:classe_nova:1319]&amp;CARACT(10)&amp;Serventuário (14) | Escrivão/Diretor de Secretaria/Secretário Jurídico (48) | Mudança de Classe Processual (10966)[27:classe_nova:1321]&amp;CARACT(10)&amp;Serventuário (14) | Escrivão/Diretor de Secretaria/Secretário Jurídico (48) | Mudança de Classe Processual (10966)[27:classe_nova:1327]&amp;CARACT(10)&amp;Serventuário (14) | Escrivão/Diretor de Secretaria/Secretário Jurídico (48) | Mudança de Classe Processual (10966)[27:classe_nova:1328]&amp;CARACT(10)&amp;Serventuário (14) | Escrivão/Diretor de Secretaria/Secretário Jurídico (48) | Mudança de Classe Processual (10966)[27:classe_nova:1329]&amp;CARACT(10)&amp;Serventuário (14) | Escrivão/Diretor de Secretaria/Secretário Jurídico (48) | Mudança de Classe Processual (10966)[27:classe_nova:1689]&amp;CARACT(10)&amp;Serventuário (14) | Escrivão/Diretor de Secretaria/Secretário Jurídico (48) | Mudança de Classe Processual (10966)[27:classe_nova:1729]&amp;CARACT(10)&amp;Serventuário (14) | Escrivão/Diretor de Secretaria/Secretário Jurídico (48) | Mudança de Classe Processual (10966)[27:classe_nova:206]&amp;CARACT(10)&amp;Serventuário (14) | Escrivão/Diretor de Secretaria/Secretário Jurídico (48) | Mudança de Classe Processual (10966)[27:classe_nova:208]&amp;CARACT(10)&amp;Serventuário (14) | Escrivão/Diretor de Secretaria/Secretário Jurídico (48) | Mudança de Classe Processual (10966)[27:classe_nova:210]&amp;CARACT(10)&amp;Serventuário (14) | Escrivão/Diretor de Secretaria/Secretário Jurídico (48) | Mudança de Classe Processual (10966)[27:classe_nova:420]&amp;CARACT(10)&amp;Serventuário (14) | Escrivão/Diretor de Secretaria/Secretário Jurídico (48) | Mudança de Classe Processual (10966)[27:classe_nova:421]&amp;CARACT(10)&amp;Serventuário (14) | Escrivão/Diretor de Secretaria/Secretário Jurídico (48) | Juntada (67) | Petição (85)[19:tipo_de_peticao:114]&amp;CARACT(10)&amp;Serventuário (14) | Escrivão/Diretor de Secretaria/Secretário Jurídico (48) | Juntada (67) | Petição (85)[19:tipo_de_peticao:211]&amp;CARACT(10)&amp;Serventuário (14) | Escrivão/Diretor de Secretaria/Secretário Jurídico (48) | Juntada (67) | Petição (85)[19:tipo_de_peticao:41]&amp;CARACT(10)&amp;Serventuário (14) | Escrivão/Diretor de Secretaria/Secretário Jurídico (48) | Juntada (67) | Petição (85)[19:tipo_de_peticao:50]&amp;CARACT(10)&amp;Serventuário (14) | Escrivão/Diretor de Secretaria/Secretário Jurídico (48) | Evolução da Classe Processual (14739)[27:classe_nova:1000]&amp;CARACT(10)&amp;Serventuário (14) | Escrivão/Diretor de Secretaria/Secretário Jurídico (48) | Evolução da Classe Processual (14739)[27:classe_nova:1005]&amp;CARACT(10)&amp;Serventuário (14) | Escrivão/Diretor de Secretaria/Secretário Jurídico (48) | Evolução da Classe Processual (14739)[27:classe_nova:1006]&amp;CARACT(10)&amp;Serventuário (14) | Escrivão/Diretor de Secretaria/Secretário Jurídico (48) | Evolução da Classe Processual (14739)[27:classe_nova:1007]&amp;CARACT(10)&amp;Serventuário (14) | Escrivão/Diretor de Secretaria/Secretário Jurídico (48) | Evolução da Classe Processual (14739)[27:classe_nova:1015]&amp;CARACT(10)&amp;Serventuário (14) | Escrivão/Diretor de Secretaria/Secretário Jurídico (48) | Evolução da Classe Processual (14739)[27:classe_nova:1016]&amp;CARACT(10)&amp;Serventuário (14) | Escrivão/Diretor de Secretaria/Secretário Jurídico (48) | Evolução da Classe Processual (14739)[27:classe_nova:1037]&amp;CARACT(10)&amp;Serventuário (14) | Escrivão/Diretor de Secretaria/Secretário Jurídico (48) | Evolução da Classe Processual (14739)[27:classe_nova:1066]&amp;CARACT(10)&amp;Serventuário (14) | Escrivão/Diretor de Secretaria/Secretário Jurídico (48) | Evolução da Classe Processual (14739)[27:classe_nova:1137]&amp;CARACT(10)&amp;Serventuário (14) | Escrivão/Diretor de Secretaria/Secretário Jurídico (48) | Evolução da Classe Processual (14739)[27:classe_nova:1208]&amp;CARACT(10)&amp;Serventuário (14) | Escrivão/Diretor de Secretaria/Secretário Jurídico (48) | Evolução da Classe Processual (14739)[27:classe_nova:1319]&amp;CARACT(10)&amp;Serventuário (14) | Escrivão/Diretor de Secretaria/Secretário Jurídico (48) | Evolução da Classe Processual (14739)[27:classe_nova:1321]&amp;CARACT(10)&amp;Serventuário (14) | Escrivão/Diretor de Secretaria/Secretário Jurídico (48) | Evolução da Classe Processual (14739)[27:classe_nova:1327]&amp;CARACT(10)&amp;Serventuário (14) | Escrivão/Diretor de Secretaria/Secretário Jurídico (48) | Evolução da Classe Processual (14739)[27:classe_nova:1328]&amp;CARACT(10)&amp;Serventuário (14) | Escrivão/Diretor de Secretaria/Secretário Jurídico (48) | Evolução da Classe Processual (14739)[27:classe_nova:1329]&amp;CARACT(10)&amp;Serventuário (14) | Escrivão/Diretor de Secretaria/Secretário Jurídico (48) | Evolução da Classe Processual (14739)[27:classe_nova:1689]&amp;CARACT(10)&amp;Serventuário (14) | Escrivão/Diretor de Secretaria/Secretário Jurídico (48) | Evolução da Classe Processual (14739)[27:classe_nova:1729]&amp;CARACT(10)&amp;Serventuário (14) | Escrivão/Diretor de Secretaria/Secretário Jurídico (48) | Evolução da Classe Processual (14739)[27:classe_nova:206]&amp;CARACT(10)&amp;Serventuário (14) | Escrivão/Diretor de Secretaria/Secretário Jurídico (48) | Evolução da Classe Processual (14739)[27:classe_nova:208]&amp;CARACT(10)&amp;Serventuário (14) | Escrivão/Diretor de Secretaria/Secretário Jurídico (48) | Evolução da Classe Processual (14739)[27:classe_nova:210]&amp;CARACT(10)&amp;Serventuário (14) | Escrivão/Diretor de Secretaria/Secretário Jurídico (48) | Evolução da Classe Processual (14739)[27:classe_nova:420]&amp;CARACT(10)&amp;Serventuário (14) | Escrivão/Diretor de Secretaria/Secretário Jurídico (48) | Evolução da Classe Processual (14739)[27:classe_nova:421]&amp;CARACT(10)&amp;Serventuário (14) | Escrivão/Diretor de Secretaria/Secretário Jurídico (48) | Juntada (67) | Petição (85)[19:tipo_de_peticao:210]&amp;CARACT(10)&amp;Serventuário (14) | Escrivão/Diretor de Secretaria/Secretário Jurídico (48) | Juntada (67) | Petição (85)[19:tipo_de_peticao:49]</t>
  </si>
  <si>
    <t>Magistrado (1) | Decisão (3) | Não-Admissão (207) | Não Admissão de Recurso de Embargos à SDC/TST (15060)&amp;CARACT(10)&amp;Magistrado (1) | Decisão (3) | Não-Admissão (207) | Não Admissão de Recurso de Embargos à SDI/TST (15059)</t>
  </si>
  <si>
    <t>Serventuário (14) | Escrivão/Diretor de Secretaria/Secretário Jurídico (48) | Remessa (123)[18:motivo_da_remessa:367]&amp;CARACT(10)&amp;Serventuário (14) | Distribuidor (18) | Remessa (982)[18:motivo_da_remessa:367]</t>
  </si>
  <si>
    <t>Serventuário (14) | Escrivão/Diretor de Secretaria/Secretário Jurídico (48) | Remessa (123)[18:motivo_da_remessa:194]&amp;CARACT(10)&amp;Serventuário (14) | Escrivão/Diretor de Secretaria/Secretário Jurídico (48) | Remessa (123)[18:motivo_da_remessa:38]&amp;CARACT(10)&amp;Serventuário (14) | Escrivão/Diretor de Secretaria/Secretário Jurídico (48) | Remessa (123)[18:motivo_da_remessa:90]&amp;CARACT(10)&amp;Serventuário (14) | Distribuidor (18) | Remessa (982)[18:motivo_da_remessa:194]&amp;CARACT(10)&amp;Serventuário (14) | Distribuidor (18) | Remessa (982)[18:motivo_da_remessa:38]&amp;CARACT(10)&amp;Serventuário (14) | Distribuidor (18) | Remessa (982)[18:motivo_da_remessa:90]</t>
  </si>
  <si>
    <t>Serventuário (14) | Escrivão/Diretor de Secretaria/Secretário Jurídico (48) | Remessa CEJUSC (12618)&amp;CARACT(10)&amp;Serventuário (14) | Escrivão/Diretor de Secretaria/Secretário Jurídico (48) | Remessa para o CEJUSC ou Centros de Conciliação/Mediação (12614)</t>
  </si>
  <si>
    <t>Serventuário (14) | Escrivão/Diretor de Secretaria/Secretário Jurídico (48) | Remessa (123)[18:motivo_da_remessa:267]&amp;CARACT(10)&amp;Serventuário (14) | Distribuidor (18) | Remessa (982)[18:motivo_da_remessa:267]</t>
  </si>
  <si>
    <t>Serventuário (14) | Escrivão/Diretor de Secretaria/Secretário Jurídico (48) | Remessa (123)[18:motivo_da_remessa:190]&amp;CARACT(10)&amp;Serventuário (14) | Distribuidor (18) | Remessa (982)[18:motivo_da_remessa:190]</t>
  </si>
  <si>
    <t>Arquivado definitivamente (2)&amp;CARACT(10)&amp;Arquivado provisoriamente (4)&amp;CARACT(10)&amp;Baixado definitivamente (10)&amp;CARACT(10)&amp;Distribuição cancelada (23)&amp;CARACT(10)&amp;Reativado (37)&amp;CARACT(10)&amp;Redistribuído para outro Tribunal (154)&amp;CARACT(10)&amp;Remetido (41)&amp;CARACT(10)&amp;Sessão do juri antecipada (83)&amp;CARACT(10)&amp;Sessão do juri cancelada (84)&amp;CARACT(10)&amp;Sessão do juri convertida em diligência (85)&amp;CARACT(10)&amp;Sessão do juri designada (43)&amp;CARACT(10)&amp;Sessão do juri não realizada (86)&amp;CARACT(10)&amp;Sessão do juri realizada (44)&amp;CARACT(10)&amp;Sessão do juri redesignada (87)&amp;CARACT(10)&amp;Supenso/Sobrestado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t>
  </si>
  <si>
    <t>Sessão Restaurativa antecipada (146)&amp;CARACT(10)&amp;Sessão Restaurativa cancelada (147)&amp;CARACT(10)&amp;Sessão Restaurativa convertida em diligência (148)&amp;CARACT(10)&amp;Sessão Restaurativa designada (149)&amp;CARACT(10)&amp;Sessão Restaurativa não realizada (150)&amp;CARACT(10)&amp;Sessão Restaurativa realizada (151)&amp;CARACT(10)&amp;Sessão Restaurativa redesignada (152)</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</si>
  <si>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SIRDR (104)&amp;CARACT(10)&amp;Liquidação/execução iniciada (91)&amp;CARACT(10)&amp;Pronunciado (72)&amp;CARACT(10)&amp;Reativado (37)&amp;CARACT(10)&amp;Recebido pelo Tribunal (61)&amp;CARACT(10)&amp;Redistribuído para outro Tribunal (154)&amp;CARACT(10)&amp;Remetido (41)&amp;CARACT(10)&amp;Supenso/Sobrestado por SIRDR (128)&amp;CARACT(10)&amp;Transação penal cumprida (129)</t>
  </si>
  <si>
    <t>Magistrado (1) | Decisão (3) | Suspensão ou Sobrestamento (25) | Por decisão do Presidente do STJ - SIRDR (12099)&amp;CARACT(10)&amp;Magistrado (1) | Decisão (3) | Suspensão ou Sobrestamento (25) | Por decisão do Presidente do STF  - SIRDR (12100)&amp;CARACT(10)&amp;Magistrado (1) | Decisão (3) | Suspensão ou Sobrestamento (25) | Por Decisão do Presidente do TST - SIRDR (14972)</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</si>
  <si>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(97)&amp;CARACT(10)&amp;Liquidação/execução iniciada (91)&amp;CARACT(10)&amp;Pronunciado (72)&amp;CARACT(10)&amp;Reativado (37)&amp;CARACT(10)&amp;Recebido pelo Tribunal (61)&amp;CARACT(10)&amp;Redistribuído para outro Tribunal (154)&amp;CARACT(10)&amp;Remetido (41)&amp;CARACT(10)&amp;Suspenso/sobrestado  por Ação de Controle Concentrado de Constitucionalidade (92)&amp;CARACT(10)&amp;Transação penal cumprida (129)</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</si>
  <si>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Controvérsia (98)&amp;CARACT(10)&amp;Liquidação/execução iniciada (91)&amp;CARACT(10)&amp;Pronunciado (72)&amp;CARACT(10)&amp;Reativado (37)&amp;CARACT(10)&amp;Recebido pelo Tribunal (61)&amp;CARACT(10)&amp;Redistribuído para outro Tribunal (154)&amp;CARACT(10)&amp;Remetido (41)&amp;CARACT(10)&amp;Suspenso/sobrestado  por Controvérsia (93)&amp;CARACT(10)&amp;Transação penal cumprida (129)</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</si>
  <si>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(104)&amp;CARACT(10)&amp;Liquidação/execução iniciada (91)&amp;CARACT(10)&amp;Pronunciado (72)&amp;CARACT(10)&amp;Reativado (37)&amp;CARACT(10)&amp;Recebido pelo Tribunal (61)&amp;CARACT(10)&amp;Redistribuído para outro Tribunal (154)&amp;CARACT(10)&amp;Remetido (41)&amp;CARACT(10)&amp;Suspenso/sobrestado por decisão judicial (46)&amp;CARACT(10)&amp;Suspenso/sobrestado por despacho judicial (45)&amp;CARACT(10)&amp;Transação penal cumprida (129)</t>
  </si>
  <si>
    <t>Magistrado (1) | Decisão (3) | Suspensão ou Sobrestamento (25) | Por decisão judicial (898)&amp;CARACT(10)&amp;Magistrado (1) | Decisão (3) | Suspensão ou Sobrestamento (25) | Réu revel citado por edital  (263)&amp;CARACT(10)&amp;Magistrado (1) | Decisão (3) | Suspensão ou Sobrestamento (25)&amp;CARACT(10)&amp;Magistrado (1) | Decisão (3) | Suspensão ou Sobrestamento (25) | Suspensão Condicional do Processo (264)&amp;CARACT(10)&amp;Magistrado (1) | Decisão (3) | Suspensão ou Sobrestamento (25) | Morte ou perda da capacidade (268)&amp;CARACT(10)&amp;Magistrado (1) | Decisão (3) | Suspensão ou Sobrestamento (25) | Convenção das Partes (270)&amp;CARACT(10)&amp;Magistrado (1) | Decisão (3) | Suspensão ou Sobrestamento (25) | Exceção de Incompetência, suspeição ou Impedimento (271)&amp;CARACT(10)&amp;Magistrado (1) | Decisão (3) | Suspensão ou Sobrestamento (25) | A depender do julgamento de outra causa, de outro juízo ou declaração incidente (272)&amp;CARACT(10)&amp;Magistrado (1) | Decisão (3) | Suspensão ou Sobrestamento (25) | Força maior (275)&amp;CARACT(10)&amp;Magistrado (1) | Decisão (3) | Suspensão ou Sobrestamento (25) | Execução frustrada (276)&amp;CARACT(10)&amp;Magistrado (1) | Decisão (3) | Suspensão ou Sobrestamento (25) | Convenção das Partes para Satisfação Voluntária da Obrigação em Execução ou Cumprimento de Sentença (277)&amp;CARACT(10)&amp;Magistrado (1) | Decisão (3) | Suspensão ou Sobrestamento (25) | Recebimento de Embargos à Execução (278)&amp;CARACT(10)&amp;Magistrado (1) | Decisão (3) | Suspensão ou Sobrestamento (25) | Incidente de Insanidade Mental (279)&amp;CARACT(10)&amp;Magistrado (1) | Decisão (3) | Suspensão ou Sobrestamento (25) | Por pendência de AIREsp (947)&amp;CARACT(10)&amp;Magistrado (1) | Decisão (3) | Suspensão ou Sobrestamento (25) | Conflito de Competência (960)&amp;CARACT(10)&amp;Magistrado (1) | Decisão (3) | Suspensão ou Sobrestamento (25) | Exceção da Verdade (971)&amp;CARACT(10)&amp;Magistrado (1) | Decisão (3) | Suspensão ou Sobrestamento (25) | Livramento Condicional (11792)&amp;CARACT(10)&amp;Magistrado (1) | Decisão (3) | Suspensão ou Sobrestamento (25) | Prescrição intercorrente (art. 921, § 4º, CPC) (12259)</t>
  </si>
  <si>
    <t>Magistrado (1) | Despacho (11009) | Suspensão ou Sobrestamento (11025) | Conflito de Competência (11012)&amp;CARACT(10)&amp;Magistrado (1) | Despacho (11009) | Suspensão ou Sobrestamento (11025) | Convenção das Partes (11013)&amp;CARACT(10)&amp;Magistrado (1) | Despacho (11009) | Suspensão ou Sobrestamento (11025) | Convenção das Partes para Cumprimento Voluntário da obrigação (11014)&amp;CARACT(10)&amp;Magistrado (1) | Despacho (11009) | Suspensão ou Sobrestamento (11025) | Exceção de Incompetência, suspeição ou Impedimento (11015)&amp;CARACT(10)&amp;Magistrado (1) | Despacho (11009) | Suspensão ou Sobrestamento (11025) | Exceção da Verdade (11016)&amp;CARACT(10)&amp;Magistrado (1) | Despacho (11009) | Suspensão ou Sobrestamento (11025) | Incidente de Insanidade Mental (11017)&amp;CARACT(10)&amp;Magistrado (1) | Despacho (11009) | Suspensão ou Sobrestamento (11025) | Recebimento de Embargos à Execução (11018)&amp;CARACT(10)&amp;Magistrado (1) | Despacho (11009) | Suspensão ou Sobrestamento (11025)&amp;CARACT(10)&amp;Magistrado (1) | Despacho (11009) | Suspensão ou Sobrestamento (11025) | Por Impedimento ou Suspeição (15009)</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</si>
  <si>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Grupo de Representativos (99)&amp;CARACT(10)&amp;Liquidação/execução iniciada (91)&amp;CARACT(10)&amp;Pronunciado (72)&amp;CARACT(10)&amp;Reativado (37)&amp;CARACT(10)&amp;Recebido pelo Tribunal (61)&amp;CARACT(10)&amp;Redistribuído para outro Tribunal (154)&amp;CARACT(10)&amp;Remetido (41)&amp;CARACT(10)&amp;Suspenso/sobrestado por Grupo de Representativos (94)&amp;CARACT(10)&amp;Transação penal cumprida (129)</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</si>
  <si>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IAC (100)&amp;CARACT(10)&amp;Liquidação/execução iniciada (91)&amp;CARACT(10)&amp;Pronunciado (72)&amp;CARACT(10)&amp;Reativado (37)&amp;CARACT(10)&amp;Recebido pelo Tribunal (61)&amp;CARACT(10)&amp;Redistribuído para outro Tribunal (154)&amp;CARACT(10)&amp;Remetido (41)&amp;CARACT(10)&amp;Suspenso/sobrestado por IAC (95)&amp;CARACT(10)&amp;Transação penal cumprida (129)</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</si>
  <si>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IRDR (105)&amp;CARACT(10)&amp;Liquidação/execução iniciada (91)&amp;CARACT(10)&amp;Pronunciado (72)&amp;CARACT(10)&amp;Reativado (37)&amp;CARACT(10)&amp;Recebido pelo Tribunal (61)&amp;CARACT(10)&amp;Redistribuído para outro Tribunal (154)&amp;CARACT(10)&amp;Remetido (41)&amp;CARACT(10)&amp;Suspenso/Sobrestado por IRDR (47)&amp;CARACT(10)&amp;Transação penal cumprida (129)</t>
  </si>
  <si>
    <t>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(104)&amp;CARACT(10)&amp;Suspenso/sobrestado por prejudicialidade de RE (144)</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</si>
  <si>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Recurso de Revista Repetitiva (101)&amp;CARACT(10)&amp;Liquidação/execução iniciada (91)&amp;CARACT(10)&amp;Pronunciado (72)&amp;CARACT(10)&amp;Reativado (37)&amp;CARACT(10)&amp;Recebido pelo Tribunal (61)&amp;CARACT(10)&amp;Redistribuído para outro Tribunal (154)&amp;CARACT(10)&amp;Remetido (41)&amp;CARACT(10)&amp;Suspenso/sobrestado por Recurso de Revista Repetitiva (96)&amp;CARACT(10)&amp;Transação penal cumprida (129)</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</si>
  <si>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Recurso Repetitivo (103)&amp;CARACT(10)&amp;Liquidação/execução iniciada (91)&amp;CARACT(10)&amp;Pronunciado (72)&amp;CARACT(10)&amp;Reativado (37)&amp;CARACT(10)&amp;Recebido pelo Tribunal (61)&amp;CARACT(10)&amp;Redistribuído para outro Tribunal (154)&amp;CARACT(10)&amp;Remetido (41)&amp;CARACT(10)&amp;Suspenso/sobrestado por Recurso Repetitivo (48)&amp;CARACT(10)&amp;Transação penal cumprida (129)</t>
  </si>
  <si>
    <t>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Repercussão Geral (102)&amp;CARACT(10)&amp;Liquidação/execução iniciada (91)&amp;CARACT(10)&amp;Pronunciado (72)&amp;CARACT(10)&amp;Reativado (37)&amp;CARACT(10)&amp;Recebido pelo Tribunal (61)&amp;CARACT(10)&amp;Redistribuído para outro Tribunal (154)&amp;CARACT(10)&amp;Remetido (41)&amp;CARACT(10)&amp;Suspenso/sobrestado por Repercussão Geral (49)&amp;CARACT(10)&amp;Transação penal cumprida (129)</t>
  </si>
  <si>
    <t>Arquivado definitivamente (2)&amp;CARACT(10)&amp;Arquivado provisoriamente (4)&amp;CARACT(10)&amp;Baixado definitivamente (10)&amp;CARACT(10)&amp;Classe evoluida para ação penal (81)&amp;CARACT(10)&amp;Denúncia/queixa recebida (9)&amp;CARACT(10)&amp;Distribuição cancelada (23)&amp;CARACT(10)&amp;Distribuído (24)&amp;CARACT(10)&amp;Execução não criminal iniciada (26)&amp;CARACT(10)&amp;Fase processual iniciada (65)&amp;CARACT(10)&amp;Liquidação/execução cancelada por nulidade (137)&amp;CARACT(10)&amp;Liquidação/execução iniciada (91)&amp;CARACT(10)&amp;Reativado (37)&amp;CARACT(10)&amp;Redistribuído (40)&amp;CARACT(10)&amp;Redistribuído para outro Tribunal (154)&amp;CARACT(10)&amp;Remetido (41)&amp;CARACT(10)&amp;Remetido para a câmara de conciliação/mediação (130)&amp;CARACT(10)&amp;Remetido para o CEJUSC ou para o Centro de Conciliação/Mediação (118)&amp;CARACT(10)&amp;Remetido para outra instância (134)&amp;CARACT(10)&amp;Remetido pelo CEJUSC ou do Centro de Conciliação/Mediação (153)&amp;CARACT(10)&amp;Supenso/Sobrestado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(49)&amp;CARACT(10)&amp;Tramitando (25)</t>
  </si>
  <si>
    <t>Magistrado (1) | Voto (14092) | Voto do Relator (14093)&amp;CARACT(10)&amp;Magistrado (1) | Voto (14092) | Voto Divergente Vencedor (14094)</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</si>
  <si>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</si>
  <si>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</si>
  <si>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T1</t>
  </si>
  <si>
    <t>T2</t>
  </si>
  <si>
    <t>AJUSTADO</t>
  </si>
  <si>
    <t>ORDEM</t>
  </si>
  <si>
    <t>ORDEM E AJUSTE</t>
  </si>
  <si>
    <t>AJUSTADO/ORDEM</t>
  </si>
  <si>
    <t>AJUSTADO E SERÁ VALIDADO COM GUIDONI</t>
  </si>
  <si>
    <t>AJUSTE E VERIFICAÇÃO COM GUIDONI</t>
  </si>
  <si>
    <t xml:space="preserve">AJUSTE  </t>
  </si>
  <si>
    <t>AJUSTE</t>
  </si>
  <si>
    <t>Quando o processo é enviado com uma nova classe ao Datajud, que seja de tipo de procedimento diverso da atual, sem o envio respectivo movimentos de evolução de classe. Trata-se de uma situação artifical</t>
  </si>
  <si>
    <t>Serventuário (14) | Escrivão/Diretor de Secretaria/Secretário Jurídico (48) | Remessa (123)[18:motivo_da_remessa:190]</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</si>
  <si>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Remetido (41)
Supenso/Sobrestado por SIRDR (128)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</si>
  <si>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Remetido (41)
Suspenso/sobrestado  por Ação de Controle Concentrado de Constitucionalidade (92)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</si>
  <si>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Remetido (41)
Suspenso/sobrestado  por Controvérsia (93)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</si>
  <si>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Remetido (41)
Suspenso/sobrestado por decisão judicial (46)
Suspenso/sobrestado por despacho judicial (45)
Transação penal cumprida (129)</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</si>
  <si>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
Magistrado (1) | Despacho (11009) | Suspensão ou Sobrestamento (11025) | Por Impedimento ou Suspeição (15009) | Homologação de Acordo ou Transação (15238)</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</si>
  <si>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Remetido (41)
Suspenso/sobrestado por Grupo de Representativos (94)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</si>
  <si>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Remetido (41)
Suspenso/sobrestado por IAC (95)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</si>
  <si>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Remetido (41)
Suspenso/Sobrestado por IRDR (47)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</si>
  <si>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Remetido (41)
Suspenso/Sobrestado por IRDR (47)
Transação penal cumprida (129)
Suspenso/sobrestado por prejudicialidade de RE (144)</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</si>
  <si>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Remetido (41)
Suspenso/sobrestado por Recurso de Revista Repetitiva (96)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</si>
  <si>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Remetido (41)
Suspenso/sobrestado por Recurso Repetitivo (48)
Transação penal cumprida (129)</t>
  </si>
  <si>
    <t>Arquivado definitivamente (2)
Baixado definitivamente (10)
Classe evoluida para ação penal (81)
Concedida a recuperação judicial (90)
Concluso (12)
Concluso para admissibilidade recursal (69)
Concluso para decisão (67)
Concluso para despacho (66)
Concluso para julgamento (68)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Remetido (41)
Suspenso/sobrestado por Repercussão Geral (49)
Transação penal cumprida (129)</t>
  </si>
  <si>
    <t>DEMAIS</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</si>
  <si>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t>
  </si>
  <si>
    <t>Inicia fase de execução judicial</t>
  </si>
  <si>
    <t>Classe evoluida para ação penal (81)&amp;CARACT(10)&amp;Concedida a recuperação judicial (90)&amp;CARACT(10)&amp;Decretada a falência (18)&amp;CARACT(10)&amp;Denúncia/queixa recebida (9)&amp;CARACT(10)&amp;Desarquivado (82)&amp;CARACT(10)&amp;Distribuído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(104)&amp;CARACT(10)&amp;Liquidação/execução cancelada por nulidade (137)&amp;CARACT(10)&amp;Liquidação/execução iniciada (91)&amp;CARACT(10)&amp;Pronunciado (72)&amp;CARACT(10)&amp;Reativado (37)&amp;CARACT(10)&amp;Recebido da câmara de conciliação/mediação (131)&amp;CARACT(10)&amp;Recebido do CEJUSC ou do Centro de Conciliação/Mediação (120)&amp;CARACT(10)&amp;Recebido pelo CEJUSC ou pelo Centro de Conciliação/Mediação (119)&amp;CARACT(10)&amp;Recebido pelo Tribunal (61)&amp;CARACT(10)&amp;Redistribuído (40)&amp;CARACT(10)&amp;Remetido para a câmara de conciliação/mediação (130)&amp;CARACT(10)&amp;Remetido para o CEJUSC ou para o Centro de Conciliação/Mediação (118)&amp;CARACT(10)&amp;Remetido pelo CEJUSC ou do Centro de Conciliação/Mediação (153)&amp;CARACT(10)&amp;Transação penal cumprida (129)</t>
  </si>
  <si>
    <t>Magistrado (1) | Decisão (3) | Homologação (378) | Acordo em execução ou em cumprimento de sentença (377)
Magistrado (1) | Decisão (3) | Homologação (378) | Homologação do Acordo de Não Persecução Penal (12733)</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</si>
  <si>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
Magistrado (1) | Decisão (3) | Concessão (817) | Suspensão Condicional da Pena (1017)</t>
  </si>
  <si>
    <t>Indeferimento de Internação</t>
  </si>
  <si>
    <t>Magistrado (1) | Decisão (3) | Indeferimento de Internação (15229)</t>
  </si>
  <si>
    <t>false</t>
  </si>
  <si>
    <t>true</t>
  </si>
  <si>
    <t>Com Reinício de Prazo</t>
  </si>
  <si>
    <t>Magistrado (1) | Decisão (3) | Unificação de Medidas Socioeducativas (12425) | Com Reinício de Prazo (15235)</t>
  </si>
  <si>
    <t>CONTROLE DE MATERIAL ENCAMINHADOS PARA O CME</t>
  </si>
  <si>
    <t>DATA</t>
  </si>
  <si>
    <t>01</t>
  </si>
  <si>
    <t>SALA / hora</t>
  </si>
  <si>
    <t>CYRCUITO</t>
  </si>
  <si>
    <t>LÂMINA</t>
  </si>
  <si>
    <t>BARACA COMPLETO</t>
  </si>
  <si>
    <t>MACARA DE HUDSON</t>
  </si>
  <si>
    <t>OUTROS</t>
  </si>
  <si>
    <t>TOTAL</t>
  </si>
  <si>
    <t>E</t>
  </si>
  <si>
    <t>D</t>
  </si>
  <si>
    <t>F</t>
  </si>
  <si>
    <t xml:space="preserve">/         /   </t>
  </si>
  <si>
    <t>02</t>
  </si>
  <si>
    <t>05</t>
  </si>
  <si>
    <t>04</t>
  </si>
  <si>
    <t>03</t>
  </si>
  <si>
    <t>id</t>
  </si>
  <si>
    <t>id_situacao</t>
  </si>
  <si>
    <t>complemento</t>
  </si>
  <si>
    <t>id_movimento</t>
  </si>
  <si>
    <t>18:motivo_da_remessa:190</t>
  </si>
  <si>
    <t>15:situacao_da_audiencia:9;16:tipo_de_audiencia:17</t>
  </si>
  <si>
    <t>15:situacao_da_audiencia:9;16:tipo_de_audiencia:92</t>
  </si>
  <si>
    <t>15:situacao_da_audiencia:9</t>
  </si>
  <si>
    <t>15:situacao_da_audiencia:13;16:tipo_de_audiencia:17</t>
  </si>
  <si>
    <t>15:situacao_da_audiencia:13;16:tipo_de_audiencia:92</t>
  </si>
  <si>
    <t>15:situacao_da_audiencia:13</t>
  </si>
  <si>
    <t>15:situacao_da_audiencia:9;16:tipo_de_audiencia:16</t>
  </si>
  <si>
    <t>15:situacao_da_audiencia:9;16:tipo_de_audiencia:18</t>
  </si>
  <si>
    <t>15:situacao_da_audiencia:9;16:tipo_de_audiencia:19</t>
  </si>
  <si>
    <t>15:situacao_da_audiencia:9;16:tipo_de_audiencia:193</t>
  </si>
  <si>
    <t>15:situacao_da_audiencia:9;16:tipo_de_audiencia:20</t>
  </si>
  <si>
    <t>15:situacao_da_audiencia:9;16:tipo_de_audiencia:21</t>
  </si>
  <si>
    <t>15:situacao_da_audiencia:9;16:tipo_de_audiencia:22</t>
  </si>
  <si>
    <t>15:situacao_da_audiencia:9;16:tipo_de_audiencia:228</t>
  </si>
  <si>
    <t>15:situacao_da_audiencia:9;16:tipo_de_audiencia:23</t>
  </si>
  <si>
    <t>15:situacao_da_audiencia:9;16:tipo_de_audiencia:24</t>
  </si>
  <si>
    <t>15:situacao_da_audiencia:9;16:tipo_de_audiencia:25</t>
  </si>
  <si>
    <t>15:situacao_da_audiencia:13;16:tipo_de_audiencia:16</t>
  </si>
  <si>
    <t>15:situacao_da_audiencia:13;16:tipo_de_audiencia:18</t>
  </si>
  <si>
    <t>15:situacao_da_audiencia:13;16:tipo_de_audiencia:184</t>
  </si>
  <si>
    <t>15:situacao_da_audiencia:13;16:tipo_de_audiencia:19</t>
  </si>
  <si>
    <t>15:situacao_da_audiencia:13;16:tipo_de_audiencia:193</t>
  </si>
  <si>
    <t>15:situacao_da_audiencia:13;16:tipo_de_audiencia:20</t>
  </si>
  <si>
    <t>15:situacao_da_audiencia:13;16:tipo_de_audiencia:21</t>
  </si>
  <si>
    <t>15:situacao_da_audiencia:13;16:tipo_de_audiencia:22</t>
  </si>
  <si>
    <t>15:situacao_da_audiencia:13;16:tipo_de_audiencia:228</t>
  </si>
  <si>
    <t>15:situacao_da_audiencia:13;16:tipo_de_audiencia:23</t>
  </si>
  <si>
    <t>15:situacao_da_audiencia:13;16:tipo_de_audiencia:24</t>
  </si>
  <si>
    <t>15:situacao_da_audiencia:13;16:tipo_de_audiencia:25</t>
  </si>
  <si>
    <t>15:situacao_da_audiencia:13;16:tipo_de_audiencia:91</t>
  </si>
  <si>
    <t>18:motivo_da_remessa:39</t>
  </si>
  <si>
    <t>27:classe_nova:12078</t>
  </si>
  <si>
    <t>27:classe_nova:12246</t>
  </si>
  <si>
    <t>27:classe_nova:151</t>
  </si>
  <si>
    <t>27:classe_nova:152</t>
  </si>
  <si>
    <t>27:classe_nova:156</t>
  </si>
  <si>
    <t>19:tipo_de_peticao:52</t>
  </si>
  <si>
    <t>27:classe_nova:1000</t>
  </si>
  <si>
    <t>27:classe_nova:1005</t>
  </si>
  <si>
    <t>27:classe_nova:1006</t>
  </si>
  <si>
    <t>27:classe_nova:1007</t>
  </si>
  <si>
    <t>27:classe_nova:1015</t>
  </si>
  <si>
    <t>27:classe_nova:1016</t>
  </si>
  <si>
    <t>27:classe_nova:1037</t>
  </si>
  <si>
    <t>27:classe_nova:1066</t>
  </si>
  <si>
    <t>27:classe_nova:1137</t>
  </si>
  <si>
    <t>27:classe_nova:1208</t>
  </si>
  <si>
    <t>27:classe_nova:1319</t>
  </si>
  <si>
    <t>27:classe_nova:1321</t>
  </si>
  <si>
    <t>27:classe_nova:1327</t>
  </si>
  <si>
    <t>27:classe_nova:1328</t>
  </si>
  <si>
    <t>27:classe_nova:1329</t>
  </si>
  <si>
    <t>27:classe_nova:1689</t>
  </si>
  <si>
    <t>27:classe_nova:1729</t>
  </si>
  <si>
    <t>27:classe_nova:206</t>
  </si>
  <si>
    <t>27:classe_nova:208</t>
  </si>
  <si>
    <t>27:classe_nova:210</t>
  </si>
  <si>
    <t>27:classe_nova:420</t>
  </si>
  <si>
    <t>27:classe_nova:421</t>
  </si>
  <si>
    <t>19:tipo_de_peticao:114</t>
  </si>
  <si>
    <t>19:tipo_de_peticao:211</t>
  </si>
  <si>
    <t>19:tipo_de_peticao:41</t>
  </si>
  <si>
    <t>19:tipo_de_peticao:50</t>
  </si>
  <si>
    <t>18:motivo_da_remessa:194</t>
  </si>
  <si>
    <t>18:motivo_da_remessa:38</t>
  </si>
  <si>
    <t>18:motivo_da_remessa:90</t>
  </si>
  <si>
    <t>7:destino:Distribuidor</t>
  </si>
  <si>
    <t>3:tipo_de_conclusao:5</t>
  </si>
  <si>
    <t>3:tipo_de_conclusao:6</t>
  </si>
  <si>
    <t>3:tipo_de_conclusao:36</t>
  </si>
  <si>
    <t>3:tipo_de_conclusao:189</t>
  </si>
  <si>
    <t>15:situacao_da_audiencia:11;16:tipo_de_audiencia:17</t>
  </si>
  <si>
    <t>15:situacao_da_audiencia:11;16:tipo_de_audiencia:92</t>
  </si>
  <si>
    <t>15:situacao_da_audiencia:11</t>
  </si>
  <si>
    <t>15:situacao_da_audiencia:11;16:tipo_de_audiencia:16</t>
  </si>
  <si>
    <t>15:situacao_da_audiencia:11;16:tipo_de_audiencia:18</t>
  </si>
  <si>
    <t>15:situacao_da_audiencia:11;16:tipo_de_audiencia:184</t>
  </si>
  <si>
    <t>15:situacao_da_audiencia:11;16:tipo_de_audiencia:19</t>
  </si>
  <si>
    <t>15:situacao_da_audiencia:11;16:tipo_de_audiencia:193</t>
  </si>
  <si>
    <t>15:situacao_da_audiencia:11;16:tipo_de_audiencia:20</t>
  </si>
  <si>
    <t>15:situacao_da_audiencia:11;16:tipo_de_audiencia:21</t>
  </si>
  <si>
    <t>15:situacao_da_audiencia:11;16:tipo_de_audiencia:22</t>
  </si>
  <si>
    <t>15:situacao_da_audiencia:11;16:tipo_de_audiencia:228</t>
  </si>
  <si>
    <t>15:situacao_da_audiencia:11;16:tipo_de_audiencia:23</t>
  </si>
  <si>
    <t>15:situacao_da_audiencia:11;16:tipo_de_audiencia:24</t>
  </si>
  <si>
    <t>15:situacao_da_audiencia:11;16:tipo_de_audiencia:25</t>
  </si>
  <si>
    <t>15:situacao_da_audiencia:11;16:tipo_de_audiencia:91</t>
  </si>
  <si>
    <t>15:situacao_da_audiencia:9;16:tipo_de_audiencia:91</t>
  </si>
  <si>
    <t>15:situacao_da_audiencia:12;16:tipo_de_audiencia:17</t>
  </si>
  <si>
    <t>15:situacao_da_audiencia:12;16:tipo_de_audiencia:92</t>
  </si>
  <si>
    <t>15:situacao_da_audiencia:12</t>
  </si>
  <si>
    <t>15:situacao_da_audiencia:15;16:tipo_de_audiencia:17</t>
  </si>
  <si>
    <t>15:situacao_da_audiencia:15;16:tipo_de_audiencia:92</t>
  </si>
  <si>
    <t>15:situacao_da_audiencia:15</t>
  </si>
  <si>
    <t>15:situacao_da_audiencia:14;16:tipo_de_audiencia:17</t>
  </si>
  <si>
    <t>15:situacao_da_audiencia:14;16:tipo_de_audiencia:92</t>
  </si>
  <si>
    <t>15:situacao_da_audiencia:14</t>
  </si>
  <si>
    <t>15:situacao_da_audiencia:10;16:tipo_de_audiencia:17</t>
  </si>
  <si>
    <t>15:situacao_da_audiencia:10;16:tipo_de_audiencia:92</t>
  </si>
  <si>
    <t>15:situacao_da_audiencia:10</t>
  </si>
  <si>
    <t>15:situacao_da_audiencia:12;16:tipo_de_audiencia:16</t>
  </si>
  <si>
    <t>15:situacao_da_audiencia:12;16:tipo_de_audiencia:18</t>
  </si>
  <si>
    <t>15:situacao_da_audiencia:12;16:tipo_de_audiencia:19</t>
  </si>
  <si>
    <t>15:situacao_da_audiencia:12;16:tipo_de_audiencia:193</t>
  </si>
  <si>
    <t>15:situacao_da_audiencia:12;16:tipo_de_audiencia:20</t>
  </si>
  <si>
    <t>15:situacao_da_audiencia:12;16:tipo_de_audiencia:21</t>
  </si>
  <si>
    <t>15:situacao_da_audiencia:12;16:tipo_de_audiencia:22</t>
  </si>
  <si>
    <t>15:situacao_da_audiencia:12;16:tipo_de_audiencia:228</t>
  </si>
  <si>
    <t>15:situacao_da_audiencia:12;16:tipo_de_audiencia:23</t>
  </si>
  <si>
    <t>15:situacao_da_audiencia:12;16:tipo_de_audiencia:24</t>
  </si>
  <si>
    <t>15:situacao_da_audiencia:12;16:tipo_de_audiencia:25</t>
  </si>
  <si>
    <t>15:situacao_da_audiencia:12;16:tipo_de_audiencia:91</t>
  </si>
  <si>
    <t>15:situacao_da_audiencia:15;16:tipo_de_audiencia:16</t>
  </si>
  <si>
    <t>15:situacao_da_audiencia:15;16:tipo_de_audiencia:18</t>
  </si>
  <si>
    <t>15:situacao_da_audiencia:15;16:tipo_de_audiencia:19</t>
  </si>
  <si>
    <t>15:situacao_da_audiencia:15;16:tipo_de_audiencia:193</t>
  </si>
  <si>
    <t>15:situacao_da_audiencia:15;16:tipo_de_audiencia:20</t>
  </si>
  <si>
    <t>15:situacao_da_audiencia:15;16:tipo_de_audiencia:21</t>
  </si>
  <si>
    <t>15:situacao_da_audiencia:15;16:tipo_de_audiencia:22</t>
  </si>
  <si>
    <t>15:situacao_da_audiencia:15;16:tipo_de_audiencia:228</t>
  </si>
  <si>
    <t>15:situacao_da_audiencia:15;16:tipo_de_audiencia:23</t>
  </si>
  <si>
    <t>15:situacao_da_audiencia:15;16:tipo_de_audiencia:24</t>
  </si>
  <si>
    <t>15:situacao_da_audiencia:15;16:tipo_de_audiencia:25</t>
  </si>
  <si>
    <t>15:situacao_da_audiencia:15;16:tipo_de_audiencia:91</t>
  </si>
  <si>
    <t>15:situacao_da_audiencia:14;16:tipo_de_audiencia:16</t>
  </si>
  <si>
    <t>15:situacao_da_audiencia:14;16:tipo_de_audiencia:18</t>
  </si>
  <si>
    <t>15:situacao_da_audiencia:14;16:tipo_de_audiencia:19</t>
  </si>
  <si>
    <t>15:situacao_da_audiencia:14;16:tipo_de_audiencia:193</t>
  </si>
  <si>
    <t>15:situacao_da_audiencia:14;16:tipo_de_audiencia:20</t>
  </si>
  <si>
    <t>15:situacao_da_audiencia:14;16:tipo_de_audiencia:21</t>
  </si>
  <si>
    <t>15:situacao_da_audiencia:14;16:tipo_de_audiencia:22</t>
  </si>
  <si>
    <t>15:situacao_da_audiencia:14;16:tipo_de_audiencia:228</t>
  </si>
  <si>
    <t>15:situacao_da_audiencia:14;16:tipo_de_audiencia:23</t>
  </si>
  <si>
    <t>15:situacao_da_audiencia:14;16:tipo_de_audiencia:24</t>
  </si>
  <si>
    <t>15:situacao_da_audiencia:14;16:tipo_de_audiencia:25</t>
  </si>
  <si>
    <t>15:situacao_da_audiencia:14;16:tipo_de_audiencia:91</t>
  </si>
  <si>
    <t>15:situacao_da_audiencia:10;16:tipo_de_audiencia:16</t>
  </si>
  <si>
    <t>15:situacao_da_audiencia:10;16:tipo_de_audiencia:18</t>
  </si>
  <si>
    <t>15:situacao_da_audiencia:10;16:tipo_de_audiencia:19</t>
  </si>
  <si>
    <t>15:situacao_da_audiencia:10;16:tipo_de_audiencia:193</t>
  </si>
  <si>
    <t>15:situacao_da_audiencia:10;16:tipo_de_audiencia:20</t>
  </si>
  <si>
    <t>15:situacao_da_audiencia:10;16:tipo_de_audiencia:21</t>
  </si>
  <si>
    <t>15:situacao_da_audiencia:10;16:tipo_de_audiencia:22</t>
  </si>
  <si>
    <t>15:situacao_da_audiencia:10;16:tipo_de_audiencia:228</t>
  </si>
  <si>
    <t>15:situacao_da_audiencia:10;16:tipo_de_audiencia:23</t>
  </si>
  <si>
    <t>15:situacao_da_audiencia:10;16:tipo_de_audiencia:24</t>
  </si>
  <si>
    <t>15:situacao_da_audiencia:10;16:tipo_de_audiencia:25</t>
  </si>
  <si>
    <t>15:situacao_da_audiencia:10;16:tipo_de_audiencia:91</t>
  </si>
  <si>
    <t>27:classe_nova:283</t>
  </si>
  <si>
    <t>27:classe_nova:10943</t>
  </si>
  <si>
    <t>27:classe_nova:10944</t>
  </si>
  <si>
    <t>27:classe_nova:293</t>
  </si>
  <si>
    <t>27:classe_nova:294</t>
  </si>
  <si>
    <t>27:classe_nova:295</t>
  </si>
  <si>
    <t>27:classe_nova:297</t>
  </si>
  <si>
    <t>27:classe_nova:300</t>
  </si>
  <si>
    <t>27:classe_nova:302</t>
  </si>
  <si>
    <t>27:classe_nova:289</t>
  </si>
  <si>
    <t>27:classe_nova:288</t>
  </si>
  <si>
    <t>27:classe_nova:287</t>
  </si>
  <si>
    <t>27:classe_nova:11037</t>
  </si>
  <si>
    <t>27:classe_nova:1033</t>
  </si>
  <si>
    <t>27:classe_nova:299</t>
  </si>
  <si>
    <t>27:classe_nova:290</t>
  </si>
  <si>
    <t>27:classe_nova:1317</t>
  </si>
  <si>
    <t>27:classe_nova:11528</t>
  </si>
  <si>
    <t>39:Tipo_Procedimento_Restaurativo:200</t>
  </si>
  <si>
    <t>39:Tipo_Procedimento_Restaurativo:199</t>
  </si>
  <si>
    <t>39:Tipo_Procedimento_Restaurativo:196</t>
  </si>
  <si>
    <t>39:Tipo_Procedimento_Restaurativo:198</t>
  </si>
  <si>
    <t>39:Tipo_Procedimento_Restaurativo:197</t>
  </si>
  <si>
    <t>39:Tipo_Procedimento_Restaurativo:195</t>
  </si>
  <si>
    <t>39:Tipo_Procedimento_Restaurativo:201</t>
  </si>
  <si>
    <t>18:motivo_da_remessa:267</t>
  </si>
  <si>
    <t>19:tipo_de_peticao:210</t>
  </si>
  <si>
    <t>19:tipo_de_peticao:49</t>
  </si>
  <si>
    <t>18:motivo_da_remessa:367</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</si>
  <si>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
Serventuário (14) | Escrivão/Diretor de Secretaria/Secretário Jurídico (48) | Mudança de Classe Processual (10966)[27:classe_nova:282]
Serventuário (14) | Escrivão/Diretor de Secretaria/Secretário Jurídico (48) | Evolução da Classe Processual (14739)[27:classe_nova:282]</t>
  </si>
  <si>
    <t>Migração de Sistema (155)</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</si>
  <si>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Migração de Sistema (155)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</si>
  <si>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Serventuário (14) | Escrivão/Diretor de Secretaria/Secretário Jurídico (48) | Remessa (123)[18:motivo_da_remessa:380]
Serventuário (14) | Distribuidor (18) | Remessa (982)[18:motivo_da_remessa:380]</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</si>
  <si>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</si>
  <si>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</si>
  <si>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 xml:space="preserve">FINAL </t>
  </si>
  <si>
    <t>Coluna1</t>
  </si>
  <si>
    <t>Coluna2</t>
  </si>
  <si>
    <t>MOVIMENTAÇÃO</t>
  </si>
  <si>
    <t>ANTECEDIDO</t>
  </si>
  <si>
    <t>REGRAS NEGOCIAIS</t>
  </si>
  <si>
    <t>DESCRIÇÕES</t>
  </si>
  <si>
    <t>Recebimento (132)
Recebimento (981)</t>
  </si>
  <si>
    <r>
      <t xml:space="preserve">Os processos que receberem a situação Recebido (38), e apresentarem a movimentação Recebimento (132) ou Recebimento (981), serão transformados na situação </t>
    </r>
    <r>
      <rPr>
        <b/>
        <sz val="11"/>
        <color theme="1"/>
        <rFont val="Calibri"/>
        <family val="2"/>
        <scheme val="minor"/>
      </rPr>
      <t>Recebido pelo Tribunal (61)</t>
    </r>
    <r>
      <rPr>
        <sz val="11"/>
        <color theme="1"/>
        <rFont val="Calibri"/>
        <family val="2"/>
        <scheme val="minor"/>
      </rPr>
      <t>.</t>
    </r>
  </si>
  <si>
    <r>
      <t xml:space="preserve">Os processos que receberem a situação Recebido (38) e for antecedido pela situação Remetido (41),  serão considerados </t>
    </r>
    <r>
      <rPr>
        <b/>
        <sz val="11"/>
        <color theme="1"/>
        <rFont val="Calibri"/>
        <family val="2"/>
        <scheme val="minor"/>
      </rPr>
      <t>processos Pendentes e Pendentes Líquidos</t>
    </r>
    <r>
      <rPr>
        <sz val="11"/>
        <color theme="1"/>
        <rFont val="Calibri"/>
        <family val="2"/>
        <scheme val="minor"/>
      </rPr>
      <t xml:space="preserve"> (88 iniciado pelo 38).</t>
    </r>
  </si>
  <si>
    <t>situações Denúncia/queixa recebida (9)
Liquidação/execução cancelada por nulidade (137)
Classe evoluida para ação penal (81)</t>
  </si>
  <si>
    <r>
      <t xml:space="preserve">Os processos que receberem as situações Denúncia/queixa recebida (9), Classe evoluida para ação penal (81) e Liquidação/execução cancelada por nulidade (137), Serão considerados </t>
    </r>
    <r>
      <rPr>
        <b/>
        <sz val="11"/>
        <color theme="1"/>
        <rFont val="Calibri"/>
        <family val="2"/>
        <scheme val="minor"/>
      </rPr>
      <t>processos de conhecimento</t>
    </r>
    <r>
      <rPr>
        <sz val="11"/>
        <color theme="1"/>
        <rFont val="Calibri"/>
        <family val="2"/>
        <scheme val="minor"/>
      </rPr>
      <t xml:space="preserve">.  </t>
    </r>
  </si>
  <si>
    <t>Execução não criminal iniciada (26)
Liquidação iniciada (91)</t>
  </si>
  <si>
    <r>
      <rPr>
        <sz val="11"/>
        <color theme="1"/>
        <rFont val="Calibri"/>
        <family val="2"/>
        <scheme val="minor"/>
      </rPr>
      <t>Os processos  que receberem as situações Execução não criminal iniciada (26) e Liquidação iniciada (91), serão considerados</t>
    </r>
    <r>
      <rPr>
        <b/>
        <sz val="11"/>
        <color theme="1"/>
        <rFont val="Calibri"/>
        <family val="2"/>
        <scheme val="minor"/>
      </rPr>
      <t xml:space="preserve"> processos de execução judicial. </t>
    </r>
  </si>
  <si>
    <t>Recebido(38)</t>
  </si>
  <si>
    <t>Grau</t>
  </si>
  <si>
    <t>POSTERIOR</t>
  </si>
  <si>
    <t>G1 e JE</t>
  </si>
  <si>
    <t>Volta a tramitar fase atual</t>
  </si>
  <si>
    <t>Volta a tramitar fase 2</t>
  </si>
  <si>
    <t>Passa a tramitar em outro tribunal</t>
  </si>
  <si>
    <t>Passa a tramitar em outro OJ</t>
  </si>
  <si>
    <t>Execução não criminal iniciada (26)[Volta a tramitar se fase diferente - fase 2]</t>
  </si>
  <si>
    <t>Liquidação/execução iniciada (91)[Volta a tramitar se fase diferente - fase 2]</t>
  </si>
  <si>
    <t>Reativado (37)[Volta a tramitar se na mesma fase - fase atual]</t>
  </si>
  <si>
    <t>Sim (Inicia também as demais fases, desde que não tenha um outro movimento que inicie o indicador de caso novo)</t>
  </si>
  <si>
    <t>CHAVE</t>
  </si>
  <si>
    <t xml:space="preserve">Classe evoluida para ação penal (81)[Volta a tramitar se fase diferente]
Concedida a recuperação judicial (90){inicialização condicional}[Volta a tramitar se na mesma fase]
Decretada a falência (18){inicialização condicional}[Volta a tramitar se na mesma fase]
Denúncia/queixa recebida (9)[Volta a tramitar se fase diferente]
Desarquivado (82){inicialização condicional}[Volta a tramitar se na mesma fase]
Distribuído (24)
Execução não criminal iniciada (26)[Volta a tramitar se fase diferente]
Fase processual iniciada (65)
Julgado (62){inicialização condicional}[Volta a tramitar se na mesma fase]
</t>
  </si>
  <si>
    <t>inicialização condicional</t>
  </si>
  <si>
    <t>Concedida a recuperação judicial (90)
Decretada a falência (18)
Desarquivado (82)
Julgado (62)</t>
  </si>
  <si>
    <t>tramitar se fase diferente</t>
  </si>
  <si>
    <t>tramitar se fase igual</t>
  </si>
  <si>
    <t>Classe evoluida para ação penal (81)
Denúncia/queixa recebida (9)
Execução não criminal iniciada (26)</t>
  </si>
  <si>
    <t xml:space="preserve">Arquivado definitivamente (2)
Baixado definitivamente (10)
Classe evoluida para ação penal (81)[Volta a tramitar se fase diferente]
Denúncia/queixa recebida (9)[Volta a tramitar se fase diferente]
Distribuição cancelada (23)
Distribuído (24)
Execução não criminal iniciada (26)[Volta a tramitar se fase diferente]
Fase processual iniciada (65)
</t>
  </si>
  <si>
    <t xml:space="preserve">Classe evoluida para ação penal (81)
Concedida a recuperação judicial (90)
Decretada a falência (18)
Denúncia/queixa recebida (9)
Desarquivado (82)
Distribuído (24)
Execução não criminal iniciada (26)
Fase processual iniciada (65)
Julgado (62)
</t>
  </si>
  <si>
    <t xml:space="preserve">Arquivado definitivamente (2)
Baixado definitivamente (10)
Classe evoluida para ação penal (81)
Denúncia/queixa recebida (9)
Distribuição cancelada (23)
Distribuído (24)
Execução não criminal iniciada (26)
Fase processual iniciada (65)
</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</si>
  <si>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
Magistrado (1) | Decisão (3) | Manutenção de Acolhimento Institucional/em Família Acolhedora (15205)
Magistrado (1) | Decisão (3) | Desacolhimento Institucional/de Família Acolhedora (15206)
Magistrado (1) | Decisão (3) | Autorização (1008) | Aproximação de Pretendente à Adoção (15207)
Magistrado (1) | Decisão (3) | Concessão (817) | Suspensão Condicional da Pena (1017)
Magistrado (1) | Decisão (3) | Revogação (157) | Aproximação de Pretendente à Adoção (15208)
Magistrado (1) | Decisão (3) | Autorização (1008) | Busca Ativa para Adoção (15209)
Magistrado (1) | Decisão (3) | Revogação (157) | Busca Ativa para Adoção (15210)
Magistrado (1) | Decisão (3) | Prejudicado o Pedido (15223)
Magistrado (1) | Decisão (3) | Indeferimento de Internação (15229)
Magistrado (1) | Decisão (3) | Indeferimento de Internação (15229) | Provisória (15230)
Magistrado (1) | Decisão (3) | Indeferimento de Internação (15229) | Sanção (15231)
Magistrado (1) | Decisão (3) | Manutenção da Internação (15232)
Magistrado (1) | Decisão (3) | Manutenção da Internação (15232) | Sanção (15233)
Magistrado (1) | Decisão (3) | Unificação de Medidas Socioeducativas (12425) | Sem Reinício de Prazo (15234)
Magistrado (1) | Decisão (3) | Unificação de Medidas Socioeducativas (12425) | Com Reinício de Prazo (15235)
Magistrado (1) | Decisão (3) | Homologação de Acordo Parcial em Execução ou em Cumprimento de Sentença (15244)</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</si>
  <si>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
Magistrado (1) | Despacho (11009) | Determinação de Citação (15216)
Magistrado (1) | Despacho (11009) | Indicação de Recurso como Representativo de Controvérsia (15225)
Magistrado (1) | Despacho (11009) | Rejeição de Recurso Como Representativo de Controvérsia (15226)</t>
  </si>
  <si>
    <t>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
Magistrado (1) | Julgamento (193) | Com Resolução do Mérito (385) | Procedência do Pedido com Aplicação de Medida Socioeducativa (15211)
Magistrado (1) | Julgamento (193) | Com Resolução do Mérito (385) | Procedência do Pedido sem Aplicação de Medida Socioeducativa (15212)
Magistrado (1) | Julgamento (193) | Com Resolução do Mérito (385) | Procedência em Parte do Pedido com Aplicação de Medida Socioeducativa (15213)
Magistrado (1) | Julgamento (193) | Com Resolução do Mérito (385) | Procedência em Parte do Pedido sem Aplicação de Medida Socioeducativa (15214)</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</si>
  <si>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
Magistrado (1) | Despacho (11009) | Suspensão ou Sobrestamento (11025) | Homologação de Acordo ou Transação (15238)</t>
  </si>
  <si>
    <t>ANTIGA</t>
  </si>
  <si>
    <t>ATUAL</t>
  </si>
  <si>
    <t>Arquivado provisoriamente (4)Serventuário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t>
  </si>
  <si>
    <t>Audiência conciliatória antecipada (73)Serventuário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</si>
  <si>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Audiência conciliatória cancelada (70)Serventuário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</si>
  <si>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Audiência conciliatória convertida em diligência (74)Serventuário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</si>
  <si>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Audiência conciliatória designada (5)Serventuário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</si>
  <si>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Audiência conciliatória não realizada (75)Serventuário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</si>
  <si>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Audiência conciliatória realizada (6)Serventuário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</si>
  <si>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Audiência conciliatória redesignada (76)Serventuário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</si>
  <si>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Audiência não conciliatória antecipada (77)Serventuário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t>
  </si>
  <si>
    <t>Audiência não conciliatória cancelada (71)Serventuário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t>
  </si>
  <si>
    <t>Audiência não conciliatória convertida em diligência (78)Serventuário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t>
  </si>
  <si>
    <t>Audiência não conciliatória designada (7)Serventuário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t>
  </si>
  <si>
    <t>Audiência não conciliatória não realizada (79)Serventuário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t>
  </si>
  <si>
    <t>Audiência não conciliatória realizada (8)Serventuário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t>
  </si>
  <si>
    <t>Audiência não conciliatória redesignada (80)Serventuário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t>
  </si>
  <si>
    <t>Cálculo efetuado (13)Serventuário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</si>
  <si>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Classe evoluida para ação penal (81)Serventuário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
Serventuário (14) | Escrivão/Diretor de Secretaria/Secretário Jurídico (48) | Mudança de Classe Processual (10966)[27:classe_nova:282]
Serventuário (14) | Escrivão/Diretor de Secretaria/Secretário Jurídico (48) | Evolução da Classe Processual (14739)[27:classe_nova:282]</t>
  </si>
  <si>
    <t>Decisão em embargos de declaração proferida (15)Magistrado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t>
  </si>
  <si>
    <t>Execução não criminal iniciada (26)Serventuário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</si>
  <si>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Finalizado o cumprimento da pena (113)Serventuário (14) | Escrivão/Diretor de Secretaria/Secretário Jurídico (48) | Cumprimento da pena (12276) | Fim (12278)
Serventuário (14) | Escrivão/Diretor de Secretaria/Secretário Jurídico (48) | Cumprimento da pena (12276) | Fim (12279)</t>
  </si>
  <si>
    <t>Julgado sem resolução do mérito (28)Magistrado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t>
  </si>
  <si>
    <t>Julgamento homologatório proferido (29)Magistrado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</si>
  <si>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Justiça gratuita concedida por decisão (30)Magistrado (1) | Decisão (3) | Concessão (817) | Gratuidade da Justiça (787)
Magistrado (1) | Despacho (11009) | Concessão (11023) | Assistência Judiciária Gratuita (11024)
Magistrado (1) | Decisão (3) | Concessão em parte (888) | Gratuidade da Justiça (15103)</t>
  </si>
  <si>
    <t>Levantada suspensão/sobrestamento por Ação de Controle Concentrado de Constitucionalidade (97)Serventuário (14) | Escrivão/Diretor de Secretaria/Secretário Jurídico (48) | Levantamento da Causa Suspensiva ou de Sobrestamento (14974) | Suspensão/Sobrestamento Determinada por Ação de Controle Concentrado de Constitucionalidade  - STF (14982)</t>
  </si>
  <si>
    <t>Levantada suspensão/sobrestamento por Controvérsia (98)Serventuário (14) | Escrivão/Diretor de Secretaria/Secretário Jurídico (48) | Levantamento da Causa Suspensiva ou de Sobrestamento (14974) | Suspensão/Sobrestamento Determinada por Controvérsia (14981)</t>
  </si>
  <si>
    <t>Levantada suspensão/sobrestamento por cumprimento (20)Serventuário (14) | Escrivão/Diretor de Secretaria/Secretário Jurídico (48) | Cumprimento de Levantamento da Suspensão  (12066)
Serventuário (14) | Escrivão/Diretor de Secretaria/Secretário Jurídico (48) | Levantamento da Causa Suspensiva ou de Sobrestamento (14974)</t>
  </si>
  <si>
    <t>Levantada suspensão/sobrestamento por Grupo de Representativos (99)Serventuário (14) | Escrivão/Diretor de Secretaria/Secretário Jurídico (48) | Levantamento da Causa Suspensiva ou de Sobrestamento (14974) | Suspensão/Sobrestamento Determinada por Grupo de Representativos (14980)</t>
  </si>
  <si>
    <t>Levantada suspensão/sobrestamento por IAC (100)Serventuário (14) | Escrivão/Diretor de Secretaria/Secretário Jurídico (48) | Levantamento da Causa Suspensiva ou de Sobrestamento (14974) | Suspensão/Sobrestamento Determinada por Incidente de Assunção de Competência - IAC (14979)</t>
  </si>
  <si>
    <t>Levantada suspensão/sobrestamento por IRDR (105)Serventuário (14) | Escrivão/Diretor de Secretaria/Secretário Jurídico (48) | Levantamento da Causa Suspensiva ou de Sobrestamento (14974) | Suspensão/Sobrestamento por Incidente de Resolução de Demandas Repetitivas (14985)</t>
  </si>
  <si>
    <t>Levantada suspensão/sobrestamento por Recurso de Revista Repetitiva (101)Serventuário (14) | Escrivão/Diretor de Secretaria/Secretário Jurídico (48) | Levantamento da Causa Suspensiva ou de Sobrestamento (14974) | Suspensão/Sobrestamento Determinada por Recurso de Revista Repetitivo (14984)</t>
  </si>
  <si>
    <t>Levantada suspensão/sobrestamento por Recurso Repetitivo (103)Serventuário (14) | Escrivão/Diretor de Secretaria/Secretário Jurídico (48) | Levantamento da Causa Suspensiva ou de Sobrestamento (14974) | Suspensão/Sobrestamento por Recurso Especial Repetitivo (14976)</t>
  </si>
  <si>
    <t>Levantada suspensão/sobrestamento por Repercussão Geral (102)Serventuário (14) | Escrivão/Diretor de Secretaria/Secretário Jurídico (48) | Levantamento da Causa Suspensiva ou de Sobrestamento (14974) | Suspensão/Sobrestamento por Recurso Extraordinário com Repercussão Geral (14975)</t>
  </si>
  <si>
    <t>Levantada suspensão/sobrestamento por SIRDR (104)Serventuário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</si>
  <si>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Liminar deferida (33)Magistrado (1) | Decisão (3) | Concessão em parte (888) | Antecipação de Tutela (889)
Magistrado (1) | Decisão (3) | Concessão (817) | Antecipação de tutela (332)
Magistrado (1) | Decisão (3) | Concessão (817) | Liminar (339)
Magistrado (1) | Decisão (3) | Concessão em parte (888) | Liminar (892)</t>
  </si>
  <si>
    <t>Liquidação/execução iniciada (91)Serventuário (14) | Escrivão/Diretor de Secretaria/Secretário Jurídico (48) | Liquidação iniciada (11384)
Serventuário (14) | Escrivão/Diretor de Secretaria/Secretário Jurídico (48) | Execução/Cumprimento de Sentença Iniciada (o) (11385)</t>
  </si>
  <si>
    <t>Medida protetiva homologada ou revogada (34)Magistrado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t>
  </si>
  <si>
    <t>Precatório/RPV expedido (35)Serventuário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t>
  </si>
  <si>
    <t>Precatório/RPV pago (36)Serventuário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</si>
  <si>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Procedimento restaurativo (outros) realizado (127)Serventuário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</si>
  <si>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Recebido pelo Tribunal (61)Serventuário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t>
  </si>
  <si>
    <t>Recurso interno iniciado (39)Serventuário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</si>
  <si>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Remetido (41)Serventuário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t>
  </si>
  <si>
    <t>Remetido para o CEJUSC ou para o Centro de Conciliação/Mediação (118)Serventuário (14) | Escrivão/Diretor de Secretaria/Secretário Jurídico (48) | Remessa CEJUSC (12618)
Serventuário (14) | Escrivão/Diretor de Secretaria/Secretário Jurídico (48) | Remessa para o CEJUSC ou Centros de Conciliação/Mediação (12614)</t>
  </si>
  <si>
    <t>Remetido pelo CEJUSC ou do Centro de Conciliação/Mediação (153)Serventuário (14) | Escrivão/Diretor de Secretaria/Secretário Jurídico (48) | Remessa (123)[18:motivo_da_remessa:190]
Serventuário (14) | Distribuidor (18) | Remessa (982)[18:motivo_da_remessa:190]</t>
  </si>
  <si>
    <t>Supenso/Sobrestado por SIRDR (128)Magistrado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</si>
  <si>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Suspenso/sobrestado por despacho judicial (45)Magistrado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t>
  </si>
  <si>
    <t>Suspenso/sobrestado por despacho judicial (45)Magistrado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
Magistrado (1) | Despacho (11009) | Suspensão ou Sobrestamento (11025) | Homologação de Acordo ou Transação (15238)</t>
  </si>
  <si>
    <r>
      <t xml:space="preserve">Os processos que receberem a situação Remetido (41), e logo depois recebem a situação Recebido (38), o processo será </t>
    </r>
    <r>
      <rPr>
        <b/>
        <sz val="11"/>
        <color theme="1"/>
        <rFont val="Calibri"/>
        <family val="2"/>
        <scheme val="minor"/>
      </rPr>
      <t>tramitando e pendente em aberto.</t>
    </r>
  </si>
  <si>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(38)[Apenas Imediatamente após o Remetido(41)]
Recebido pelo Tribunal (61)
Redistribuído para outro Tribunal (154)
Remetido (41)</t>
  </si>
  <si>
    <t>Magistrado (1) | Decisão (3) | Suspensão ou Sobrestamento (25) | Por decisão judicial (898)
Magistrado (1) | Decisão (3) | Suspensão ou Sobrestamento (25) | Réu revel citado por edital  (263)
Serventuário (14) | Escrivão/Diretor de Secretaria/Secretário Jurídico (48) | Cumprimento de Suspensão ou Sobrestamento (12065)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
Magistrado (1) | Decisão (3) | Suspensão ou Sobrestamento (25) | Não Localização do Adolescente (15204)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</si>
</sst>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FFFFFF"/>
      <name val="Calibri"/>
      <family val="2"/>
      <scheme val="minor"/>
    </font>
    <font>
      <b/>
      <sz val="8"/>
      <color rgb="FFFFFFFF"/>
      <name val="Arial"/>
      <family val="2"/>
    </font>
    <font>
      <sz val="8"/>
      <color theme="1"/>
      <name val="Calibri"/>
      <family val="2"/>
      <scheme val="minor"/>
    </font>
    <font>
      <b/>
      <sz val="13"/>
      <color theme="3"/>
      <name val="Calibri"/>
      <family val="2"/>
      <scheme val="minor"/>
    </font>
    <font>
      <b/>
      <sz val="11"/>
      <color theme="0"/>
      <name val="Calibri"/>
      <family val="2"/>
      <scheme val="minor"/>
    </font>
    <font>
      <b/>
      <sz val="11"/>
      <color theme="1"/>
      <name val="Calibri"/>
      <family val="2"/>
      <scheme val="minor"/>
    </font>
    <font>
      <b/>
      <sz val="11"/>
      <color rgb="FFFFFFFF"/>
      <name val="Calibri"/>
      <family val="2"/>
      <scheme val="minor"/>
    </font>
    <font>
      <b/>
      <sz val="11"/>
      <color rgb="FFFFFFFF"/>
      <name val="Arial"/>
      <family val="2"/>
    </font>
    <font>
      <sz val="9"/>
      <color theme="1"/>
      <name val="Calibri"/>
      <family val="2"/>
      <scheme val="minor"/>
    </font>
    <font>
      <b/>
      <sz val="13"/>
      <color theme="0"/>
      <name val="Calibri"/>
      <family val="2"/>
      <scheme val="minor"/>
    </font>
    <font>
      <b/>
      <sz val="8"/>
      <color theme="1"/>
      <name val="Calibri"/>
      <family val="2"/>
      <scheme val="minor"/>
    </font>
    <font>
      <sz val="14"/>
      <color theme="1"/>
      <name val="Calibri"/>
      <family val="2"/>
      <scheme val="minor"/>
    </font>
    <font>
      <sz val="20"/>
      <color theme="1"/>
      <name val="Calibri"/>
      <family val="2"/>
      <scheme val="minor"/>
    </font>
    <font>
      <sz val="22"/>
      <color theme="1"/>
      <name val="Calibri"/>
      <family val="2"/>
      <scheme val="minor"/>
    </font>
    <font>
      <b/>
      <sz val="11"/>
      <color theme="3"/>
      <name val="Calibri"/>
      <family val="2"/>
      <scheme val="minor"/>
    </font>
    <font>
      <sz val="8"/>
      <color rgb="FF00B050"/>
      <name val="Calibri"/>
      <family val="2"/>
      <scheme val="minor"/>
    </font>
    <font>
      <b/>
      <sz val="8"/>
      <color rgb="FF00B050"/>
      <name val="Calibri"/>
      <family val="2"/>
      <scheme val="minor"/>
    </font>
    <font>
      <b/>
      <sz val="15"/>
      <color theme="3"/>
      <name val="Calibri"/>
      <family val="2"/>
      <scheme val="minor"/>
    </font>
    <font>
      <b/>
      <sz val="14"/>
      <color theme="3"/>
      <name val="Calibri"/>
      <family val="2"/>
      <scheme val="minor"/>
    </font>
    <font>
      <sz val="8"/>
      <name val="Calibri"/>
      <family val="2"/>
      <scheme val="minor"/>
    </font>
    <font>
      <b/>
      <sz val="11"/>
      <color rgb="FF3F3F3F"/>
      <name val="Calibri"/>
      <family val="2"/>
      <scheme val="minor"/>
    </font>
    <font>
      <sz val="11"/>
      <name val="Calibri"/>
      <family val="2"/>
      <scheme val="minor"/>
    </font>
    <font>
      <b/>
      <sz val="18"/>
      <color rgb="FF3F3F3F"/>
      <name val="Calibri"/>
      <family val="2"/>
      <scheme val="minor"/>
    </font>
    <font>
      <b/>
      <sz val="24"/>
      <color rgb="FF3F3F3F"/>
      <name val="Calibri"/>
      <family val="2"/>
      <scheme val="minor"/>
    </font>
    <font>
      <b/>
      <sz val="8"/>
      <color theme="3"/>
      <name val="Calibri"/>
      <family val="2"/>
      <scheme val="minor"/>
    </font>
    <font>
      <sz val="5"/>
      <color rgb="FF7F7F7F"/>
      <name val="Calibri"/>
      <family val="2"/>
      <scheme val="minor"/>
    </font>
  </fonts>
  <fills count="16">
    <fill>
      <patternFill patternType="none"/>
    </fill>
    <fill>
      <patternFill patternType="gray125"/>
    </fill>
    <fill>
      <patternFill patternType="solid">
        <fgColor rgb="FF5B9BD5"/>
        <bgColor rgb="FF5B9BD5"/>
      </patternFill>
    </fill>
    <fill>
      <patternFill patternType="solid">
        <fgColor rgb="FF5B9BD5"/>
        <bgColor rgb="FF000000"/>
      </patternFill>
    </fill>
    <fill>
      <patternFill patternType="solid">
        <fgColor theme="5" tint="-0.249977111117893"/>
        <bgColor indexed="64"/>
      </patternFill>
    </fill>
    <fill>
      <patternFill patternType="solid">
        <fgColor theme="4" tint="0.59999389629810485"/>
        <bgColor indexed="64"/>
      </patternFill>
    </fill>
    <fill>
      <patternFill patternType="solid">
        <fgColor theme="4"/>
        <bgColor theme="4"/>
      </patternFill>
    </fill>
    <fill>
      <patternFill patternType="solid">
        <fgColor theme="9" tint="0.39997558519241921"/>
        <bgColor theme="4"/>
      </patternFill>
    </fill>
    <fill>
      <patternFill patternType="solid">
        <fgColor theme="7" tint="0.39997558519241921"/>
        <bgColor theme="4"/>
      </patternFill>
    </fill>
    <fill>
      <patternFill patternType="solid">
        <fgColor rgb="FFF2F2F2"/>
      </patternFill>
    </fill>
    <fill>
      <patternFill patternType="solid">
        <fgColor theme="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rgb="FFFF0000"/>
        <bgColor theme="4"/>
      </patternFill>
    </fill>
    <fill>
      <patternFill patternType="solid">
        <fgColor rgb="FFFF0000"/>
        <bgColor indexed="64"/>
      </patternFill>
    </fill>
  </fills>
  <borders count="26">
    <border>
      <left/>
      <right/>
      <top/>
      <bottom/>
      <diagonal/>
    </border>
    <border>
      <left/>
      <right/>
      <top/>
      <bottom style="thick">
        <color theme="4" tint="0.499984740745262"/>
      </bottom>
      <diagonal/>
    </border>
    <border>
      <left/>
      <right/>
      <top/>
      <bottom style="medium">
        <color theme="4" tint="0.39997558519241921"/>
      </bottom>
      <diagonal/>
    </border>
    <border>
      <left/>
      <right/>
      <top style="thin">
        <color theme="4" tint="0.39997558519241921"/>
      </top>
      <bottom style="thin">
        <color theme="4" tint="0.39997558519241921"/>
      </bottom>
      <diagonal/>
    </border>
    <border>
      <left/>
      <right/>
      <top/>
      <bottom style="thick">
        <color theme="4"/>
      </bottom>
      <diagonal/>
    </border>
    <border>
      <left/>
      <right/>
      <top style="thin">
        <color theme="8"/>
      </top>
      <bottom style="thick">
        <color theme="4"/>
      </bottom>
      <diagonal/>
    </border>
    <border>
      <left/>
      <right style="thin">
        <color theme="4" tint="0.39997558519241921"/>
      </right>
      <top style="thin">
        <color theme="4" tint="0.39997558519241921"/>
      </top>
      <bottom style="thin">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op>
      <bottom/>
      <diagonal/>
    </border>
    <border>
      <left/>
      <right style="thin">
        <color theme="0"/>
      </right>
      <top/>
      <bottom/>
      <diagonal/>
    </border>
    <border>
      <left style="thin">
        <color theme="4" tint="0.39997558519241921"/>
      </left>
      <right/>
      <top style="thin">
        <color theme="4" tint="0.39997558519241921"/>
      </top>
      <bottom style="thin">
        <color theme="4" tint="0.39997558519241921"/>
      </bottom>
      <diagonal/>
    </border>
  </borders>
  <cellStyleXfs count="6">
    <xf numFmtId="0" fontId="0" fillId="0" borderId="0"/>
    <xf numFmtId="0" fontId="4" fillId="0" borderId="1" applyNumberFormat="0" applyFill="0" applyAlignment="0" applyProtection="0"/>
    <xf numFmtId="0" fontId="15" fillId="0" borderId="2" applyNumberFormat="0" applyFill="0" applyAlignment="0" applyProtection="0"/>
    <xf numFmtId="0" fontId="18" fillId="0" borderId="4" applyNumberFormat="0" applyFill="0" applyAlignment="0" applyProtection="0"/>
    <xf numFmtId="0" fontId="21" fillId="9" borderId="7" applyNumberFormat="0" applyAlignment="0" applyProtection="0"/>
    <xf numFmtId="0" fontId="6" fillId="0" borderId="8" applyNumberFormat="0" applyFill="0" applyAlignment="0" applyProtection="0"/>
  </cellStyleXfs>
  <cellXfs count="113">
    <xf numFmtId="0" fontId="0" fillId="0" borderId="0" xfId="0"/>
    <xf numFmtId="0" fontId="0" fillId="0" borderId="0" xfId="0" applyAlignment="1">
      <alignment wrapText="1"/>
    </xf>
    <xf numFmtId="0" fontId="1" fillId="2" borderId="0" xfId="0" applyFont="1" applyFill="1" applyAlignment="1">
      <alignment wrapText="1"/>
    </xf>
    <xf numFmtId="0" fontId="2" fillId="3" borderId="0" xfId="0" applyFont="1" applyFill="1" applyAlignment="1">
      <alignment horizontal="left" vertical="center" wrapText="1"/>
    </xf>
    <xf numFmtId="0" fontId="3" fillId="0" borderId="0" xfId="0" applyFont="1"/>
    <xf numFmtId="0" fontId="3" fillId="0" borderId="0" xfId="0" applyFont="1" applyAlignment="1">
      <alignment wrapText="1"/>
    </xf>
    <xf numFmtId="0" fontId="7" fillId="2" borderId="0" xfId="0" applyFont="1" applyFill="1" applyAlignment="1">
      <alignment wrapText="1"/>
    </xf>
    <xf numFmtId="0" fontId="8" fillId="3" borderId="0" xfId="0" applyFont="1" applyFill="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3" borderId="1" xfId="1" applyFont="1" applyFill="1" applyAlignment="1">
      <alignment horizontal="center" vertical="center" wrapText="1"/>
    </xf>
    <xf numFmtId="0" fontId="0" fillId="0" borderId="0" xfId="0" applyAlignment="1">
      <alignment vertical="center"/>
    </xf>
    <xf numFmtId="0" fontId="5" fillId="4" borderId="0" xfId="0" applyFont="1" applyFill="1" applyAlignment="1">
      <alignment horizontal="center" vertical="center"/>
    </xf>
    <xf numFmtId="0" fontId="0" fillId="0" borderId="0" xfId="0" applyAlignment="1">
      <alignment horizontal="left" vertical="center" wrapText="1"/>
    </xf>
    <xf numFmtId="0" fontId="6" fillId="5" borderId="0" xfId="0" applyFont="1" applyFill="1"/>
    <xf numFmtId="0" fontId="0" fillId="5" borderId="0" xfId="0" applyFill="1"/>
    <xf numFmtId="0" fontId="0" fillId="0" borderId="0" xfId="0" applyAlignment="1">
      <alignment vertical="top" wrapText="1"/>
    </xf>
    <xf numFmtId="0" fontId="3" fillId="0" borderId="0" xfId="0" applyFont="1" applyAlignment="1">
      <alignment vertical="top" wrapText="1"/>
    </xf>
    <xf numFmtId="0" fontId="0" fillId="0" borderId="0" xfId="0" applyAlignment="1">
      <alignment vertical="top"/>
    </xf>
    <xf numFmtId="0" fontId="6" fillId="4" borderId="0" xfId="0" applyFont="1" applyFill="1" applyAlignment="1">
      <alignment horizontal="center" vertical="top" wrapText="1"/>
    </xf>
    <xf numFmtId="0" fontId="6" fillId="4" borderId="0" xfId="0" applyFont="1" applyFill="1" applyAlignment="1">
      <alignment horizontal="center" vertical="top"/>
    </xf>
    <xf numFmtId="0" fontId="6" fillId="4" borderId="0" xfId="0" applyFont="1" applyFill="1" applyAlignment="1">
      <alignment horizontal="center" vertical="center"/>
    </xf>
    <xf numFmtId="0" fontId="3" fillId="0" borderId="0" xfId="0" applyFont="1" applyAlignment="1">
      <alignment vertical="top"/>
    </xf>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xf>
    <xf numFmtId="0" fontId="12" fillId="0" borderId="0" xfId="0" applyFont="1" applyAlignment="1">
      <alignment horizontal="left" indent="1"/>
    </xf>
    <xf numFmtId="0" fontId="13" fillId="0" borderId="0" xfId="0" applyFont="1" applyAlignment="1">
      <alignment horizontal="left"/>
    </xf>
    <xf numFmtId="0" fontId="14" fillId="0" borderId="0" xfId="0" applyFont="1" applyAlignment="1">
      <alignment horizontal="left"/>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8" fillId="3" borderId="0" xfId="0" applyFont="1" applyFill="1" applyAlignment="1">
      <alignment horizontal="center" vertical="center" wrapText="1"/>
    </xf>
    <xf numFmtId="0" fontId="2" fillId="3" borderId="0" xfId="0" applyFont="1" applyFill="1" applyAlignment="1">
      <alignment horizontal="left" vertical="top" wrapText="1"/>
    </xf>
    <xf numFmtId="0" fontId="1" fillId="2" borderId="0" xfId="0" applyFont="1" applyFill="1" applyAlignment="1">
      <alignment horizontal="left" vertical="top" wrapText="1"/>
    </xf>
    <xf numFmtId="0" fontId="3" fillId="0" borderId="3" xfId="0" applyFont="1" applyBorder="1" applyAlignment="1">
      <alignment horizontal="left" vertical="top" wrapText="1"/>
    </xf>
    <xf numFmtId="0" fontId="17" fillId="0" borderId="0" xfId="0" applyFont="1" applyAlignment="1">
      <alignment horizontal="center" vertical="center"/>
    </xf>
    <xf numFmtId="0" fontId="16" fillId="0" borderId="0" xfId="0" applyFont="1" applyAlignment="1">
      <alignment horizontal="center" vertical="center"/>
    </xf>
    <xf numFmtId="0" fontId="19" fillId="0" borderId="4" xfId="3" applyFont="1" applyAlignment="1">
      <alignment wrapText="1"/>
    </xf>
    <xf numFmtId="0" fontId="0" fillId="0" borderId="0" xfId="0" applyAlignment="1">
      <alignment horizontal="center" wrapText="1"/>
    </xf>
    <xf numFmtId="0" fontId="19" fillId="0" borderId="5" xfId="3" applyFont="1" applyBorder="1" applyAlignment="1">
      <alignment wrapText="1"/>
    </xf>
    <xf numFmtId="0" fontId="5" fillId="6" borderId="6" xfId="0" applyFont="1" applyFill="1" applyBorder="1"/>
    <xf numFmtId="0" fontId="5" fillId="7" borderId="6" xfId="0" applyFont="1" applyFill="1" applyBorder="1"/>
    <xf numFmtId="0" fontId="5" fillId="8" borderId="6" xfId="0" applyFont="1" applyFill="1" applyBorder="1"/>
    <xf numFmtId="0" fontId="3" fillId="0" borderId="9" xfId="0" applyFont="1" applyBorder="1" applyAlignment="1">
      <alignment horizontal="center" vertical="center"/>
    </xf>
    <xf numFmtId="0" fontId="22" fillId="10" borderId="0" xfId="0" applyFont="1" applyFill="1" applyAlignment="1">
      <alignment horizontal="center" vertical="center"/>
    </xf>
    <xf numFmtId="0" fontId="20" fillId="10" borderId="9" xfId="0" applyFont="1" applyFill="1" applyBorder="1" applyAlignment="1">
      <alignment horizontal="center" vertical="center"/>
    </xf>
    <xf numFmtId="20" fontId="22" fillId="10" borderId="0" xfId="0" applyNumberFormat="1" applyFont="1" applyFill="1" applyAlignment="1">
      <alignment horizontal="center" vertical="center"/>
    </xf>
    <xf numFmtId="0" fontId="22" fillId="10" borderId="0" xfId="0" applyFont="1" applyFill="1"/>
    <xf numFmtId="0" fontId="0" fillId="0" borderId="0" xfId="0" applyAlignment="1">
      <alignment horizontal="right"/>
    </xf>
    <xf numFmtId="0" fontId="21" fillId="9" borderId="7" xfId="4" applyAlignment="1">
      <alignment horizontal="right"/>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20" xfId="0" applyBorder="1"/>
    <xf numFmtId="0" fontId="20" fillId="10" borderId="21" xfId="0" applyFont="1" applyFill="1" applyBorder="1" applyAlignment="1">
      <alignment horizontal="center" vertical="center"/>
    </xf>
    <xf numFmtId="0" fontId="20" fillId="10" borderId="22" xfId="0" applyFont="1" applyFill="1" applyBorder="1" applyAlignment="1">
      <alignment horizontal="center" vertical="center"/>
    </xf>
    <xf numFmtId="0" fontId="22" fillId="10" borderId="20" xfId="0" applyFont="1" applyFill="1" applyBorder="1"/>
    <xf numFmtId="0" fontId="19" fillId="0" borderId="4" xfId="3" applyFont="1" applyFill="1" applyAlignment="1">
      <alignment horizontal="center" vertical="center"/>
    </xf>
    <xf numFmtId="0" fontId="25" fillId="0" borderId="4" xfId="3" applyFont="1" applyFill="1" applyAlignment="1">
      <alignment horizontal="center" vertical="center" wrapText="1"/>
    </xf>
    <xf numFmtId="0" fontId="11" fillId="0" borderId="0" xfId="0" applyFont="1" applyAlignment="1">
      <alignment vertical="center"/>
    </xf>
    <xf numFmtId="0" fontId="26" fillId="0" borderId="0" xfId="0" applyFont="1"/>
    <xf numFmtId="0" fontId="15" fillId="0" borderId="2" xfId="2" applyFill="1" applyAlignment="1">
      <alignment horizontal="center" vertical="center"/>
    </xf>
    <xf numFmtId="0" fontId="0" fillId="0" borderId="24" xfId="0" applyBorder="1" applyAlignment="1">
      <alignment horizontal="justify" vertical="center" wrapText="1"/>
    </xf>
    <xf numFmtId="0" fontId="0" fillId="11" borderId="0" xfId="0" applyFill="1" applyAlignment="1">
      <alignment horizontal="left" vertical="center"/>
    </xf>
    <xf numFmtId="0" fontId="0" fillId="11" borderId="0" xfId="0" applyFill="1" applyAlignment="1">
      <alignment horizontal="left"/>
    </xf>
    <xf numFmtId="0" fontId="0" fillId="11" borderId="0" xfId="0" applyFill="1" applyAlignment="1">
      <alignment horizontal="justify" vertical="center" wrapText="1"/>
    </xf>
    <xf numFmtId="0" fontId="0" fillId="11" borderId="0" xfId="0" applyFill="1" applyAlignment="1">
      <alignment horizontal="left" vertical="center" wrapText="1"/>
    </xf>
    <xf numFmtId="0" fontId="3" fillId="11" borderId="0" xfId="0" applyFont="1" applyFill="1" applyAlignment="1">
      <alignment horizontal="left" vertical="center"/>
    </xf>
    <xf numFmtId="0" fontId="6" fillId="11" borderId="0" xfId="0" applyFont="1" applyFill="1" applyAlignment="1">
      <alignment horizontal="justify" vertical="center" wrapText="1"/>
    </xf>
    <xf numFmtId="0" fontId="0" fillId="0" borderId="0" xfId="0" applyAlignment="1">
      <alignment horizontal="justify" vertical="center" wrapText="1"/>
    </xf>
    <xf numFmtId="0" fontId="0" fillId="12" borderId="20" xfId="0" applyFill="1" applyBorder="1"/>
    <xf numFmtId="0" fontId="5" fillId="6" borderId="25" xfId="0" applyFont="1" applyFill="1" applyBorder="1"/>
    <xf numFmtId="0" fontId="5" fillId="6" borderId="3" xfId="0" applyFont="1" applyFill="1" applyBorder="1"/>
    <xf numFmtId="0" fontId="3" fillId="13" borderId="3" xfId="0" applyFont="1" applyFill="1" applyBorder="1" applyAlignment="1">
      <alignment vertical="top" wrapText="1"/>
    </xf>
    <xf numFmtId="0" fontId="3" fillId="13" borderId="25" xfId="0" applyFont="1" applyFill="1" applyBorder="1" applyAlignment="1">
      <alignment vertical="top"/>
    </xf>
    <xf numFmtId="0" fontId="5" fillId="14" borderId="3" xfId="0" applyFont="1" applyFill="1" applyBorder="1"/>
    <xf numFmtId="0" fontId="0" fillId="15" borderId="0" xfId="0" applyFill="1"/>
    <xf numFmtId="0" fontId="3" fillId="13" borderId="3" xfId="0" applyFont="1" applyFill="1" applyBorder="1" applyAlignment="1">
      <alignment horizontal="center" vertical="top"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1" xfId="1" applyFill="1" applyAlignment="1">
      <alignment horizontal="center"/>
    </xf>
    <xf numFmtId="0" fontId="0" fillId="0" borderId="20" xfId="0" applyBorder="1" applyAlignment="1">
      <alignment horizontal="center" vertical="center" wrapText="1"/>
    </xf>
    <xf numFmtId="0" fontId="23" fillId="9" borderId="7" xfId="4" applyFont="1" applyAlignment="1">
      <alignment horizontal="center"/>
    </xf>
    <xf numFmtId="0" fontId="0" fillId="0" borderId="0" xfId="0" applyAlignment="1">
      <alignment horizontal="center"/>
    </xf>
    <xf numFmtId="0" fontId="21" fillId="9" borderId="7" xfId="4" applyAlignment="1">
      <alignment horizontal="center"/>
    </xf>
    <xf numFmtId="0" fontId="0" fillId="0" borderId="16"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17" xfId="0" applyBorder="1" applyAlignment="1">
      <alignment horizontal="center"/>
    </xf>
    <xf numFmtId="0" fontId="6" fillId="9" borderId="8" xfId="5" applyFill="1" applyAlignment="1">
      <alignment horizontal="center" vertical="center" wrapText="1"/>
    </xf>
    <xf numFmtId="0" fontId="6" fillId="9" borderId="8" xfId="5" applyFill="1" applyAlignment="1">
      <alignment horizontal="center" vertical="center"/>
    </xf>
    <xf numFmtId="20" fontId="0" fillId="0" borderId="14" xfId="0" applyNumberFormat="1" applyBorder="1" applyAlignment="1">
      <alignment horizontal="center" vertical="center"/>
    </xf>
    <xf numFmtId="20" fontId="0" fillId="0" borderId="0" xfId="0" applyNumberFormat="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xf>
    <xf numFmtId="20" fontId="0" fillId="0" borderId="18" xfId="0" applyNumberFormat="1" applyBorder="1" applyAlignment="1">
      <alignment horizontal="center" vertical="center"/>
    </xf>
    <xf numFmtId="49" fontId="24" fillId="9" borderId="7" xfId="4" applyNumberFormat="1" applyFont="1" applyAlignment="1">
      <alignment horizontal="center" vertical="center"/>
    </xf>
    <xf numFmtId="0" fontId="0" fillId="0" borderId="18" xfId="0" applyBorder="1" applyAlignment="1">
      <alignment horizontal="center"/>
    </xf>
    <xf numFmtId="0" fontId="6" fillId="9" borderId="23" xfId="5" applyFill="1" applyBorder="1" applyAlignment="1">
      <alignment horizontal="center" vertical="center"/>
    </xf>
    <xf numFmtId="0" fontId="9" fillId="0" borderId="0" xfId="0" applyFont="1" applyAlignment="1">
      <alignment horizontal="left" vertical="center"/>
    </xf>
    <xf numFmtId="0" fontId="3" fillId="0" borderId="3" xfId="0" applyFont="1" applyBorder="1" applyAlignment="1">
      <alignment horizontal="left" vertical="center" wrapText="1"/>
    </xf>
  </cellXfs>
  <cellStyles count="6">
    <cellStyle name="Normal" xfId="0" builtinId="0"/>
    <cellStyle name="Saída" xfId="4" builtinId="21"/>
    <cellStyle name="Título 1" xfId="3" builtinId="16"/>
    <cellStyle name="Título 2" xfId="1" builtinId="17"/>
    <cellStyle name="Título 3" xfId="2" builtinId="18"/>
    <cellStyle name="Total" xfId="5" builtinId="25"/>
  </cellStyles>
  <dxfs count="1356">
    <dxf>
      <font>
        <b val="0"/>
        <i val="0"/>
        <strike val="0"/>
        <condense val="0"/>
        <extend val="0"/>
        <outline val="0"/>
        <shadow val="0"/>
        <u val="none"/>
        <vertAlign val="baseline"/>
        <sz val="8"/>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i val="0"/>
        <strike val="0"/>
        <condense val="0"/>
        <extend val="0"/>
        <outline val="0"/>
        <shadow val="0"/>
        <u val="none"/>
        <vertAlign val="baseline"/>
        <sz val="8"/>
        <color theme="3"/>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border outline="0">
        <bottom style="thick">
          <color theme="4" tint="0.499984740745262"/>
        </bottom>
      </border>
    </dxf>
    <dxf>
      <font>
        <b/>
        <i val="0"/>
        <strike val="0"/>
        <condense val="0"/>
        <extend val="0"/>
        <outline val="0"/>
        <shadow val="0"/>
        <u val="none"/>
        <vertAlign val="baseline"/>
        <sz val="13"/>
        <color theme="0"/>
        <name val="Calibri"/>
        <family val="2"/>
        <scheme val="minor"/>
      </font>
      <fill>
        <patternFill patternType="solid">
          <fgColor rgb="FF000000"/>
          <bgColor rgb="FF5B9BD5"/>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border outline="0">
        <bottom style="thick">
          <color theme="4" tint="0.499984740745262"/>
        </bottom>
      </border>
    </dxf>
    <dxf>
      <font>
        <b/>
        <i val="0"/>
        <strike val="0"/>
        <condense val="0"/>
        <extend val="0"/>
        <outline val="0"/>
        <shadow val="0"/>
        <u val="none"/>
        <vertAlign val="baseline"/>
        <sz val="13"/>
        <color theme="0"/>
        <name val="Calibri"/>
        <family val="2"/>
        <scheme val="minor"/>
      </font>
      <fill>
        <patternFill patternType="solid">
          <fgColor rgb="FF000000"/>
          <bgColor rgb="FF5B9BD5"/>
        </patternFill>
      </fill>
      <alignment horizontal="center" vertical="center" textRotation="0" wrapText="1" indent="0" justifyLastLine="0" shrinkToFit="0" readingOrder="0"/>
    </dxf>
    <dxf>
      <font>
        <sz val="20"/>
      </font>
    </dxf>
    <dxf>
      <font>
        <sz val="20"/>
      </font>
    </dxf>
    <dxf>
      <font>
        <sz val="22"/>
      </font>
    </dxf>
    <dxf>
      <font>
        <sz val="20"/>
      </font>
    </dxf>
    <dxf>
      <font>
        <sz val="20"/>
      </font>
    </dxf>
    <dxf>
      <font>
        <sz val="20"/>
      </font>
    </dxf>
    <dxf>
      <font>
        <sz val="14"/>
      </font>
    </dxf>
    <dxf>
      <font>
        <sz val="14"/>
      </font>
    </dxf>
    <dxf>
      <font>
        <sz val="14"/>
      </font>
    </dxf>
    <dxf>
      <font>
        <sz val="14"/>
      </font>
    </dxf>
    <dxf>
      <font>
        <sz val="14"/>
      </font>
    </dxf>
    <dxf>
      <font>
        <sz val="14"/>
      </font>
    </dxf>
    <dxf>
      <font>
        <sz val="14"/>
      </font>
    </dxf>
    <dxf>
      <font>
        <sz val="14"/>
      </font>
    </dxf>
    <dxf>
      <numFmt numFmtId="0" formatCode="General"/>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alignment horizontal="left" vertical="center"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strike val="0"/>
        <outline val="0"/>
        <shadow val="0"/>
        <u val="none"/>
        <vertAlign val="baseline"/>
        <sz val="8"/>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8"/>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8"/>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8"/>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8"/>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8"/>
        <color theme="1"/>
        <name val="Calibri"/>
        <family val="2"/>
        <scheme val="minor"/>
      </font>
      <numFmt numFmtId="0" formatCode="General"/>
      <alignment horizontal="left" vertical="top" textRotation="0" wrapText="1" indent="0" justifyLastLine="0" shrinkToFit="0" readingOrder="0"/>
    </dxf>
    <dxf>
      <font>
        <strike val="0"/>
        <outline val="0"/>
        <shadow val="0"/>
        <u val="none"/>
        <vertAlign val="baseline"/>
        <sz val="8"/>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8"/>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8"/>
        <color theme="1"/>
        <name val="Calibri"/>
        <family val="2"/>
        <scheme val="minor"/>
      </font>
      <alignment vertical="top" textRotation="0" indent="0" justifyLastLine="0" shrinkToFit="0" readingOrder="0"/>
    </dxf>
    <dxf>
      <font>
        <b val="0"/>
        <i val="0"/>
        <strike val="0"/>
        <condense val="0"/>
        <extend val="0"/>
        <outline val="0"/>
        <shadow val="0"/>
        <u val="none"/>
        <vertAlign val="baseline"/>
        <sz val="8"/>
        <color theme="1"/>
        <name val="Calibri"/>
        <scheme val="minor"/>
      </font>
      <alignment wrapText="1"/>
    </dxf>
    <dxf>
      <font>
        <b val="0"/>
        <i val="0"/>
        <strike val="0"/>
        <condense val="0"/>
        <extend val="0"/>
        <outline val="0"/>
        <shadow val="0"/>
        <u val="none"/>
        <vertAlign val="baseline"/>
        <sz val="8"/>
        <color theme="1"/>
        <name val="Calibri"/>
        <scheme val="minor"/>
      </font>
      <alignment wrapText="1"/>
    </dxf>
    <dxf>
      <font>
        <b val="0"/>
        <i val="0"/>
        <strike val="0"/>
        <condense val="0"/>
        <extend val="0"/>
        <outline val="0"/>
        <shadow val="0"/>
        <u val="none"/>
        <vertAlign val="baseline"/>
        <sz val="8"/>
        <color theme="1"/>
        <name val="Calibri"/>
        <scheme val="minor"/>
      </font>
      <alignment wrapText="1"/>
    </dxf>
    <dxf>
      <font>
        <b val="0"/>
        <i val="0"/>
        <strike val="0"/>
        <condense val="0"/>
        <extend val="0"/>
        <outline val="0"/>
        <shadow val="0"/>
        <u val="none"/>
        <vertAlign val="baseline"/>
        <sz val="8"/>
        <color theme="1"/>
        <name val="Calibri"/>
        <scheme val="minor"/>
      </font>
      <alignment wrapText="1"/>
    </dxf>
    <dxf>
      <font>
        <b val="0"/>
        <i val="0"/>
        <strike val="0"/>
        <condense val="0"/>
        <extend val="0"/>
        <outline val="0"/>
        <shadow val="0"/>
        <u val="none"/>
        <vertAlign val="baseline"/>
        <sz val="8"/>
        <color theme="1"/>
        <name val="Calibri"/>
        <scheme val="minor"/>
      </font>
      <alignment wrapText="1"/>
    </dxf>
    <dxf>
      <font>
        <b val="0"/>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alignment wrapText="1"/>
    </dxf>
    <dxf>
      <border outline="0">
        <top style="thin">
          <color theme="8"/>
        </top>
      </border>
    </dxf>
    <dxf>
      <font>
        <b val="0"/>
        <i val="0"/>
        <strike val="0"/>
        <condense val="0"/>
        <extend val="0"/>
        <outline val="0"/>
        <shadow val="0"/>
        <u val="none"/>
        <vertAlign val="baseline"/>
        <sz val="8"/>
        <color theme="1"/>
        <name val="Calibri"/>
        <scheme val="minor"/>
      </font>
      <alignment wrapText="1"/>
    </dxf>
    <dxf>
      <border outline="0">
        <bottom style="thick">
          <color theme="4"/>
        </bottom>
      </border>
    </dxf>
    <dxf>
      <font>
        <b/>
        <i val="0"/>
        <strike val="0"/>
        <condense val="0"/>
        <extend val="0"/>
        <outline val="0"/>
        <shadow val="0"/>
        <u val="none"/>
        <vertAlign val="baseline"/>
        <sz val="14"/>
        <color theme="3"/>
        <name val="Calibri"/>
        <scheme val="minor"/>
      </font>
      <alignment wrapText="1"/>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bottom style="thick">
          <color theme="4"/>
        </bottom>
      </border>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1</xdr:row>
      <xdr:rowOff>8540</xdr:rowOff>
    </xdr:to>
    <xdr:pic>
      <xdr:nvPicPr>
        <xdr:cNvPr id="2" name="Imagem 1">
          <a:extLst>
            <a:ext uri="{FF2B5EF4-FFF2-40B4-BE49-F238E27FC236}">
              <a16:creationId xmlns:a16="http://schemas.microsoft.com/office/drawing/2014/main" id="{0542730A-2F95-45E5-8A5C-F8C935226C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704320" cy="480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1617133</xdr:colOff>
      <xdr:row>0</xdr:row>
      <xdr:rowOff>1074322</xdr:rowOff>
    </xdr:to>
    <xdr:pic>
      <xdr:nvPicPr>
        <xdr:cNvPr id="3" name="Imagem 2">
          <a:extLst>
            <a:ext uri="{FF2B5EF4-FFF2-40B4-BE49-F238E27FC236}">
              <a16:creationId xmlns:a16="http://schemas.microsoft.com/office/drawing/2014/main" id="{FEF8A71F-2A02-43E8-9729-A7DCCC77D2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434733" cy="10743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457200</xdr:colOff>
      <xdr:row>1</xdr:row>
      <xdr:rowOff>144781</xdr:rowOff>
    </xdr:from>
    <xdr:to>
      <xdr:col>13</xdr:col>
      <xdr:colOff>60960</xdr:colOff>
      <xdr:row>3</xdr:row>
      <xdr:rowOff>155653</xdr:rowOff>
    </xdr:to>
    <xdr:pic>
      <xdr:nvPicPr>
        <xdr:cNvPr id="3" name="Imagem 2">
          <a:extLst>
            <a:ext uri="{FF2B5EF4-FFF2-40B4-BE49-F238E27FC236}">
              <a16:creationId xmlns:a16="http://schemas.microsoft.com/office/drawing/2014/main" id="{4C3BB295-8FEC-828B-CD01-ECF9C211224C}"/>
            </a:ext>
          </a:extLst>
        </xdr:cNvPr>
        <xdr:cNvPicPr>
          <a:picLocks noChangeAspect="1"/>
        </xdr:cNvPicPr>
      </xdr:nvPicPr>
      <xdr:blipFill>
        <a:blip xmlns:r="http://schemas.openxmlformats.org/officeDocument/2006/relationships" r:embed="rId1"/>
        <a:stretch>
          <a:fillRect/>
        </a:stretch>
      </xdr:blipFill>
      <xdr:spPr>
        <a:xfrm>
          <a:off x="4831080" y="449581"/>
          <a:ext cx="739140" cy="37663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5119.593470601852" createdVersion="8" refreshedVersion="8" minRefreshableVersion="3" recordCount="153" xr:uid="{8A97055E-DFC8-4383-91C9-0D475DAFADD4}">
  <cacheSource type="worksheet">
    <worksheetSource ref="A1:G1048576" sheet="Situação"/>
  </cacheSource>
  <cacheFields count="12">
    <cacheField name="DIFERENÇAS" numFmtId="0">
      <sharedItems containsBlank="1" count="5">
        <s v="FINALIZADA POR"/>
        <m/>
        <s v="MOVIMENTO"/>
        <s v="INICIADA POR + FINALIZADA POR"/>
        <s v="SITUAÇÃO"/>
      </sharedItems>
    </cacheField>
    <cacheField name="TIPO" numFmtId="0">
      <sharedItems containsBlank="1" longText="1"/>
    </cacheField>
    <cacheField name="NOVA DIFERENÇAS" numFmtId="0">
      <sharedItems containsBlank="1" count="4">
        <m/>
        <s v="MOVIMENTO"/>
        <s v="FINALIZADA POR"/>
        <s v="MOVIMENTO + Inicia dentro da fase atual? (em caso negativo ele so terá efeitos nos indicadores caso inicie uma nova fase)"/>
      </sharedItems>
    </cacheField>
    <cacheField name="NOVO TIPO" numFmtId="0">
      <sharedItems containsBlank="1" count="5" longText="1">
        <m/>
        <s v="INCLUSÃO:_x000a_Serventuário (14) | Escrivão/Diretor de Secretaria/Secretário Jurídico (48) | Deliberado em Sessão (12198) | Destaque para julgamento presencial (15021)"/>
        <s v="RETIRADA:_x000a_Recebido pelo Tribunal (61)_x000a_"/>
        <s v="MOVIMENTO_x000a_INCLUSÃO:_x000a_Serventuário (14) | Distribuidor (18) | Distribuição (26),quando registrado no grau G2 ou SUP_x000a_Serventuário (14) | Escrivão/Diretor de Secretaria/Secretário Jurídico (48) | Recebimento (132),quando registrado no grau G2 ou SUP_x000a_Serventuário (14) | Distribuidor (18) | Recebimento (981),quando registrado no grau G2 ou SUP_x000a_INICIA DENTRO...._x000a_MUDANÇA:_x000a_DE NÃO PARA SIM_x000a_"/>
        <s v="RETIRADA:_x000a_Recebido pelo Tribunal (61)"/>
      </sharedItems>
    </cacheField>
    <cacheField name="SITUAÇÃO" numFmtId="0">
      <sharedItems containsBlank="1" count="153">
        <s v="Arquivado definitivamente (2)"/>
        <s v="Arquivado provisoriamente (4)"/>
        <s v="Ato publicado (1)"/>
        <s v="Audiência conciliatória antecipada (73)"/>
        <s v="Audiência conciliatória cancelada (70)"/>
        <s v="Audiência conciliatória convertida em diligência (74)"/>
        <s v="Audiência conciliatória designada (5)"/>
        <s v="Audiência conciliatória não realizada (75)"/>
        <s v="Audiência conciliatória realizada (6)"/>
        <s v="Audiência conciliatória redesignada (76)"/>
        <s v="Audiência não conciliatória antecipada (77)"/>
        <s v="Audiência não conciliatória cancelada (71)"/>
        <s v="Audiência não conciliatória convertida em diligência (78)"/>
        <s v="Audiência não conciliatória designada (7)"/>
        <s v="Audiência não conciliatória não realizada (79)"/>
        <s v="Audiência não conciliatória realizada (8)"/>
        <s v="Audiência não conciliatória redesignada (80)"/>
        <s v="Autos físicos convertidos em eletrônicos (110)"/>
        <s v="Baixado definitivamente (10)"/>
        <s v="Bem/dinheiro depositado (109)"/>
        <s v="Cálculo efetuado (13)"/>
        <s v="Carta devolvida (11)"/>
        <s v="Classe evoluida para ação penal (81)"/>
        <s v="Classe processual retificada (133)"/>
        <s v="Comparecimento do réu (108)"/>
        <s v="Concedida a recuperação judicial (90)"/>
        <s v="Conclusão cancelada (136)"/>
        <s v="Concluso (12)"/>
        <s v="Concluso para admissibilidade recursal (69)"/>
        <s v="Concluso para decisão (67)"/>
        <s v="Concluso para despacho (66)"/>
        <s v="Concluso para julgamento (68)"/>
        <s v="Decisão denegatória de admissibilidade proferida (14)"/>
        <s v="Decisão em embargos de declaração proferida (15)"/>
        <s v="Decisão homologatória proferida (16)"/>
        <s v="Decisão proferida (17)"/>
        <s v="Decretada a falência (18)"/>
        <s v="Denúncia/queixa recebida (9)"/>
        <s v="Denúncia/queixa rejeitada (19)"/>
        <s v="Desarquivado (82)"/>
        <s v="Despacho proferido (21)"/>
        <s v="Destaque para Julgamento Presencial (145)"/>
        <s v="Determinado arquivamento do procedimento investigatório (3)"/>
        <s v="Devolvido da carga/vista (64)"/>
        <s v="Devolvido da vista (22)"/>
        <s v="Disponibilizado no DJE (53)"/>
        <s v="Distribuição cancelada (23)"/>
        <s v="Distribuído (24)"/>
        <s v="Entregue em carga/vista (63)"/>
        <s v="Excluído do juízo 100% digital (115)"/>
        <s v="Execução não criminal iniciada (26)"/>
        <s v="Fase processual iniciada (65)"/>
        <s v="Finalizada tramitação direta entre MP e autoridade policial (117)"/>
        <s v="Finalizado o cumprimento da pena (113)"/>
        <s v="Incluído no juízo 100% digital (114)"/>
        <s v="Iniciada tramitação direta entre MP e autoridade policial (116)"/>
        <s v="Iniciado o cumprimento da pena (111)"/>
        <s v="Iniciado o cumprimento da transação penal (54)"/>
        <s v="Interrompido o cumprimento da pena (112)"/>
        <s v="Julgado (62)"/>
        <s v="Julgado com resolução do mérito (27)"/>
        <s v="Julgado sem resolução do mérito (28)"/>
        <s v="Julgamento homologatório proferido (29)"/>
        <s v="Justiça gratuita concedida por decisão (30)"/>
        <s v="Justiça gratuita não concedida (31)"/>
        <s v="Justiça gratuita revogada (32)"/>
        <s v="Levantada suspensão/sobrestamento por Ação de Controle Concentrado de Constitucionalidade (97)"/>
        <s v="Levantada suspensão/sobrestamento por Controvérsia (98)"/>
        <s v="Levantada suspensão/sobrestamento por cumprimento (20)"/>
        <s v="Levantada suspensão/sobrestamento por decisão judicial (106)"/>
        <s v="Levantada suspensão/sobrestamento por despacho judicial (107)"/>
        <s v="Levantada suspensão/sobrestamento por Grupo de Representativos (99)"/>
        <s v="Levantada suspensão/sobrestamento por IAC (100)"/>
        <s v="Levantada suspensão/sobrestamento por IRDR (105)"/>
        <s v="Levantada suspensão/sobrestamento por Recurso de Revista Repetitiva (101)"/>
        <s v="Levantada suspensão/sobrestamento por Recurso Repetitivo (103)"/>
        <s v="Levantada suspensão/sobrestamento por Repercussão Geral (102)"/>
        <s v="Levantada suspensão/sobrestamento por SIRDR (104)"/>
        <s v="Liminar deferida (33)"/>
        <s v="Liminar indeferida (89)"/>
        <s v="Liquidação/execução cancelada por nulidade (137)"/>
        <s v="Liquidação/execução iniciada (91)"/>
        <s v="Medida protetiva homologada ou revogada (34)"/>
        <s v="Pedido de uniformização de interpretação de lei não admitido (143)"/>
        <s v="Pendente (88)"/>
        <s v="Perícia agendada (55)"/>
        <s v="Perícia cancelada (56)"/>
        <s v="Perícia designada (57)"/>
        <s v="Perícia não realizada (58)"/>
        <s v="Perícia reagendada (59)"/>
        <s v="Perícia realizada (60)"/>
        <s v="Precatório/RPV expedido (35)"/>
        <s v="Precatório/RPV pago (36)"/>
        <s v="Procedimento incidental ou cautelar resolvido (140)"/>
        <s v="Procedimento restaurativo (círculo de apoio a vítimas) realizado (121)"/>
        <s v="Procedimento restaurativo (círculos baseados na comunicação não violenta) realizado (123)"/>
        <s v="Procedimento restaurativo (círculos de construção de paz) realizado (126)"/>
        <s v="Procedimento restaurativo (círculos de reflexão com ofensores) realizado (122)"/>
        <s v="Procedimento restaurativo (conferências de grupos familiares) realizado (124)"/>
        <s v="Procedimento restaurativo (mediação/conferência vítima-ofensor-comunidade) realizado (125)"/>
        <s v="Procedimento restaurativo (outros) realizado (127)"/>
        <s v="Pronunciado (72)"/>
        <s v="Reativado (37)"/>
        <s v="Recebido (38)"/>
        <s v="Recebido da câmara de conciliação/mediação (131)"/>
        <s v="Recebido do CEJUSC ou do Centro de Conciliação/Mediação (120)"/>
        <s v="Recebido pelo CEJUSC ou pelo Centro de Conciliação/Mediação (119)"/>
        <s v="Recebido pelo Tribunal (61)"/>
        <s v="Recurso interno admitido (141)"/>
        <s v="Recurso interno iniciado (39)"/>
        <s v="Recurso interno não admitido (142)"/>
        <s v="Redistribuído (40)"/>
        <s v="Redistribuído para outro Tribunal (154)"/>
        <s v="Remetido (41)"/>
        <s v="Remetido ao distribuidor (42)"/>
        <s v="Remetido para a câmara de conciliação/mediação (130)"/>
        <s v="Remetido para o CEJUSC ou para o Centro de Conciliação/Mediação (118)"/>
        <s v="Remetido para outra instância (134)"/>
        <s v="Remetido pelo CEJUSC ou do Centro de Conciliação/Mediação (153)"/>
        <s v="Revogada transação penal (139)"/>
        <s v="Sessão do juri antecipada (83)"/>
        <s v="Sessão do juri cancelada (84)"/>
        <s v="Sessão do juri convertida em diligência (85)"/>
        <s v="Sessão do juri designada (43)"/>
        <s v="Sessão do juri não realizada (86)"/>
        <s v="Sessão do juri realizada (44)"/>
        <s v="Sessão do juri redesignada (87)"/>
        <s v="Sessão Restaurativa antecipada (146)"/>
        <s v="Sessão Restaurativa cancelada (147)"/>
        <s v="Sessão Restaurativa convertida em diligência (148)"/>
        <s v="Sessão Restaurativa designada (149)"/>
        <s v="Sessão Restaurativa não realizada (150)"/>
        <s v="Sessão Restaurativa realizada (151)"/>
        <s v="Sessão Restaurativa redesignada (152)"/>
        <s v="Supenso/Sobrestado por SIRDR (128)"/>
        <s v="Suspenso/sobrestado  por Ação de Controle Concentrado de Constitucionalidade (92)"/>
        <s v="Suspenso/sobrestado  por Controvérsia (93)"/>
        <s v="Suspenso/sobrestado por decisão judicial (46)"/>
        <s v="Suspenso/sobrestado por despacho judicial (45)"/>
        <s v="Suspenso/sobrestado por Grupo de Representativos (94)"/>
        <s v="Suspenso/sobrestado por IAC (95)"/>
        <s v="Suspenso/Sobrestado por IRDR (47)"/>
        <s v="Suspenso/sobrestado por prejudicialidade de RE (144)"/>
        <s v="Suspenso/sobrestado por Recurso de Revista Repetitiva (96)"/>
        <s v="Suspenso/sobrestado por Recurso Repetitivo (48)"/>
        <s v="Suspenso/sobrestado por Repercussão Geral (49)"/>
        <s v="Tramitando (25)"/>
        <s v="Transação penal cancelada (138)"/>
        <s v="Transação penal cumprida (129)"/>
        <s v="Transitado em julgado (50)"/>
        <s v="Vista solicitada (51)"/>
        <s v="Voto vencedor publicado (52)"/>
        <m/>
      </sharedItems>
    </cacheField>
    <cacheField name="INICIADA POR" numFmtId="0">
      <sharedItems containsBlank="1" longText="1"/>
    </cacheField>
    <cacheField name="FINALIZADA POR" numFmtId="0">
      <sharedItems containsBlank="1" longText="1"/>
    </cacheField>
    <cacheField name="MOVIMENTO" numFmtId="0">
      <sharedItems containsBlank="1" longText="1"/>
    </cacheField>
    <cacheField name="Inicia fase de execução jucicial" numFmtId="0">
      <sharedItems containsBlank="1"/>
    </cacheField>
    <cacheField name="Início condicional (só inicia se conseguir finalizar uma das situações mapeadas?" numFmtId="0">
      <sharedItems containsBlank="1"/>
    </cacheField>
    <cacheField name="Inicia dentro da fase atual? (em caso negativo ele so terá efeitos nos indicadores caso inicie uma nova fase)" numFmtId="0">
      <sharedItems containsBlank="1"/>
    </cacheField>
    <cacheField name="Hierarquia" numFmtId="0">
      <sharedItems containsBlank="1" count="7">
        <m/>
        <s v="Julgado com resolução do mérito"/>
        <s v="Concluso"/>
        <s v="Decisão proferida"/>
        <s v="Julgado"/>
        <s v="Despacho proferido"/>
        <s v="Julgado sem resolução do mérit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3">
  <r>
    <x v="0"/>
    <s v="INCLUSÃO:_x000a_Redistribuído para outro Tribunal (154)_x000a_"/>
    <x v="0"/>
    <x v="0"/>
    <x v="0"/>
    <s v="Movimentos Parametrizados"/>
    <s v="Arquivado definitivamente (2)_x000a_Baixado definitivamente (10)_x000a_Execução não criminal iniciada (26)_x000a_Fase processual iniciada (65)_x000a_Liquidação/execução iniciada (91)_x000a_Reativado (37)_x000a_Redistribuído para outro Tribunal (154)_x000a_Remetido (41)"/>
    <s v="Serventuário (14) | Escrivão/Diretor de Secretaria/Secretário Jurídico (48) | Arquivamento (861) | Definitivo (246)"/>
    <s v="Não"/>
    <s v="Não"/>
    <s v="Sim"/>
    <x v="0"/>
  </r>
  <r>
    <x v="0"/>
    <s v="INCLUSÃO:_x000a_Redistribuído para outro Tribunal (154)_x000a_"/>
    <x v="0"/>
    <x v="0"/>
    <x v="1"/>
    <s v="Movimentos Parametrizados"/>
    <s v="Arquivado definitivamente (2)_x000a_Arquivado provisoriamente (4)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iquidação/execução iniciada (91)_x000a_Pronunciado (72)_x000a_Reativado (37)_x000a_Recebido pelo Tribunal (61)_x000a_Redistribuído para outro Tribunal (154)_x000a_Remetido (41)_x000a_Transação penal cumprida (129)"/>
    <s v="Serventuário (14) | Escrivão/Diretor de Secretaria/Secretário Jurídico (48) | Arquivamento (861) | Provisório (245)_x000a_Serventuário (14) | Escrivão/Diretor de Secretaria/Secretário Jurídico (48) | Arquivamento (861) | Arquivamento Provisório - Aguardando Captura de Réu Condenado (14997)_x000a_Serventuário (14) | Escrivão/Diretor de Secretaria/Secretário Jurídico (48) | Arquivamento (861) | Arquivamento Provisório - Menor em Conflito com a Lei Aguardando Apreensão (14998)"/>
    <s v="Não"/>
    <s v="Não"/>
    <s v="Sim"/>
    <x v="0"/>
  </r>
  <r>
    <x v="1"/>
    <m/>
    <x v="0"/>
    <x v="0"/>
    <x v="2"/>
    <s v="Movimentos Parametrizados"/>
    <s v="O movimento parametrizado é utilizado como data de início e fim da situação"/>
    <s v="Serventuário (14) | Escrivão/Diretor de Secretaria/Secretário Jurídico (48) | Publicação (92)"/>
    <s v="Não"/>
    <s v="Não"/>
    <s v="Sim"/>
    <x v="0"/>
  </r>
  <r>
    <x v="1"/>
    <m/>
    <x v="0"/>
    <x v="0"/>
    <x v="3"/>
    <s v="Movimentos Parametrizados"/>
    <s v="O movimento parametrizado é utilizado como data de início e fim da situação"/>
    <s v="Serventuário (14) | Escrivão/Diretor de Secretaria/Secretário Jurídico (48) | Audiência (970)[15:situacao_da_audiencia:12;16:tipo_de_audiencia:17]_x000a_Serventuário (14) | Escrivão/Diretor de Secretaria/Secretário Jurídico (48) | Audiência (970)[15:situacao_da_audiencia:12;16:tipo_de_audiencia:92]_x000a_Serventuário (14) | Escrivão/Diretor de Secretaria/Secretário Jurídico (48) | Audiência (970) | Audiência do art. 334 CPC (12624)[15:situacao_da_audiencia:12]_x000a_Serventuário (14) | Escrivão/Diretor de Secretaria/Secretário Jurídico (48) | Audiência (970) | de Conciliação (12740)[15:situacao_da_audiencia:12]_x000a_Serventuário (14) | Escrivão/Diretor de Secretaria/Secretário Jurídico (48) | Audiência (970) | de Mediação (12752)[15:situacao_da_audiencia:12]"/>
    <s v="Não"/>
    <s v="Não"/>
    <s v="Sim"/>
    <x v="0"/>
  </r>
  <r>
    <x v="1"/>
    <m/>
    <x v="0"/>
    <x v="0"/>
    <x v="4"/>
    <s v="Movimentos Parametrizados"/>
    <s v="O movimento parametrizado é utilizado como data de início e fim da situação"/>
    <s v="Serventuário (14) | Escrivão/Diretor de Secretaria/Secretário Jurídico (48) | Audiência (970)[15:situacao_da_audiencia:11;16:tipo_de_audiencia:17]_x000a_Serventuário (14) | Escrivão/Diretor de Secretaria/Secretário Jurídico (48) | Audiência (970)[15:situacao_da_audiencia:11;16:tipo_de_audiencia:92]_x000a_Serventuário (14) | Escrivão/Diretor de Secretaria/Secretário Jurídico (48) | Audiência (970) | Audiência do art. 334 CPC (12624)[15:situacao_da_audiencia:11]_x000a_Serventuário (14) | Escrivão/Diretor de Secretaria/Secretário Jurídico (48) | Audiência (970) | de Conciliação (12740)[15:situacao_da_audiencia:11]_x000a_Serventuário (14) | Escrivão/Diretor de Secretaria/Secretário Jurídico (48) | Audiência (970) | de Mediação (12752)[15:situacao_da_audiencia:11]"/>
    <s v="Não"/>
    <s v="Não"/>
    <s v="Sim"/>
    <x v="0"/>
  </r>
  <r>
    <x v="1"/>
    <m/>
    <x v="0"/>
    <x v="0"/>
    <x v="5"/>
    <s v="Movimentos Parametrizados"/>
    <s v="O movimento parametrizado é utilizado como data de início e fim da situação"/>
    <s v="Serventuário (14) | Escrivão/Diretor de Secretaria/Secretário Jurídico (48) | Audiência (970)[15:situacao_da_audiencia:15;16:tipo_de_audiencia:17]_x000a_Serventuário (14) | Escrivão/Diretor de Secretaria/Secretário Jurídico (48) | Audiência (970)[15:situacao_da_audiencia:15;16:tipo_de_audiencia:92]_x000a_Serventuário (14) | Escrivão/Diretor de Secretaria/Secretário Jurídico (48) | Audiência (970) | Audiência do art. 334 CPC (12624)[15:situacao_da_audiencia:15]_x000a_Serventuário (14) | Escrivão/Diretor de Secretaria/Secretário Jurídico (48) | Audiência (970) | de Conciliação (12740)[15:situacao_da_audiencia:15]_x000a_Serventuário (14) | Escrivão/Diretor de Secretaria/Secretário Jurídico (48) | Audiência (970) | de Mediação (12752)[15:situacao_da_audiencia:15]"/>
    <s v="Não"/>
    <s v="Não"/>
    <s v="Sim"/>
    <x v="0"/>
  </r>
  <r>
    <x v="0"/>
    <s v="INCLUSÃO:_x000a_Redistribuído para outro Tribunal (154)_x000a_"/>
    <x v="0"/>
    <x v="0"/>
    <x v="6"/>
    <s v="Movimentos Parametrizados"/>
    <s v="Arquivado definitivamente (2)_x000a_Arquivado provisoriamente (4)_x000a_Audiência conciliatória antecipada (73)_x000a_Audiência conciliatória cancelada (70)_x000a_Audiência conciliatória convertida em diligência (74)_x000a_Audiência conciliatória designada (5)_x000a_Audiência conciliatória não realizada (75)_x000a_Audiência conciliatória realizada (6)_x000a_Audiência conciliatória redesignada (76)_x000a_Baixado definitivamente (10)_x000a_Distribuição cancelada (23)_x000a_Reativado (37)_x000a_Redistribuído para outro Tribunal (154)_x000a_Remetido (41)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Audiência (970)[15:situacao_da_audiencia:9;16:tipo_de_audiencia:17]_x000a_Serventuário (14) | Escrivão/Diretor de Secretaria/Secretário Jurídico (48) | Audiência (970)[15:situacao_da_audiencia:9;16:tipo_de_audiencia:92]_x000a_Serventuário (14) | Escrivão/Diretor de Secretaria/Secretário Jurídico (48) | Audiência (970) | Audiência do art. 334 CPC (12624)[15:situacao_da_audiencia:9]_x000a_Serventuário (14) | Escrivão/Diretor de Secretaria/Secretário Jurídico (48) | Audiência (970) | de Conciliação (12740)[15:situacao_da_audiencia:9]_x000a_Serventuário (14) | Escrivão/Diretor de Secretaria/Secretário Jurídico (48) | Audiência (970) | de Mediação (12752)[15:situacao_da_audiencia:9]"/>
    <s v="Não"/>
    <s v="Não"/>
    <s v="Sim"/>
    <x v="0"/>
  </r>
  <r>
    <x v="1"/>
    <m/>
    <x v="0"/>
    <x v="0"/>
    <x v="7"/>
    <s v="Movimentos Parametrizados"/>
    <s v="O movimento parametrizado é utilizado como data de início e fim da situação"/>
    <s v="Serventuário (14) | Escrivão/Diretor de Secretaria/Secretário Jurídico (48) | Audiência (970)[15:situacao_da_audiencia:14;16:tipo_de_audiencia:17]_x000a_Serventuário (14) | Escrivão/Diretor de Secretaria/Secretário Jurídico (48) | Audiência (970)[15:situacao_da_audiencia:14;16:tipo_de_audiencia:92]_x000a_Serventuário (14) | Escrivão/Diretor de Secretaria/Secretário Jurídico (48) | Audiência (970) | Audiência do art. 334 CPC (12624)[15:situacao_da_audiencia:14]_x000a_Serventuário (14) | Escrivão/Diretor de Secretaria/Secretário Jurídico (48) | Audiência (970) | de Conciliação (12740)[15:situacao_da_audiencia:14]_x000a_Serventuário (14) | Escrivão/Diretor de Secretaria/Secretário Jurídico (48) | Audiência (970) | de Mediação (12752)[15:situacao_da_audiencia:14]"/>
    <s v="Não"/>
    <s v="Não"/>
    <s v="Sim"/>
    <x v="0"/>
  </r>
  <r>
    <x v="1"/>
    <m/>
    <x v="0"/>
    <x v="0"/>
    <x v="8"/>
    <s v="Movimentos Parametrizados"/>
    <s v="O movimento parametrizado é utilizado como data de início e fim da situação"/>
    <s v="Serventuário (14) | Escrivão/Diretor de Secretaria/Secretário Jurídico (48) | Audiência (970)[15:situacao_da_audiencia:13;16:tipo_de_audiencia:17]_x000a_Serventuário (14) | Escrivão/Diretor de Secretaria/Secretário Jurídico (48) | Audiência (970)[15:situacao_da_audiencia:13;16:tipo_de_audiencia:92]_x000a_Serventuário (14) | Escrivão/Diretor de Secretaria/Secretário Jurídico (48) | Audiência (970) | Audiência do art. 334 CPC (12624)[15:situacao_da_audiencia:13]_x000a_Serventuário (14) | Escrivão/Diretor de Secretaria/Secretário Jurídico (48) | Audiência (970) | de Conciliação (12740)[15:situacao_da_audiencia:13]_x000a_Serventuário (14) | Escrivão/Diretor de Secretaria/Secretário Jurídico (48) | Audiência (970) | de Mediação (12752)[15:situacao_da_audiencia:13]"/>
    <s v="Não"/>
    <s v="Não"/>
    <s v="Sim"/>
    <x v="0"/>
  </r>
  <r>
    <x v="0"/>
    <s v="INCLUSÃO:_x000a_Redistribuído para outro Tribunal (154)_x000a_"/>
    <x v="0"/>
    <x v="0"/>
    <x v="9"/>
    <s v="Movimentos Parametrizados"/>
    <s v="Arquivado definitivamente (2)_x000a_Audiência conciliatória antecipada (73)_x000a_Audiência conciliatória cancelada (70)_x000a_Audiência conciliatória convertida em diligência (74)_x000a_Audiência conciliatória designada (5)_x000a_Audiência conciliatória não realizada (75)_x000a_Audiência conciliatória realizada (6)_x000a_Audiência conciliatória redesignada (76)_x000a_Baixado definitivamente (10)_x000a_Distribuição cancelada (23)_x000a_Reativado (37)_x000a_Redistribuído para outro Tribunal (154)_x000a_Remetido (41)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Audiência (970)[15:situacao_da_audiencia:10;16:tipo_de_audiencia:17]_x000a_Serventuário (14) | Escrivão/Diretor de Secretaria/Secretário Jurídico (48) | Audiência (970)[15:situacao_da_audiencia:10;16:tipo_de_audiencia:92]_x000a_Serventuário (14) | Escrivão/Diretor de Secretaria/Secretário Jurídico (48) | Audiência (970) | Audiência do art. 334 CPC (12624)[15:situacao_da_audiencia:10]_x000a_Serventuário (14) | Escrivão/Diretor de Secretaria/Secretário Jurídico (48) | Audiência (970) | de Conciliação (12740)[15:situacao_da_audiencia:10]_x000a_Serventuário (14) | Escrivão/Diretor de Secretaria/Secretário Jurídico (48) | Audiência (970) | de Mediação (12752)[15:situacao_da_audiencia:10]"/>
    <s v="Não"/>
    <s v="Não"/>
    <s v="Sim"/>
    <x v="0"/>
  </r>
  <r>
    <x v="1"/>
    <m/>
    <x v="0"/>
    <x v="0"/>
    <x v="10"/>
    <s v="Movimentos Parametrizados"/>
    <s v="O movimento parametrizado é utilizado como data de início e fim da situação"/>
    <s v="Serventuário (14) | Escrivão/Diretor de Secretaria/Secretário Jurídico (48) | Audiência (970)[15:situacao_da_audiencia:12;16:tipo_de_audiencia:16]_x000a_Serventuário (14) | Escrivão/Diretor de Secretaria/Secretário Jurídico (48) | Audiência (970)[15:situacao_da_audiencia:12;16:tipo_de_audiencia:18]_x000a_Serventuário (14) | Escrivão/Diretor de Secretaria/Secretário Jurídico (48) | Audiência (970)[15:situacao_da_audiencia:12;16:tipo_de_audiencia:19]_x000a_Serventuário (14) | Escrivão/Diretor de Secretaria/Secretário Jurídico (48) | Audiência (970)[15:situacao_da_audiencia:12;16:tipo_de_audiencia:193]_x000a_Serventuário (14) | Escrivão/Diretor de Secretaria/Secretário Jurídico (48) | Audiência (970)[15:situacao_da_audiencia:12;16:tipo_de_audiencia:20]_x000a_Serventuário (14) | Escrivão/Diretor de Secretaria/Secretário Jurídico (48) | Audiência (970)[15:situacao_da_audiencia:12;16:tipo_de_audiencia:21]_x000a_Serventuário (14) | Escrivão/Diretor de Secretaria/Secretário Jurídico (48) | Audiência (970)[15:situacao_da_audiencia:12;16:tipo_de_audiencia:22]_x000a_Serventuário (14) | Escrivão/Diretor de Secretaria/Secretário Jurídico (48) | Audiência (970)[15:situacao_da_audiencia:12;16:tipo_de_audiencia:228]_x000a_Serventuário (14) | Escrivão/Diretor de Secretaria/Secretário Jurídico (48) | Audiência (970)[15:situacao_da_audiencia:12;16:tipo_de_audiencia:23]_x000a_Serventuário (14) | Escrivão/Diretor de Secretaria/Secretário Jurídico (48) | Audiência (970)[15:situacao_da_audiencia:12;16:tipo_de_audiencia:24]_x000a_Serventuário (14) | Escrivão/Diretor de Secretaria/Secretário Jurídico (48) | Audiência (970)[15:situacao_da_audiencia:12;16:tipo_de_audiencia:25]_x000a_Serventuário (14) | Escrivão/Diretor de Secretaria/Secretário Jurídico (48) | Audiência (970)[15:situacao_da_audiencia:12;16:tipo_de_audiencia:91]_x000a_Serventuário (14) | Escrivão/Diretor de Secretaria/Secretário Jurídico (48) | Audiência (970) | Admonitória (12739)[15:situacao_da_audiencia:12]_x000a_Serventuário (14) | Escrivão/Diretor de Secretaria/Secretário Jurídico (48) | Audiência (970) | de Acolhimento (12741)[15:situacao_da_audiencia:12]_x000a_Serventuário (14) | Escrivão/Diretor de Secretaria/Secretário Jurídico (48) | Audiência (970) | de Custódia (12742)[15:situacao_da_audiencia:12]_x000a_Serventuário (14) | Escrivão/Diretor de Secretaria/Secretário Jurídico (48) | Audiência (970) | de Interrogatório (12743)[15:situacao_da_audiencia:12]_x000a_Serventuário (14) | Escrivão/Diretor de Secretaria/Secretário Jurídico (48) | Audiência (970) | de Justificação (12744)[15:situacao_da_audiencia:12]_x000a_Serventuário (14) | Escrivão/Diretor de Secretaria/Secretário Jurídico (48) | Audiência (970) | do art. 16 da Lei 11.340 (12745)[15:situacao_da_audiencia:12]_x000a_Serventuário (14) | Escrivão/Diretor de Secretaria/Secretário Jurídico (48) | Audiência (970) | em Execução (12746)[15:situacao_da_audiencia:12]_x000a_Serventuário (14) | Escrivão/Diretor de Secretaria/Secretário Jurídico (48) | Audiência (970) | Inicial (12747)[15:situacao_da_audiencia:12]_x000a_Serventuário (14) | Escrivão/Diretor de Secretaria/Secretário Jurídico (48) | Audiência (970) | de Instrução (12749)[15:situacao_da_audiencia:12]_x000a_Serventuário (14) | Escrivão/Diretor de Secretaria/Secretário Jurídico (48) | Audiência (970) | de Instrução e Julgamento (12750)[15:situacao_da_audiencia:12]_x000a_Serventuário (14) | Escrivão/Diretor de Secretaria/Secretário Jurídico (48) | Audiência (970) | de Julgamento (12751)[15:situacao_da_audiencia:12]_x000a_Serventuário (14) | Escrivão/Diretor de Secretaria/Secretário Jurídico (48) | Audiência (970) | Preliminar (12753)[15:situacao_da_audiencia:12]_x000a_Serventuário (14) | Escrivão/Diretor de Secretaria/Secretário Jurídico (48) | Audiência (970) | Audiência Pública (14096)[15:situacao_da_audiencia:12]_x000a_Serventuário (14) | Escrivão/Diretor de Secretaria/Secretário Jurídico (48) | Audiência (970) | Audiência Concentrada Infracional (15050)[15:situacao_da_audiencia:12]_x000a_Serventuário (14) | Escrivão/Diretor de Secretaria/Secretário Jurídico (48) | Audiência (970) | Audiência Concentrada Protetiva (15049)[15:situacao_da_audiencia:12]_x000a_Serventuário (14) | Escrivão/Diretor de Secretaria/Secretário Jurídico (48) | Audiência (970) | Audiência de Apresentação de Adolescente (15045)[15:situacao_da_audiencia:12]_x000a_Serventuário (14) | Escrivão/Diretor de Secretaria/Secretário Jurídico (48) | Audiência (970) | Audiência de Depoimento Especial (15188)[15:situacao_da_audiencia:12]"/>
    <s v="Não"/>
    <s v="Não"/>
    <s v="Sim"/>
    <x v="0"/>
  </r>
  <r>
    <x v="1"/>
    <m/>
    <x v="0"/>
    <x v="0"/>
    <x v="11"/>
    <s v="Movimentos Parametrizados"/>
    <s v="O movimento parametrizado é utilizado como data de início e fim da situação"/>
    <s v="Serventuário (14) | Escrivão/Diretor de Secretaria/Secretário Jurídico (48) | Audiência (970)[15:situacao_da_audiencia:11;16:tipo_de_audiencia:16]_x000a_Serventuário (14) | Escrivão/Diretor de Secretaria/Secretário Jurídico (48) | Audiência (970)[15:situacao_da_audiencia:11;16:tipo_de_audiencia:18]_x000a_Serventuário (14) | Escrivão/Diretor de Secretaria/Secretário Jurídico (48) | Audiência (970)[15:situacao_da_audiencia:11;16:tipo_de_audiencia:184]_x000a_Serventuário (14) | Escrivão/Diretor de Secretaria/Secretário Jurídico (48) | Audiência (970)[15:situacao_da_audiencia:11;16:tipo_de_audiencia:19]_x000a_Serventuário (14) | Escrivão/Diretor de Secretaria/Secretário Jurídico (48) | Audiência (970)[15:situacao_da_audiencia:11;16:tipo_de_audiencia:193]_x000a_Serventuário (14) | Escrivão/Diretor de Secretaria/Secretário Jurídico (48) | Audiência (970)[15:situacao_da_audiencia:11;16:tipo_de_audiencia:20]_x000a_Serventuário (14) | Escrivão/Diretor de Secretaria/Secretário Jurídico (48) | Audiência (970)[15:situacao_da_audiencia:11;16:tipo_de_audiencia:21]_x000a_Serventuário (14) | Escrivão/Diretor de Secretaria/Secretário Jurídico (48) | Audiência (970)[15:situacao_da_audiencia:11;16:tipo_de_audiencia:22]_x000a_Serventuário (14) | Escrivão/Diretor de Secretaria/Secretário Jurídico (48) | Audiência (970)[15:situacao_da_audiencia:11;16:tipo_de_audiencia:228]_x000a_Serventuário (14) | Escrivão/Diretor de Secretaria/Secretário Jurídico (48) | Audiência (970)[15:situacao_da_audiencia:11;16:tipo_de_audiencia:23]_x000a_Serventuário (14) | Escrivão/Diretor de Secretaria/Secretário Jurídico (48) | Audiência (970)[15:situacao_da_audiencia:11;16:tipo_de_audiencia:24]_x000a_Serventuário (14) | Escrivão/Diretor de Secretaria/Secretário Jurídico (48) | Audiência (970)[15:situacao_da_audiencia:11;16:tipo_de_audiencia:25]_x000a_Serventuário (14) | Escrivão/Diretor de Secretaria/Secretário Jurídico (48) | Audiência (970)[15:situacao_da_audiencia:11;16:tipo_de_audiencia:91]_x000a_Serventuário (14) | Escrivão/Diretor de Secretaria/Secretário Jurídico (48) | Audiência (970) | Admonitória (12739)[15:situacao_da_audiencia:11]_x000a_Serventuário (14) | Escrivão/Diretor de Secretaria/Secretário Jurídico (48) | Audiência (970) | de Acolhimento (12741)[15:situacao_da_audiencia:11]_x000a_Serventuário (14) | Escrivão/Diretor de Secretaria/Secretário Jurídico (48) | Audiência (970) | de Custódia (12742)[15:situacao_da_audiencia:11]_x000a_Serventuário (14) | Escrivão/Diretor de Secretaria/Secretário Jurídico (48) | Audiência (970) | de Interrogatório (12743)[15:situacao_da_audiencia:11]_x000a_Serventuário (14) | Escrivão/Diretor de Secretaria/Secretário Jurídico (48) | Audiência (970) | de Justificação (12744)[15:situacao_da_audiencia:11]_x000a_Serventuário (14) | Escrivão/Diretor de Secretaria/Secretário Jurídico (48) | Audiência (970) | do art. 16 da Lei 11.340 (12745)[15:situacao_da_audiencia:11]_x000a_Serventuário (14) | Escrivão/Diretor de Secretaria/Secretário Jurídico (48) | Audiência (970) | em Execução (12746)[15:situacao_da_audiencia:11]_x000a_Serventuário (14) | Escrivão/Diretor de Secretaria/Secretário Jurídico (48) | Audiência (970) | Inicial (12747)[15:situacao_da_audiencia:11]_x000a_Serventuário (14) | Escrivão/Diretor de Secretaria/Secretário Jurídico (48) | Audiência (970) | de Instrução (12749)[15:situacao_da_audiencia:11]_x000a_Serventuário (14) | Escrivão/Diretor de Secretaria/Secretário Jurídico (48) | Audiência (970) | de Instrução e Julgamento (12750)[15:situacao_da_audiencia:11]_x000a_Serventuário (14) | Escrivão/Diretor de Secretaria/Secretário Jurídico (48) | Audiência (970) | de Julgamento (12751)[15:situacao_da_audiencia:11]_x000a_Serventuário (14) | Escrivão/Diretor de Secretaria/Secretário Jurídico (48) | Audiência (970) | Preliminar (12753)[15:situacao_da_audiencia:11]_x000a_Serventuário (14) | Escrivão/Diretor de Secretaria/Secretário Jurídico (48) | Audiência (970) | Audiência Pública (14096)[15:situacao_da_audiencia:11]_x000a_Serventuário (14) | Escrivão/Diretor de Secretaria/Secretário Jurídico (48) | Audiência (970) | Audiência Concentrada Infracional (15050)[15:situacao_da_audiencia:11]_x000a_Serventuário (14) | Escrivão/Diretor de Secretaria/Secretário Jurídico (48) | Audiência (970) | Audiência Concentrada Protetiva (15049)[15:situacao_da_audiencia:11]_x000a_Serventuário (14) | Escrivão/Diretor de Secretaria/Secretário Jurídico (48) | Audiência (970) | Audiência de Apresentação de Adolescente (15045)[15:situacao_da_audiencia:11]_x000a_Serventuário (14) | Escrivão/Diretor de Secretaria/Secretário Jurídico (48) | Audiência (970) | Audiência de Depoimento Especial (15188)[15:situacao_da_audiencia:11]"/>
    <s v="Não"/>
    <s v="Não"/>
    <s v="Sim"/>
    <x v="0"/>
  </r>
  <r>
    <x v="1"/>
    <m/>
    <x v="0"/>
    <x v="0"/>
    <x v="12"/>
    <s v="Movimentos Parametrizados"/>
    <s v="O movimento parametrizado é utilizado como data de início e fim da situação"/>
    <s v="Serventuário (14) | Escrivão/Diretor de Secretaria/Secretário Jurídico (48) | Audiência (970)[15:situacao_da_audiencia:15;16:tipo_de_audiencia:16]_x000a_Serventuário (14) | Escrivão/Diretor de Secretaria/Secretário Jurídico (48) | Audiência (970)[15:situacao_da_audiencia:15;16:tipo_de_audiencia:18]_x000a_Serventuário (14) | Escrivão/Diretor de Secretaria/Secretário Jurídico (48) | Audiência (970)[15:situacao_da_audiencia:15;16:tipo_de_audiencia:19]_x000a_Serventuário (14) | Escrivão/Diretor de Secretaria/Secretário Jurídico (48) | Audiência (970)[15:situacao_da_audiencia:15;16:tipo_de_audiencia:193]_x000a_Serventuário (14) | Escrivão/Diretor de Secretaria/Secretário Jurídico (48) | Audiência (970)[15:situacao_da_audiencia:15;16:tipo_de_audiencia:20]_x000a_Serventuário (14) | Escrivão/Diretor de Secretaria/Secretário Jurídico (48) | Audiência (970)[15:situacao_da_audiencia:15;16:tipo_de_audiencia:21]_x000a_Serventuário (14) | Escrivão/Diretor de Secretaria/Secretário Jurídico (48) | Audiência (970)[15:situacao_da_audiencia:15;16:tipo_de_audiencia:22]_x000a_Serventuário (14) | Escrivão/Diretor de Secretaria/Secretário Jurídico (48) | Audiência (970)[15:situacao_da_audiencia:15;16:tipo_de_audiencia:228]_x000a_Serventuário (14) | Escrivão/Diretor de Secretaria/Secretário Jurídico (48) | Audiência (970)[15:situacao_da_audiencia:15;16:tipo_de_audiencia:23]_x000a_Serventuário (14) | Escrivão/Diretor de Secretaria/Secretário Jurídico (48) | Audiência (970)[15:situacao_da_audiencia:15;16:tipo_de_audiencia:24]_x000a_Serventuário (14) | Escrivão/Diretor de Secretaria/Secretário Jurídico (48) | Audiência (970)[15:situacao_da_audiencia:15;16:tipo_de_audiencia:25]_x000a_Serventuário (14) | Escrivão/Diretor de Secretaria/Secretário Jurídico (48) | Audiência (970)[15:situacao_da_audiencia:15;16:tipo_de_audiencia:91]_x000a_Serventuário (14) | Escrivão/Diretor de Secretaria/Secretário Jurídico (48) | Audiência (970) | Admonitória (12739)[15:situacao_da_audiencia:15]_x000a_Serventuário (14) | Escrivão/Diretor de Secretaria/Secretário Jurídico (48) | Audiência (970) | de Acolhimento (12741)[15:situacao_da_audiencia:15]_x000a_Serventuário (14) | Escrivão/Diretor de Secretaria/Secretário Jurídico (48) | Audiência (970) | de Custódia (12742)[15:situacao_da_audiencia:15]_x000a_Serventuário (14) | Escrivão/Diretor de Secretaria/Secretário Jurídico (48) | Audiência (970) | de Interrogatório (12743)[15:situacao_da_audiencia:15]_x000a_Serventuário (14) | Escrivão/Diretor de Secretaria/Secretário Jurídico (48) | Audiência (970) | de Justificação (12744)[15:situacao_da_audiencia:15]_x000a_Serventuário (14) | Escrivão/Diretor de Secretaria/Secretário Jurídico (48) | Audiência (970) | do art. 16 da Lei 11.340 (12745)[15:situacao_da_audiencia:15]_x000a_Serventuário (14) | Escrivão/Diretor de Secretaria/Secretário Jurídico (48) | Audiência (970) | em Execução (12746)[15:situacao_da_audiencia:15]_x000a_Serventuário (14) | Escrivão/Diretor de Secretaria/Secretário Jurídico (48) | Audiência (970) | Inicial (12747)[15:situacao_da_audiencia:15]_x000a_Serventuário (14) | Escrivão/Diretor de Secretaria/Secretário Jurídico (48) | Audiência (970) | de Instrução (12749)[15:situacao_da_audiencia:15]_x000a_Serventuário (14) | Escrivão/Diretor de Secretaria/Secretário Jurídico (48) | Audiência (970) | de Instrução e Julgamento (12750)[15:situacao_da_audiencia:15]_x000a_Serventuário (14) | Escrivão/Diretor de Secretaria/Secretário Jurídico (48) | Audiência (970) | de Julgamento (12751)[15:situacao_da_audiencia:15]_x000a_Serventuário (14) | Escrivão/Diretor de Secretaria/Secretário Jurídico (48) | Audiência (970) | Preliminar (12753)[15:situacao_da_audiencia:15]_x000a_Serventuário (14) | Escrivão/Diretor de Secretaria/Secretário Jurídico (48) | Audiência (970) | Audiência Pública (14096)[15:situacao_da_audiencia:15]_x000a_Serventuário (14) | Escrivão/Diretor de Secretaria/Secretário Jurídico (48) | Audiência (970) | Audiência Concentrada Infracional (15050)[15:situacao_da_audiencia:15]_x000a_Serventuário (14) | Escrivão/Diretor de Secretaria/Secretário Jurídico (48) | Audiência (970) | Audiência Concentrada Protetiva (15049)[15:situacao_da_audiencia:15]_x000a_Serventuário (14) | Escrivão/Diretor de Secretaria/Secretário Jurídico (48) | Audiência (970) | Audiência de Apresentação de Adolescente (15045)[15:situacao_da_audiencia:15]_x000a_Serventuário (14) | Escrivão/Diretor de Secretaria/Secretário Jurídico (48) | Audiência (970) | Audiência de Depoimento Especial (15188)[15:situacao_da_audiencia:15]"/>
    <s v="Não"/>
    <s v="Não"/>
    <s v="Sim"/>
    <x v="0"/>
  </r>
  <r>
    <x v="0"/>
    <s v="INCLUSÃO:_x000a_Redistribuído para outro Tribunal (154)_x000a_"/>
    <x v="0"/>
    <x v="0"/>
    <x v="13"/>
    <s v="Movimentos Parametrizados"/>
    <s v="Arquivado definitivamente (2)_x000a_Arquivado provisoriamente (4)_x000a_Audiência não conciliatória antecipada (77)_x000a_Audiência não conciliatória cancelada (71)_x000a_Audiência não conciliatória convertida em diligência (78)_x000a_Audiência não conciliatória designada (7)_x000a_Audiência não conciliatória não realizada (79)_x000a_Audiência não conciliatória realizada (8)_x000a_Audiência não conciliatória redesignada (80)_x000a_Baixado definitivamente (10)_x000a_Distribuição cancelada (23)_x000a_Reativado (37)_x000a_Redistribuído para outro Tribunal (154)_x000a_Remetido (41)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Audiência (970)[15:situacao_da_audiencia:9;16:tipo_de_audiencia:16]_x000a_Serventuário (14) | Escrivão/Diretor de Secretaria/Secretário Jurídico (48) | Audiência (970)[15:situacao_da_audiencia:9;16:tipo_de_audiencia:18]_x000a_Serventuário (14) | Escrivão/Diretor de Secretaria/Secretário Jurídico (48) | Audiência (970)[15:situacao_da_audiencia:9;16:tipo_de_audiencia:19]_x000a_Serventuário (14) | Escrivão/Diretor de Secretaria/Secretário Jurídico (48) | Audiência (970)[15:situacao_da_audiencia:9;16:tipo_de_audiencia:193]_x000a_Serventuário (14) | Escrivão/Diretor de Secretaria/Secretário Jurídico (48) | Audiência (970)[15:situacao_da_audiencia:9;16:tipo_de_audiencia:20]_x000a_Serventuário (14) | Escrivão/Diretor de Secretaria/Secretário Jurídico (48) | Audiência (970)[15:situacao_da_audiencia:9;16:tipo_de_audiencia:21]_x000a_Serventuário (14) | Escrivão/Diretor de Secretaria/Secretário Jurídico (48) | Audiência (970)[15:situacao_da_audiencia:9;16:tipo_de_audiencia:22]_x000a_Serventuário (14) | Escrivão/Diretor de Secretaria/Secretário Jurídico (48) | Audiência (970)[15:situacao_da_audiencia:9;16:tipo_de_audiencia:228]_x000a_Serventuário (14) | Escrivão/Diretor de Secretaria/Secretário Jurídico (48) | Audiência (970)[15:situacao_da_audiencia:9;16:tipo_de_audiencia:23]_x000a_Serventuário (14) | Escrivão/Diretor de Secretaria/Secretário Jurídico (48) | Audiência (970)[15:situacao_da_audiencia:9;16:tipo_de_audiencia:24]_x000a_Serventuário (14) | Escrivão/Diretor de Secretaria/Secretário Jurídico (48) | Audiência (970)[15:situacao_da_audiencia:9;16:tipo_de_audiencia:25]_x000a_Serventuário (14) | Escrivão/Diretor de Secretaria/Secretário Jurídico (48) | Audiência (970) | Admonitória (12739)[15:situacao_da_audiencia:9]_x000a_Serventuário (14) | Escrivão/Diretor de Secretaria/Secretário Jurídico (48) | Audiência (970) | de Acolhimento (12741)[15:situacao_da_audiencia:9]_x000a_Serventuário (14) | Escrivão/Diretor de Secretaria/Secretário Jurídico (48) | Audiência (970) | de Custódia (12742)[15:situacao_da_audiencia:9]_x000a_Serventuário (14) | Escrivão/Diretor de Secretaria/Secretário Jurídico (48) | Audiência (970) | de Interrogatório (12743)[15:situacao_da_audiencia:9]_x000a_Serventuário (14) | Escrivão/Diretor de Secretaria/Secretário Jurídico (48) | Audiência (970) | de Justificação (12744)[15:situacao_da_audiencia:9]_x000a_Serventuário (14) | Escrivão/Diretor de Secretaria/Secretário Jurídico (48) | Audiência (970) | do art. 16 da Lei 11.340 (12745)[15:situacao_da_audiencia:9]_x000a_Serventuário (14) | Escrivão/Diretor de Secretaria/Secretário Jurídico (48) | Audiência (970) | em Execução (12746)[15:situacao_da_audiencia:9]_x000a_Serventuário (14) | Escrivão/Diretor de Secretaria/Secretário Jurídico (48) | Audiência (970) | Inicial (12747)[15:situacao_da_audiencia:9]_x000a_Serventuário (14) | Escrivão/Diretor de Secretaria/Secretário Jurídico (48) | Audiência (970) | de Instrução (12749)[15:situacao_da_audiencia:9]_x000a_Serventuário (14) | Escrivão/Diretor de Secretaria/Secretário Jurídico (48) | Audiência (970) | de Instrução e Julgamento (12750)[15:situacao_da_audiencia:9]_x000a_Serventuário (14) | Escrivão/Diretor de Secretaria/Secretário Jurídico (48) | Audiência (970) | de Julgamento (12751)[15:situacao_da_audiencia:9]_x000a_Serventuário (14) | Escrivão/Diretor de Secretaria/Secretário Jurídico (48) | Audiência (970) | Preliminar (12753)[15:situacao_da_audiencia:9]_x000a_Serventuário (14) | Escrivão/Diretor de Secretaria/Secretário Jurídico (48) | Audiência (970) | Audiência Pública (14096)[15:situacao_da_audiencia:9]_x000a_Serventuário (14) | Escrivão/Diretor de Secretaria/Secretário Jurídico (48) | Audiência (970)[15:situacao_da_audiencia:9;16:tipo_de_audiencia:91]_x000a_Serventuário (14) | Escrivão/Diretor de Secretaria/Secretário Jurídico (48) | Audiência (970) | Audiência Concentrada Infracional (15050)[15:situacao_da_audiencia:9]_x000a_Serventuário (14) | Escrivão/Diretor de Secretaria/Secretário Jurídico (48) | Audiência (970) | Audiência Concentrada Protetiva (15049)[15:situacao_da_audiencia:9]_x000a_Serventuário (14) | Escrivão/Diretor de Secretaria/Secretário Jurídico (48) | Audiência (970) | Audiência de Apresentação de Adolescente (15045)[15:situacao_da_audiencia:9]_x000a_Serventuário (14) | Escrivão/Diretor de Secretaria/Secretário Jurídico (48) | Audiência (970) | Audiência de Depoimento Especial (15188)[15:situacao_da_audiencia:9]"/>
    <s v="Não"/>
    <s v="Não"/>
    <s v="Sim"/>
    <x v="0"/>
  </r>
  <r>
    <x v="1"/>
    <m/>
    <x v="0"/>
    <x v="0"/>
    <x v="14"/>
    <s v="Movimentos Parametrizados"/>
    <s v="O movimento parametrizado é utilizado como data de início e fim da situação"/>
    <s v="Serventuário (14) | Escrivão/Diretor de Secretaria/Secretário Jurídico (48) | Audiência (970)[15:situacao_da_audiencia:14;16:tipo_de_audiencia:16]_x000a_Serventuário (14) | Escrivão/Diretor de Secretaria/Secretário Jurídico (48) | Audiência (970)[15:situacao_da_audiencia:14;16:tipo_de_audiencia:18]_x000a_Serventuário (14) | Escrivão/Diretor de Secretaria/Secretário Jurídico (48) | Audiência (970)[15:situacao_da_audiencia:14;16:tipo_de_audiencia:19]_x000a_Serventuário (14) | Escrivão/Diretor de Secretaria/Secretário Jurídico (48) | Audiência (970)[15:situacao_da_audiencia:14;16:tipo_de_audiencia:193]_x000a_Serventuário (14) | Escrivão/Diretor de Secretaria/Secretário Jurídico (48) | Audiência (970)[15:situacao_da_audiencia:14;16:tipo_de_audiencia:20]_x000a_Serventuário (14) | Escrivão/Diretor de Secretaria/Secretário Jurídico (48) | Audiência (970)[15:situacao_da_audiencia:14;16:tipo_de_audiencia:21]_x000a_Serventuário (14) | Escrivão/Diretor de Secretaria/Secretário Jurídico (48) | Audiência (970)[15:situacao_da_audiencia:14;16:tipo_de_audiencia:22]_x000a_Serventuário (14) | Escrivão/Diretor de Secretaria/Secretário Jurídico (48) | Audiência (970)[15:situacao_da_audiencia:14;16:tipo_de_audiencia:228]_x000a_Serventuário (14) | Escrivão/Diretor de Secretaria/Secretário Jurídico (48) | Audiência (970)[15:situacao_da_audiencia:14;16:tipo_de_audiencia:23]_x000a_Serventuário (14) | Escrivão/Diretor de Secretaria/Secretário Jurídico (48) | Audiência (970)[15:situacao_da_audiencia:14;16:tipo_de_audiencia:24]_x000a_Serventuário (14) | Escrivão/Diretor de Secretaria/Secretário Jurídico (48) | Audiência (970)[15:situacao_da_audiencia:14;16:tipo_de_audiencia:25]_x000a_Serventuário (14) | Escrivão/Diretor de Secretaria/Secretário Jurídico (48) | Audiência (970)[15:situacao_da_audiencia:14;16:tipo_de_audiencia:91]_x000a_Serventuário (14) | Escrivão/Diretor de Secretaria/Secretário Jurídico (48) | Audiência (970) | Admonitória (12739)[15:situacao_da_audiencia:14]_x000a_Serventuário (14) | Escrivão/Diretor de Secretaria/Secretário Jurídico (48) | Audiência (970) | de Acolhimento (12741)[15:situacao_da_audiencia:14]_x000a_Serventuário (14) | Escrivão/Diretor de Secretaria/Secretário Jurídico (48) | Audiência (970) | de Custódia (12742)[15:situacao_da_audiencia:14]_x000a_Serventuário (14) | Escrivão/Diretor de Secretaria/Secretário Jurídico (48) | Audiência (970) | de Interrogatório (12743)[15:situacao_da_audiencia:14]_x000a_Serventuário (14) | Escrivão/Diretor de Secretaria/Secretário Jurídico (48) | Audiência (970) | de Justificação (12744)[15:situacao_da_audiencia:14]_x000a_Serventuário (14) | Escrivão/Diretor de Secretaria/Secretário Jurídico (48) | Audiência (970) | do art. 16 da Lei 11.340 (12745)[15:situacao_da_audiencia:14]_x000a_Serventuário (14) | Escrivão/Diretor de Secretaria/Secretário Jurídico (48) | Audiência (970) | em Execução (12746)[15:situacao_da_audiencia:14]_x000a_Serventuário (14) | Escrivão/Diretor de Secretaria/Secretário Jurídico (48) | Audiência (970) | Inicial (12747)[15:situacao_da_audiencia:14]_x000a_Serventuário (14) | Escrivão/Diretor de Secretaria/Secretário Jurídico (48) | Audiência (970) | de Instrução (12749)[15:situacao_da_audiencia:14]_x000a_Serventuário (14) | Escrivão/Diretor de Secretaria/Secretário Jurídico (48) | Audiência (970) | de Instrução e Julgamento (12750)[15:situacao_da_audiencia:14]_x000a_Serventuário (14) | Escrivão/Diretor de Secretaria/Secretário Jurídico (48) | Audiência (970) | de Julgamento (12751)[15:situacao_da_audiencia:14]_x000a_Serventuário (14) | Escrivão/Diretor de Secretaria/Secretário Jurídico (48) | Audiência (970) | Preliminar (12753)[15:situacao_da_audiencia:14]_x000a_Serventuário (14) | Escrivão/Diretor de Secretaria/Secretário Jurídico (48) | Audiência (970) | Audiência Pública (14096)[15:situacao_da_audiencia:14]_x000a_Serventuário (14) | Escrivão/Diretor de Secretaria/Secretário Jurídico (48) | Audiência (970) | Audiência Concentrada Infracional (15050)[15:situacao_da_audiencia:14]_x000a_Serventuário (14) | Escrivão/Diretor de Secretaria/Secretário Jurídico (48) | Audiência (970) | Audiência Concentrada Protetiva (15049)[15:situacao_da_audiencia:14]_x000a_Serventuário (14) | Escrivão/Diretor de Secretaria/Secretário Jurídico (48) | Audiência (970) | Audiência de Apresentação de Adolescente (15045)[15:situacao_da_audiencia:14]_x000a_Serventuário (14) | Escrivão/Diretor de Secretaria/Secretário Jurídico (48) | Audiência (970) | Audiência de Depoimento Especial (15188)[15:situacao_da_audiencia:14]"/>
    <s v="Não"/>
    <s v="Não"/>
    <s v="Sim"/>
    <x v="0"/>
  </r>
  <r>
    <x v="1"/>
    <m/>
    <x v="0"/>
    <x v="0"/>
    <x v="15"/>
    <s v="Movimentos Parametrizados"/>
    <s v="O movimento parametrizado é utilizado como data de início e fim da situação"/>
    <s v="Serventuário (14) | Escrivão/Diretor de Secretaria/Secretário Jurídico (48) | Audiência (970)[15:situacao_da_audiencia:13;16:tipo_de_audiencia:16]_x000a_Serventuário (14) | Escrivão/Diretor de Secretaria/Secretário Jurídico (48) | Audiência (970)[15:situacao_da_audiencia:13;16:tipo_de_audiencia:18]_x000a_Serventuário (14) | Escrivão/Diretor de Secretaria/Secretário Jurídico (48) | Audiência (970)[15:situacao_da_audiencia:13;16:tipo_de_audiencia:184]_x000a_Serventuário (14) | Escrivão/Diretor de Secretaria/Secretário Jurídico (48) | Audiência (970)[15:situacao_da_audiencia:13;16:tipo_de_audiencia:19]_x000a_Serventuário (14) | Escrivão/Diretor de Secretaria/Secretário Jurídico (48) | Audiência (970)[15:situacao_da_audiencia:13;16:tipo_de_audiencia:193]_x000a_Serventuário (14) | Escrivão/Diretor de Secretaria/Secretário Jurídico (48) | Audiência (970)[15:situacao_da_audiencia:13;16:tipo_de_audiencia:20]_x000a_Serventuário (14) | Escrivão/Diretor de Secretaria/Secretário Jurídico (48) | Audiência (970)[15:situacao_da_audiencia:13;16:tipo_de_audiencia:21]_x000a_Serventuário (14) | Escrivão/Diretor de Secretaria/Secretário Jurídico (48) | Audiência (970)[15:situacao_da_audiencia:13;16:tipo_de_audiencia:22]_x000a_Serventuário (14) | Escrivão/Diretor de Secretaria/Secretário Jurídico (48) | Audiência (970)[15:situacao_da_audiencia:13;16:tipo_de_audiencia:228]_x000a_Serventuário (14) | Escrivão/Diretor de Secretaria/Secretário Jurídico (48) | Audiência (970)[15:situacao_da_audiencia:13;16:tipo_de_audiencia:23]_x000a_Serventuário (14) | Escrivão/Diretor de Secretaria/Secretário Jurídico (48) | Audiência (970)[15:situacao_da_audiencia:13;16:tipo_de_audiencia:24]_x000a_Serventuário (14) | Escrivão/Diretor de Secretaria/Secretário Jurídico (48) | Audiência (970)[15:situacao_da_audiencia:13;16:tipo_de_audiencia:25]_x000a_Serventuário (14) | Escrivão/Diretor de Secretaria/Secretário Jurídico (48) | Audiência (970)[15:situacao_da_audiencia:13;16:tipo_de_audiencia:91]_x000a_Serventuário (14) | Escrivão/Diretor de Secretaria/Secretário Jurídico (48) | Audiência (970) | Admonitória (12739)[15:situacao_da_audiencia:13]_x000a_Serventuário (14) | Escrivão/Diretor de Secretaria/Secretário Jurídico (48) | Audiência (970) | de Acolhimento (12741)[15:situacao_da_audiencia:13]_x000a_Serventuário (14) | Escrivão/Diretor de Secretaria/Secretário Jurídico (48) | Audiência (970) | de Custódia (12742)[15:situacao_da_audiencia:13]_x000a_Serventuário (14) | Escrivão/Diretor de Secretaria/Secretário Jurídico (48) | Audiência (970) | de Interrogatório (12743)[15:situacao_da_audiencia:13]_x000a_Serventuário (14) | Escrivão/Diretor de Secretaria/Secretário Jurídico (48) | Audiência (970) | de Justificação (12744)[15:situacao_da_audiencia:13]_x000a_Serventuário (14) | Escrivão/Diretor de Secretaria/Secretário Jurídico (48) | Audiência (970) | do art. 16 da Lei 11.340 (12745)[15:situacao_da_audiencia:13]_x000a_Serventuário (14) | Escrivão/Diretor de Secretaria/Secretário Jurídico (48) | Audiência (970) | em Execução (12746)[15:situacao_da_audiencia:13]_x000a_Serventuário (14) | Escrivão/Diretor de Secretaria/Secretário Jurídico (48) | Audiência (970) | Inicial (12747)[15:situacao_da_audiencia:13]_x000a_Serventuário (14) | Escrivão/Diretor de Secretaria/Secretário Jurídico (48) | Audiência (970) | de Instrução (12749)[15:situacao_da_audiencia:13]_x000a_Serventuário (14) | Escrivão/Diretor de Secretaria/Secretário Jurídico (48) | Audiência (970) | de Instrução e Julgamento (12750)[15:situacao_da_audiencia:13]_x000a_Serventuário (14) | Escrivão/Diretor de Secretaria/Secretário Jurídico (48) | Audiência (970) | de Julgamento (12751)[15:situacao_da_audiencia:13]_x000a_Serventuário (14) | Escrivão/Diretor de Secretaria/Secretário Jurídico (48) | Audiência (970) | Preliminar (12753)[15:situacao_da_audiencia:13]_x000a_Serventuário (14) | Escrivão/Diretor de Secretaria/Secretário Jurídico (48) | Audiência (970) | Audiência Pública (14096)[15:situacao_da_audiencia:13]_x000a_Serventuário (14) | Escrivão/Diretor de Secretaria/Secretário Jurídico (48) | Audiência (970) | Audiência Concentrada Infracional (15050)[15:situacao_da_audiencia:13]_x000a_Serventuário (14) | Escrivão/Diretor de Secretaria/Secretário Jurídico (48) | Audiência (970) | Audiência Concentrada Protetiva (15049)[15:situacao_da_audiencia:13]_x000a_Serventuário (14) | Escrivão/Diretor de Secretaria/Secretário Jurídico (48) | Audiência (970) | Audiência de Apresentação de Adolescente (15045)[15:situacao_da_audiencia:13]_x000a_Serventuário (14) | Escrivão/Diretor de Secretaria/Secretário Jurídico (48) | Audiência (970) | Audiência de Depoimento Especial (15188)[15:situacao_da_audiencia:13]"/>
    <s v="Não"/>
    <s v="Não"/>
    <s v="Sim"/>
    <x v="0"/>
  </r>
  <r>
    <x v="0"/>
    <s v="INCLUSÃO:_x000a_Redistribuído para outro Tribunal (154)_x000a_"/>
    <x v="0"/>
    <x v="0"/>
    <x v="16"/>
    <s v="Movimentos Parametrizados"/>
    <s v="Arquivado definitivamente (2)_x000a_Arquivado provisoriamente (4)_x000a_Audiência não conciliatória antecipada (77)_x000a_Audiência não conciliatória cancelada (71)_x000a_Audiência não conciliatória convertida em diligência (78)_x000a_Audiência não conciliatória designada (7)_x000a_Audiência não conciliatória não realizada (79)_x000a_Audiência não conciliatória realizada (8)_x000a_Audiência não conciliatória redesignada (80)_x000a_Baixado definitivamente (10)_x000a_Distribuição cancelada (23)_x000a_Reativado (37)_x000a_Redistribuído para outro Tribunal (154)_x000a_Remetido (41)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Audiência (970)[15:situacao_da_audiencia:10;16:tipo_de_audiencia:16]_x000a_Serventuário (14) | Escrivão/Diretor de Secretaria/Secretário Jurídico (48) | Audiência (970)[15:situacao_da_audiencia:10;16:tipo_de_audiencia:18]_x000a_Serventuário (14) | Escrivão/Diretor de Secretaria/Secretário Jurídico (48) | Audiência (970)[15:situacao_da_audiencia:10;16:tipo_de_audiencia:19]_x000a_Serventuário (14) | Escrivão/Diretor de Secretaria/Secretário Jurídico (48) | Audiência (970)[15:situacao_da_audiencia:10;16:tipo_de_audiencia:193]_x000a_Serventuário (14) | Escrivão/Diretor de Secretaria/Secretário Jurídico (48) | Audiência (970)[15:situacao_da_audiencia:10;16:tipo_de_audiencia:20]_x000a_Serventuário (14) | Escrivão/Diretor de Secretaria/Secretário Jurídico (48) | Audiência (970)[15:situacao_da_audiencia:10;16:tipo_de_audiencia:21]_x000a_Serventuário (14) | Escrivão/Diretor de Secretaria/Secretário Jurídico (48) | Audiência (970)[15:situacao_da_audiencia:10;16:tipo_de_audiencia:22]_x000a_Serventuário (14) | Escrivão/Diretor de Secretaria/Secretário Jurídico (48) | Audiência (970)[15:situacao_da_audiencia:10;16:tipo_de_audiencia:228]_x000a_Serventuário (14) | Escrivão/Diretor de Secretaria/Secretário Jurídico (48) | Audiência (970)[15:situacao_da_audiencia:10;16:tipo_de_audiencia:23]_x000a_Serventuário (14) | Escrivão/Diretor de Secretaria/Secretário Jurídico (48) | Audiência (970)[15:situacao_da_audiencia:10;16:tipo_de_audiencia:24]_x000a_Serventuário (14) | Escrivão/Diretor de Secretaria/Secretário Jurídico (48) | Audiência (970)[15:situacao_da_audiencia:10;16:tipo_de_audiencia:25]_x000a_Serventuário (14) | Escrivão/Diretor de Secretaria/Secretário Jurídico (48) | Audiência (970)[15:situacao_da_audiencia:10;16:tipo_de_audiencia:91]_x000a_Serventuário (14) | Escrivão/Diretor de Secretaria/Secretário Jurídico (48) | Audiência (970) | Admonitória (12739)[15:situacao_da_audiencia:10]_x000a_Serventuário (14) | Escrivão/Diretor de Secretaria/Secretário Jurídico (48) | Audiência (970) | de Acolhimento (12741)[15:situacao_da_audiencia:10]_x000a_Serventuário (14) | Escrivão/Diretor de Secretaria/Secretário Jurídico (48) | Audiência (970) | de Custódia (12742)[15:situacao_da_audiencia:10]_x000a_Serventuário (14) | Escrivão/Diretor de Secretaria/Secretário Jurídico (48) | Audiência (970) | de Interrogatório (12743)[15:situacao_da_audiencia:10]_x000a_Serventuário (14) | Escrivão/Diretor de Secretaria/Secretário Jurídico (48) | Audiência (970) | de Justificação (12744)[15:situacao_da_audiencia:10]_x000a_Serventuário (14) | Escrivão/Diretor de Secretaria/Secretário Jurídico (48) | Audiência (970) | do art. 16 da Lei 11.340 (12745)[15:situacao_da_audiencia:10]_x000a_Serventuário (14) | Escrivão/Diretor de Secretaria/Secretário Jurídico (48) | Audiência (970) | em Execução (12746)[15:situacao_da_audiencia:10]_x000a_Serventuário (14) | Escrivão/Diretor de Secretaria/Secretário Jurídico (48) | Audiência (970) | Inicial (12747)[15:situacao_da_audiencia:10]_x000a_Serventuário (14) | Escrivão/Diretor de Secretaria/Secretário Jurídico (48) | Audiência (970) | de Instrução (12749)[15:situacao_da_audiencia:10]_x000a_Serventuário (14) | Escrivão/Diretor de Secretaria/Secretário Jurídico (48) | Audiência (970) | de Instrução e Julgamento (12750)[15:situacao_da_audiencia:10]_x000a_Serventuário (14) | Escrivão/Diretor de Secretaria/Secretário Jurídico (48) | Audiência (970) | de Julgamento (12751)[15:situacao_da_audiencia:10]_x000a_Serventuário (14) | Escrivão/Diretor de Secretaria/Secretário Jurídico (48) | Audiência (970) | Preliminar (12753)[15:situacao_da_audiencia:10]_x000a_Serventuário (14) | Escrivão/Diretor de Secretaria/Secretário Jurídico (48) | Audiência (970) | Audiência Pública (14096)[15:situacao_da_audiencia:10]_x000a_Serventuário (14) | Escrivão/Diretor de Secretaria/Secretário Jurídico (48) | Audiência (970) | Audiência Concentrada Infracional (15050)[15:situacao_da_audiencia:10]_x000a_Serventuário (14) | Escrivão/Diretor de Secretaria/Secretário Jurídico (48) | Audiência (970) | Audiência Concentrada Protetiva (15049)[15:situacao_da_audiencia:10]_x000a_Serventuário (14) | Escrivão/Diretor de Secretaria/Secretário Jurídico (48) | Audiência (970) | Audiência de Apresentação de Adolescente (15045)[15:situacao_da_audiencia:10]_x000a_Serventuário (14) | Escrivão/Diretor de Secretaria/Secretário Jurídico (48) | Audiência (970) | Audiência de Depoimento Especial (15188)[15:situacao_da_audiencia:10]"/>
    <s v="Não"/>
    <s v="Não"/>
    <s v="Sim"/>
    <x v="0"/>
  </r>
  <r>
    <x v="1"/>
    <m/>
    <x v="0"/>
    <x v="0"/>
    <x v="17"/>
    <s v="Movimentos Parametrizados"/>
    <s v="O movimento parametrizado é utilizado como data de início e fim da situação"/>
    <s v="Serventuário (14) | Escrivão/Diretor de Secretaria/Secretário Jurídico (48) | Conversão de Autos Físicos em Eletrônicos (14732)"/>
    <s v="Não"/>
    <s v="Não"/>
    <s v="Sim"/>
    <x v="0"/>
  </r>
  <r>
    <x v="0"/>
    <s v="INCLUSÃO:_x000a_Redistribuído para outro Tribunal (154)_x000a_"/>
    <x v="0"/>
    <x v="0"/>
    <x v="18"/>
    <s v="Movimentos Parametrizados"/>
    <s v="Arquivado definitivamente (2)_x000a_Baixado definitivamente (10)_x000a_Classe evoluida para ação penal (81)_x000a_Denúncia/queixa recebida (9)_x000a_Distribuído (24)_x000a_Execução não criminal iniciada (26)_x000a_Fase processual iniciada (65)_x000a_Liquidação/execução iniciada (91)_x000a_Reativado (37)_x000a_Recebido pelo Tribunal (61)_x000a_Redistribuído para outro Tribunal (154)_x000a_Remetido (41)"/>
    <s v="Serventuário (14) | Distribuidor (18) | Baixa Definitiva (22)"/>
    <s v="Não"/>
    <s v="Não"/>
    <s v="Sim"/>
    <x v="0"/>
  </r>
  <r>
    <x v="1"/>
    <m/>
    <x v="0"/>
    <x v="0"/>
    <x v="19"/>
    <s v="Movimentos Parametrizados"/>
    <s v="O movimento parametrizado é utilizado como data de início e fim da situação"/>
    <s v="Serventuário (14) | Escrivão/Diretor de Secretaria/Secretário Jurídico (48) | Ato cumprido pela parte ou interessado (12292) | Depósito de Bens/Dinheiro (12295)"/>
    <s v="Não"/>
    <s v="Não"/>
    <s v="Sim"/>
    <x v="0"/>
  </r>
  <r>
    <x v="1"/>
    <m/>
    <x v="0"/>
    <x v="0"/>
    <x v="20"/>
    <s v="Movimentos Parametrizados"/>
    <s v="O movimento parametrizado é utilizado como data de início e fim da situação"/>
    <s v="Serventuário (14) | Contador (15) | Cálculo (16)_x000a_Serventuário (14) | Contador (15) | Cálculo (16) | Cálculo de Liquidação (478)_x000a_Serventuário (14) | Contador (15) | Cálculo (16) | Custas (479)_x000a_Serventuário (14) | Contador (15) | Cálculo (16) | Atualização de conta (480)_x000a_Serventuário (14) | Contador (15) | Cálculo (16) | Tributos (481)"/>
    <s v="Não"/>
    <s v="Não"/>
    <s v="Sim"/>
    <x v="0"/>
  </r>
  <r>
    <x v="1"/>
    <m/>
    <x v="0"/>
    <x v="0"/>
    <x v="21"/>
    <s v="Movimentos Parametrizados"/>
    <s v="O movimento parametrizado é utilizado como data de início e fim da situação"/>
    <s v="Serventuário (14) | Escrivão/Diretor de Secretaria/Secretário Jurídico (48) | Remessa (123)[18:motivo_da_remessa:39]_x000a_Serventuário (14) | Distribuidor (18) | Remessa (982)[18:motivo_da_remessa:39]"/>
    <s v="Não"/>
    <s v="Não"/>
    <s v="Sim"/>
    <x v="0"/>
  </r>
  <r>
    <x v="1"/>
    <m/>
    <x v="0"/>
    <x v="0"/>
    <x v="22"/>
    <s v="Movimentos Parametrizados"/>
    <s v="O movimento parametrizado é utilizado como data de início e fim da situação"/>
    <s v="Serventuário (14) | Escrivão/Diretor de Secretaria/Secretário Jurídico (48) | Mudança de Classe Processual (10966)[27:classe_nova:283]_x000a_Serventuário (14) | Escrivão/Diretor de Secretaria/Secretário Jurídico (48) | Mudança de Classe Processual (10966)[27:classe_nova:10943]_x000a_Serventuário (14) | Escrivão/Diretor de Secretaria/Secretário Jurídico (48) | Mudança de Classe Processual (10966)[27:classe_nova:10944]_x000a_Serventuário (14) | Escrivão/Diretor de Secretaria/Secretário Jurídico (48) | Mudança de Classe Processual (10966)[27:classe_nova:293]_x000a_Serventuário (14) | Escrivão/Diretor de Secretaria/Secretário Jurídico (48) | Mudança de Classe Processual (10966)[27:classe_nova:294]_x000a_Serventuário (14) | Escrivão/Diretor de Secretaria/Secretário Jurídico (48) | Mudança de Classe Processual (10966)[27:classe_nova:295]_x000a_Serventuário (14) | Escrivão/Diretor de Secretaria/Secretário Jurídico (48) | Mudança de Classe Processual (10966)[27:classe_nova:297]_x000a_Serventuário (14) | Escrivão/Diretor de Secretaria/Secretário Jurídico (48) | Mudança de Classe Processual (10966)[27:classe_nova:300]_x000a_Serventuário (14) | Escrivão/Diretor de Secretaria/Secretário Jurídico (48) | Mudança de Classe Processual (10966)[27:classe_nova:302]_x000a_Serventuário (14) | Escrivão/Diretor de Secretaria/Secretário Jurídico (48) | Mudança de Classe Processual (10966)[27:classe_nova:289]_x000a_Serventuário (14) | Escrivão/Diretor de Secretaria/Secretário Jurídico (48) | Mudança de Classe Processual (10966)[27:classe_nova:288]_x000a_Serventuário (14) | Escrivão/Diretor de Secretaria/Secretário Jurídico (48) | Mudança de Classe Processual (10966)[27:classe_nova:287]_x000a_Serventuário (14) | Escrivão/Diretor de Secretaria/Secretário Jurídico (48) | Mudança de Classe Processual (10966)[27:classe_nova:11037]_x000a_Serventuário (14) | Escrivão/Diretor de Secretaria/Secretário Jurídico (48) | Mudança de Classe Processual (10966)[27:classe_nova:1033]_x000a_Serventuário (14) | Escrivão/Diretor de Secretaria/Secretário Jurídico (48) | Mudança de Classe Processual (10966)[27:classe_nova:299]_x000a_Serventuário (14) | Escrivão/Diretor de Secretaria/Secretário Jurídico (48) | Mudança de Classe Processual (10966)[27:classe_nova:290]_x000a_Serventuário (14) | Escrivão/Diretor de Secretaria/Secretário Jurídico (48) | Mudança de Classe Processual (10966)[27:classe_nova:1317]_x000a_Serventuário (14) | Escrivão/Diretor de Secretaria/Secretário Jurídico (48) | Mudança de Classe Processual (10966)[27:classe_nova:11528]_x000a_Serventuário (14) | Escrivão/Diretor de Secretaria/Secretário Jurídico (48) | Evolução da Classe Processual (14739)[27:classe_nova:283]_x000a_Serventuário (14) | Escrivão/Diretor de Secretaria/Secretário Jurídico (48) | Evolução da Classe Processual (14739)[27:classe_nova:10943]_x000a_Serventuário (14) | Escrivão/Diretor de Secretaria/Secretário Jurídico (48) | Evolução da Classe Processual (14739)[27:classe_nova:10944]_x000a_Serventuário (14) | Escrivão/Diretor de Secretaria/Secretário Jurídico (48) | Evolução da Classe Processual (14739)[27:classe_nova:293]_x000a_Serventuário (14) | Escrivão/Diretor de Secretaria/Secretário Jurídico (48) | Evolução da Classe Processual (14739)[27:classe_nova:294]_x000a_Serventuário (14) | Escrivão/Diretor de Secretaria/Secretário Jurídico (48) | Evolução da Classe Processual (14739)[27:classe_nova:295]_x000a_Serventuário (14) | Escrivão/Diretor de Secretaria/Secretário Jurídico (48) | Evolução da Classe Processual (14739)[27:classe_nova:297]_x000a_Serventuário (14) | Escrivão/Diretor de Secretaria/Secretário Jurídico (48) | Evolução da Classe Processual (14739)[27:classe_nova:300]_x000a_Serventuário (14) | Escrivão/Diretor de Secretaria/Secretário Jurídico (48) | Evolução da Classe Processual (14739)[27:classe_nova:302]_x000a_Serventuário (14) | Escrivão/Diretor de Secretaria/Secretário Jurídico (48) | Evolução da Classe Processual (14739)[27:classe_nova:289]_x000a_Serventuário (14) | Escrivão/Diretor de Secretaria/Secretário Jurídico (48) | Evolução da Classe Processual (14739)[27:classe_nova:288]_x000a_Serventuário (14) | Escrivão/Diretor de Secretaria/Secretário Jurídico (48) | Evolução da Classe Processual (14739)[27:classe_nova:287]_x000a_Serventuário (14) | Escrivão/Diretor de Secretaria/Secretário Jurídico (48) | Evolução da Classe Processual (14739)[27:classe_nova:11037]_x000a_Serventuário (14) | Escrivão/Diretor de Secretaria/Secretário Jurídico (48) | Evolução da Classe Processual (14739)[27:classe_nova:1033]_x000a_Serventuário (14) | Escrivão/Diretor de Secretaria/Secretário Jurídico (48) | Evolução da Classe Processual (14739)[27:classe_nova:299]_x000a_Serventuário (14) | Escrivão/Diretor de Secretaria/Secretário Jurídico (48) | Evolução da Classe Processual (14739)[27:classe_nova:290]_x000a_Serventuário (14) | Escrivão/Diretor de Secretaria/Secretário Jurídico (48) | Evolução da Classe Processual (14739)[27:classe_nova:1317]_x000a_Serventuário (14) | Escrivão/Diretor de Secretaria/Secretário Jurídico (48) | Evolução da Classe Processual (14739)[27:classe_nova:11528]"/>
    <s v="Não"/>
    <s v="Não"/>
    <s v="Não"/>
    <x v="0"/>
  </r>
  <r>
    <x v="1"/>
    <m/>
    <x v="0"/>
    <x v="0"/>
    <x v="23"/>
    <s v="Movimentos Parametrizados"/>
    <s v="O movimento parametrizado é utilizado como data de início e fim da situação"/>
    <s v="Serventuário (14) | Escrivão/Diretor de Secretaria/Secretário Jurídico (48) | Retificação de Classe Processual (14738)"/>
    <s v="Não"/>
    <s v="Não"/>
    <s v="Sim"/>
    <x v="0"/>
  </r>
  <r>
    <x v="1"/>
    <m/>
    <x v="0"/>
    <x v="0"/>
    <x v="24"/>
    <s v="Movimentos Parametrizados"/>
    <s v="O movimento parametrizado é utilizado como data de início e fim da situação"/>
    <s v="Serventuário (14) | Escrivão/Diretor de Secretaria/Secretário Jurídico (48) | Ato cumprido pela parte ou interessado (12292) | Comparecimento do Réu/Apenado (12294)"/>
    <s v="Não"/>
    <s v="Não"/>
    <s v="Sim"/>
    <x v="0"/>
  </r>
  <r>
    <x v="1"/>
    <m/>
    <x v="0"/>
    <x v="0"/>
    <x v="25"/>
    <s v="Movimentos Parametrizados"/>
    <s v="O movimento parametrizado é utilizado como data de início e fim da situação"/>
    <s v="Magistrado (1) | Julgamento (193) | Com Resolução do Mérito (385) | Concessão (210) | Recuperação judicial (12041)"/>
    <s v="Não"/>
    <s v="Sim"/>
    <s v="Sim"/>
    <x v="1"/>
  </r>
  <r>
    <x v="1"/>
    <m/>
    <x v="0"/>
    <x v="0"/>
    <x v="26"/>
    <s v="Movimentos Parametrizados"/>
    <s v="O movimento parametrizado é utilizado como data de início e fim da situação"/>
    <s v="Serventuário (14) | Escrivão/Diretor de Secretaria/Secretário Jurídico (48) | Cancelamento (12289) | Conclusão (15101)"/>
    <s v="Não"/>
    <s v="Não"/>
    <s v="Sim"/>
    <x v="0"/>
  </r>
  <r>
    <x v="0"/>
    <s v="INCLUSÃO:_x000a_Remetido para outra instância (134)_x000a_Redistribuído para outro Tribunal (154)_x000a_"/>
    <x v="0"/>
    <x v="0"/>
    <x v="27"/>
    <s v="Movimentos Parametrizados"/>
    <s v="Arquivado definitivamente (2)_x000a_Arquivado provisoriamente (4)_x000a_Baixado definitivamente (10)_x000a_Classe evoluida para ação penal (81)_x000a_Concedida a recuperação judicial (90)_x000a_Conclusão cancelada (136)_x000a_Concluso (12)_x000a_Concluso para admissibilidade recursal (69)_x000a_Concluso para decisão (67)_x000a_Concluso para despacho (66)_x000a_Concluso para julgamento (68)_x000a_Decisão denegatória de admissibilidade proferida (14)_x000a_Decisão em embargos de declaração proferida (15)_x000a_Decisão homologatória proferida (16)_x000a_Decisão proferida (17)_x000a_Decretada a falência (18)_x000a_Denúncia/queixa recebida (9)_x000a_Despacho proferido (21)_x000a_Determinado arquivamento do procedimento investigatório (3)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Justiça gratuita concedida por decisão (30)_x000a_Justiça gratuita não concedida (31)_x000a_Justiça gratuita revogada (32)_x000a_Liminar deferida (33)_x000a_Liminar indeferida (89)_x000a_Liquidação/execução iniciada (91)_x000a_Medida protetiva homologada ou revogada (34)_x000a_Procedimento incidental ou cautelar resolvido (140)_x000a_Pronunciado (72)_x000a_Reativado (37)_x000a_Recebido pelo Tribunal (61)_x000a_Redistribuído para outro Tribunal (154)_x000a_Remetido (41)_x000a_Remetido para outra instância (134)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_x000a_Transação penal cumprida (129)_x000a_Transitado em julgado (50)"/>
    <s v="Serventuário (14) | Escrivão/Diretor de Secretaria/Secretário Jurídico (48) | Conclusão (51)"/>
    <s v="Não"/>
    <s v="Não"/>
    <s v="Sim"/>
    <x v="0"/>
  </r>
  <r>
    <x v="0"/>
    <s v="INCLUSÃO:_x000a_Remetido para outra instância (134)_x000a_Redistribuído para outro Tribunal (154)"/>
    <x v="0"/>
    <x v="0"/>
    <x v="28"/>
    <s v="Movimentos Parametrizados"/>
    <s v="Arquivado definitivamente (2)_x000a_Arquivado provisoriamente (4)_x000a_Baixado definitivamente (10)_x000a_Classe evoluida para ação penal (81)_x000a_Concedida a recuperação judicial (90)_x000a_Conclusão cancelada (136)_x000a_Concluso (12)_x000a_Concluso para admissibilidade recursal (69)_x000a_Concluso para decisão (67)_x000a_Concluso para despacho (66)_x000a_Concluso para julgamento (68)_x000a_Decisão denegatória de admissibilidade proferida (14)_x000a_Decisão em embargos de declaração proferida (15)_x000a_Decisão homologatória proferida (16)_x000a_Decisão proferida (17)_x000a_Decretada a falência (18)_x000a_Denúncia/queixa recebida (9)_x000a_Despacho proferido (21)_x000a_Determinado arquivamento do procedimento investigatório (3)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Justiça gratuita concedida por decisão (30)_x000a_Justiça gratuita não concedida (31)_x000a_Justiça gratuita revogada (32)_x000a_Liminar deferida (33)_x000a_Liminar indeferida (89)_x000a_Liquidação/execução iniciada (91)_x000a_Medida protetiva homologada ou revogada (34)_x000a_Procedimento incidental ou cautelar resolvido (140)_x000a_Pronunciado (72)_x000a_Reativado (37)_x000a_Recebido pelo Tribunal (61)_x000a_Redistribuído para outro Tribunal (154)_x000a_Remetido (41)_x000a_Remetido para outra instância (134)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_x000a_Transação penal cumprida (129)_x000a_Transitado em julgado (50)"/>
    <s v="Serventuário (14) | Escrivão/Diretor de Secretaria/Secretário Jurídico (48) | Conclusão (51)[3:tipo_de_conclusao:189]"/>
    <s v="Não"/>
    <s v="Não"/>
    <s v="Sim"/>
    <x v="2"/>
  </r>
  <r>
    <x v="0"/>
    <s v="INCLUSÃO:_x000a_Remetido para outra instância (134)_x000a_Redistribuído para outro Tribunal (154)"/>
    <x v="0"/>
    <x v="0"/>
    <x v="29"/>
    <s v="Movimentos Parametrizados"/>
    <s v="Arquivado definitivamente (2)_x000a_Arquivado provisoriamente (4)_x000a_Baixado definitivamente (10)_x000a_Classe evoluida para ação penal (81)_x000a_Concedida a recuperação judicial (90)_x000a_Conclusão cancelada (136)_x000a_Concluso (12)_x000a_Concluso para admissibilidade recursal (69)_x000a_Concluso para decisão (67)_x000a_Concluso para despacho (66)_x000a_Concluso para julgamento (68)_x000a_Decisão denegatória de admissibilidade proferida (14)_x000a_Decisão em embargos de declaração proferida (15)_x000a_Decisão homologatória proferida (16)_x000a_Decisão proferida (17)_x000a_Decretada a falência (18)_x000a_Denúncia/queixa recebida (9)_x000a_Despacho proferido (21)_x000a_Determinado arquivamento do procedimento investigatório (3)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Justiça gratuita concedida por decisão (30)_x000a_Justiça gratuita não concedida (31)_x000a_Justiça gratuita revogada (32)_x000a_Liminar deferida (33)_x000a_Liminar indeferida (89)_x000a_Liquidação/execução iniciada (91)_x000a_Medida protetiva homologada ou revogada (34)_x000a_Procedimento incidental ou cautelar resolvido (140)_x000a_Pronunciado (72)_x000a_Reativado (37)_x000a_Recebido pelo Tribunal (61)_x000a_Redistribuído para outro Tribunal (154)_x000a_Remetido (41)_x000a_Remetido para outra instância (134)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_x000a_Transação penal cumprida (129)_x000a_Transitado em julgado (50)"/>
    <s v="Serventuário (14) | Escrivão/Diretor de Secretaria/Secretário Jurídico (48) | Conclusão (51)[3:tipo_de_conclusao:6]"/>
    <s v="Não"/>
    <s v="Não"/>
    <s v="Sim"/>
    <x v="2"/>
  </r>
  <r>
    <x v="0"/>
    <s v="INCLUSÃO:_x000a_Remetido para outra instância (134)_x000a_Redistribuído para outro Tribunal (154)"/>
    <x v="0"/>
    <x v="0"/>
    <x v="30"/>
    <s v="Movimentos Parametrizados"/>
    <s v="Arquivado definitivamente (2)_x000a_Arquivado provisoriamente (4)_x000a_Baixado definitivamente (10)_x000a_Classe evoluida para ação penal (81)_x000a_Concedida a recuperação judicial (90)_x000a_Conclusão cancelada (136)_x000a_Concluso (12)_x000a_Concluso para admissibilidade recursal (69)_x000a_Concluso para decisão (67)_x000a_Concluso para despacho (66)_x000a_Concluso para julgamento (68)_x000a_Decisão denegatória de admissibilidade proferida (14)_x000a_Decisão em embargos de declaração proferida (15)_x000a_Decisão homologatória proferida (16)_x000a_Decisão proferida (17)_x000a_Decretada a falência (18)_x000a_Denúncia/queixa recebida (9)_x000a_Despacho proferido (21)_x000a_Determinado arquivamento do procedimento investigatório (3)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Justiça gratuita concedida por decisão (30)_x000a_Justiça gratuita não concedida (31)_x000a_Justiça gratuita revogada (32)_x000a_Liminar deferida (33)_x000a_Liminar indeferida (89)_x000a_Liquidação/execução iniciada (91)_x000a_Medida protetiva homologada ou revogada (34)_x000a_Procedimento incidental ou cautelar resolvido (140)_x000a_Pronunciado (72)_x000a_Reativado (37)_x000a_Recebido pelo Tribunal (61)_x000a_Redistribuído para outro Tribunal (154)_x000a_Remetido (41)_x000a_Remetido para outra instância (134)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_x000a_Transação penal cumprida (129)_x000a_Transitado em julgado (50)"/>
    <s v="Serventuário (14) | Escrivão/Diretor de Secretaria/Secretário Jurídico (48) | Conclusão (51)[3:tipo_de_conclusao:5]"/>
    <s v="Não"/>
    <s v="Não"/>
    <s v="Sim"/>
    <x v="2"/>
  </r>
  <r>
    <x v="0"/>
    <s v="INCLUSÃO:_x000a_Remetido para outra instância (134)_x000a_Redistribuído para outro Tribunal (154)_x000a_"/>
    <x v="0"/>
    <x v="0"/>
    <x v="31"/>
    <s v="Movimentos Parametrizados"/>
    <s v="Arquivado definitivamente (2)_x000a_Arquivado provisoriamente (4)_x000a_Baixado definitivamente (10)_x000a_Classe evoluida para ação penal (81)_x000a_Concedida a recuperação judicial (90)_x000a_Conclusão cancelada (136)_x000a_Concluso (12)_x000a_Concluso para admissibilidade recursal (69)_x000a_Concluso para decisão (67)_x000a_Concluso para despacho (66)_x000a_Concluso para julgamento (68)_x000a_Decisão denegatória de admissibilidade proferida (14)_x000a_Decisão em embargos de declaração proferida (15)_x000a_Decisão homologatória proferida (16)_x000a_Decisão proferida (17)_x000a_Decretada a falência (18)_x000a_Denúncia/queixa recebida (9)_x000a_Despacho proferido (21)_x000a_Determinado arquivamento do procedimento investigatório (3)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Justiça gratuita concedida por decisão (30)_x000a_Justiça gratuita não concedida (31)_x000a_Justiça gratuita revogada (32)_x000a_Liminar deferida (33)_x000a_Liminar indeferida (89)_x000a_Liquidação/execução iniciada (91)_x000a_Medida protetiva homologada ou revogada (34)_x000a_Procedimento incidental ou cautelar resolvido (140)_x000a_Pronunciado (72)_x000a_Reativado (37)_x000a_Recebido pelo Tribunal (61)_x000a_Redistribuído para outro Tribunal (154)_x000a_Remetido (41)_x000a_Remetido para outra instância (134)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_x000a_Transação penal cumprida (129)_x000a_Transitado em julgado (50)"/>
    <s v="Serventuário (14) | Escrivão/Diretor de Secretaria/Secretário Jurídico (48) | Conclusão (51)[3:tipo_de_conclusao:36]"/>
    <s v="Não"/>
    <s v="Não"/>
    <s v="Sim"/>
    <x v="2"/>
  </r>
  <r>
    <x v="1"/>
    <m/>
    <x v="0"/>
    <x v="0"/>
    <x v="32"/>
    <s v="Movimentos Parametrizados"/>
    <s v="O movimento parametrizado é utilizado como data de início e fim da situação"/>
    <s v="Magistrado (1) | Decisão (3) | Não-Admissão (207) | Recurso de Revista (434)_x000a_Magistrado (1) | Decisão (3) | Não-Admissão (207) | Recurso Ordinário (12456)"/>
    <s v="Não"/>
    <s v="Não"/>
    <s v="Sim"/>
    <x v="3"/>
  </r>
  <r>
    <x v="1"/>
    <m/>
    <x v="0"/>
    <x v="0"/>
    <x v="33"/>
    <s v="Movimentos Parametrizados"/>
    <s v="O movimento parametrizado é utilizado como data de início e fim da situação"/>
    <s v="Magistrado (1) | Julgamento (193) | Com Resolução do Mérito (385) | Acolhimento de Embargos de Declaração (198)_x000a_Magistrado (1) | Julgamento (193) | Com Resolução do Mérito (385) | Não-Acolhimento de Embargos de Declaração (200)_x000a_Magistrado (1) | Julgamento (193) | Com Resolução do Mérito (385) | Acolhimento em parte de Embargos de Declaração (871)_x000a_Magistrado (1) | Decisão (3) | Acolhimento de Embargos de Declaração (15162)_x000a_Magistrado (1) | Decisão (3) | Acolhimento em Parte de Embargos de Declaração (15163)_x000a_Magistrado (1) | Decisão (3) | Não Acolhimento de Embargos de Declaração (15164)"/>
    <s v="Não"/>
    <s v="Não"/>
    <s v="Sim"/>
    <x v="3"/>
  </r>
  <r>
    <x v="1"/>
    <m/>
    <x v="0"/>
    <x v="0"/>
    <x v="34"/>
    <s v="Movimentos Parametrizados"/>
    <s v="O movimento parametrizado é utilizado como data de início e fim da situação"/>
    <s v="Magistrado (1) | Decisão (3) | Homologação (378) | Acordo em execução ou em cumprimento de sentença (377)_x000a_Magistrado (1) | Decisão (3) | Concessão (817) | Suspensão Condicional da Pena (1017)_x000a_Magistrado (1) | Decisão (3) | Homologação (378) | Homologação do Acordo de Não Persecução Penal (12733)"/>
    <s v="Não"/>
    <s v="Não"/>
    <s v="Sim"/>
    <x v="3"/>
  </r>
  <r>
    <x v="2"/>
    <s v="Inclusão:_x000a_ManutençãodeSentença/DecisãoAnterior-InfânciaeJuventude(15203)_x000a_OficialdeJustiça(104)_x000a_"/>
    <x v="0"/>
    <x v="0"/>
    <x v="35"/>
    <s v="Movimentos Parametrizados"/>
    <s v="O movimento parametrizado é utilizado como data de início e fim da situação"/>
    <s v="Magistrado (1) | Decisão (3) | Manutenção de Sentença/Decisão Anterior - Infância e Juventude (15203)_x000a_Magistrado (1) | Decisão (3)_x000a_Magistrado (1) | Decisão (3) | Conversão (7)_x000a_Magistrado (1) | Decisão (3) | Declaração (11)_x000a_Magistrado (1) | Decisão (3) | Requisição de informações (56)_x000a_Magistrado (1) | Decisão (3) | Ordenação de entrega de autos (63)_x000a_Magistrado (1) | Decisão (3) | Cancelamento da distribuição (83)_x000a_Magistrado (1) | Decisão (3) | Decretação de Prisão Criminal (108)_x000a_Magistrado (1) | Decisão (3) | Decretação de Prisão Civil (113)_x000a_Magistrado (1) | Decisão (3) | Decretação de Internação (117)_x000a_Magistrado (1) | Decisão (3) | Desacolhimento de Prisão (122)_x000a_Magistrado (1) | Decisão (3) | Acolhimento de exceção (133)_x000a_Magistrado (1) | Decisão (3) | Rejeição (138)_x000a_Magistrado (1) | Decisão (3) | Não-Homologação de prisão em flagrante (146)_x000a_Magistrado (1) | Decisão (3) | Concessão de efeito suspensivo (151)_x000a_Magistrado (1) | Decisão (3) | Revogação (157)_x000a_Magistrado (1) | Decisão (3) | Recebimento (160)_x000a_Magistrado (1) | Decisão (3) | Não-Recebimento (163)_x000a_Magistrado (1) | Decisão (3) | Deliberação da partilha (172)_x000a_Magistrado (1) | Decisão (3) | Reforma de decisão anterior (190)_x000a_Magistrado (1) | Decisão (3) | Admissão (206)_x000a_Magistrado (1) | Decisão (3) | Não-Admissão (207)_x000a_Magistrado (1) | Decisão (3) | Homologação (378)_x000a_Magistrado (1) | Decisão (3) | Concessão (817)_x000a_Magistrado (1) | Decisão (3) | Concessão em parte (888)_x000a_Magistrado (1) | Decisão (3) | Suscitação de Conflito de Competência (961)_x000a_Magistrado (1) | Decisão (3) | Não-Concessão (968)_x000a_Magistrado (1) | Decisão (3) | Autorização (1008)_x000a_Magistrado (1) | Decisão (3) | Determinação (1013)_x000a_Magistrado (1) | Decisão (3) | Afetação ao rito dos recursos repetitivos  (12092)_x000a_Magistrado (1) | Decisão (3) | Desafetação ao rito dos recursos repetitivos  (12093)_x000a_Magistrado (1) | Decisão (3) | Relaxamento do Flagrante (12141)_x000a_Magistrado (1) | Decisão (3) | Unificação e Soma de Penas (12144)_x000a_Magistrado (1) | Decisão (3) | Outras Decisões (12163)_x000a_Magistrado (1) | Decisão (3) | Outras Decisões (12164)_x000a_Magistrado (1) | Decisão (3) | Decisão Interlocutória de Mérito (12185)_x000a_Magistrado (1) | Decisão (3) | Ratificação (12206)_x000a_Magistrado (1) | Decisão (3) | Não-Ratificação (12208)_x000a_Magistrado (1) | Decisão (3) | Ratificação em Parte (12210)_x000a_Magistrado (1) | Decisão (3) | Prorrogação de cumprimento de pena/medida de segurança (12299)_x000a_Magistrado (1) | Decisão (3) | Nomeação (12300)_x000a_Magistrado (1) | Decisão (3) | Decretação de revelia (12307)_x000a_Magistrado (1) | Decisão (3) | Reconhecimento de prevenção (12318)_x000a_Magistrado (1) | Decisão (3) | Denegação de prevenção (12320)_x000a_Magistrado (1) | Decisão (3) | Prorrogado prazo de conclusão (12332)_x000a_Magistrado (1) | Decisão (3) | Liminar Prejudicada (12359)_x000a_Magistrado (1) | Decisão (3) | Decisão de Saneamento e Organização (12387)_x000a_Magistrado (1) | Decisão (3) | Unificação de Medidas Socioeducativas (12425)_x000a_Magistrado (1) | Decisão (3) | Afetação (12432)_x000a_Magistrado (1) | Decisão (3) | deferimento (12444)_x000a_Magistrado (1) | Decisão (3) | Indeferimento (12455)_x000a_Magistrado (1) | Decisão (3) | Não-Homologação (12477)_x000a_Magistrado (1) | Decisão (3) | Mantida a Distribuição do Processo (12647)_x000a_Magistrado (1) | Decisão (3) | Unificação de Processos de Execução (12736)_x000a_Magistrado (1) | Decisão (3) | Envio para Juízo de Retratação  (12765)_x000a_Magistrado (1) | Decisão (3) | Manutenção de Acórdão (12768)_x000a_Magistrado (1) | Decisão (3) | Desclassificação de Delito (12769)_x000a_Magistrado (1) | Decisão (3) | Apreciação de Questão Interlocutória (14230)_x000a_Magistrado (1) | Decisão (3) | Impugnação ao Cumprimento de Sentença (14231)_x000a_Magistrado (1) | Decisão (3) | Descumprimento de Medida Protetiva (14681)_x000a_Magistrado (1) | Decisão (3) | Revogação (157) | Prisão (128)_x000a_Magistrado (1) | Decisão (3) | Homologação (378) | Prisão em flagrante (175)_x000a_Serventuário (14) | Oficial de Justiça (104) | Julgamento em Diligência (266)_x000a_Magistrado (1) | Decisão (3) | Declaração (11) | Impedimento ou Suspeição (269)_x000a_Magistrado (1) | Decisão (3) | Acolhimento de exceção (133) | de pré-executividade (335)_x000a_Magistrado (1) | Decisão (3) | Revogação (157) | Antecipação de Tutela (347)_x000a_Magistrado (1) | Decisão (3) | Revogação (157) | Liminar (348)_x000a_Magistrado (1) | Decisão (3) | Decretação de Prisão Criminal (108) | Temporária (352)_x000a_Magistrado (1) | Decisão (3) | Decretação de Prisão Criminal (108) | Preventiva (353)_x000a_Magistrado (1) | Decisão (3) | Decretação de Prisão Civil (113) | Alimentos (354)_x000a_Magistrado (1) | Decisão (3) | Decretação de Prisão Civil (113) | Depositário infiel (355)_x000a_Magistrado (1) | Decisão (3) | Desacolhimento de Prisão (122) | Temporária (357)_x000a_Magistrado (1) | Decisão (3) | Desacolhimento de Prisão (122) | Preventiva (358)_x000a_Magistrado (1) | Decisão (3) | Acolhimento de exceção (133) | Incompetência (371)_x000a_Magistrado (1) | Decisão (3) | Rejeição (138) | Exceção de Impedimento ou Suspeição (373)_x000a_Magistrado (1) | Decisão (3) | Rejeição (138) | Exceção de incompetência (374)_x000a_Magistrado (1) | Decisão (3) | Concessão de efeito suspensivo (151) | Recurso (381)_x000a_Magistrado (1) | Decisão (3) | Concessão de efeito suspensivo (151) | Impugnação ao cumprimento de sentença (383)_x000a_Magistrado (1) | Decisão (3) | Recebimento (160) | Aditamento da denúncia (388)_x000a_Magistrado (1) | Decisão (3) | Recebimento (160) | Aditamento da queixa (389)_x000a_Magistrado (1) | Decisão (3) | Recebimento (160) | Aditamento do libelo (390)_x000a_Magistrado (1) | Decisão (3) | Recebimento (160) | Libelo (392)_x000a_Magistrado (1) | Decisão (3) | Rejeição (138) | Aditamento da denúncia (399)_x000a_Magistrado (1) | Decisão (3) | Rejeição (138) | Aditamento da queixa (400)_x000a_Magistrado (1) | Decisão (3) | Admissão (206) | Recurso extraordinário (429)_x000a_Magistrado (1) | Decisão (3) | Admissão (206) | Recurso especial (430)_x000a_Magistrado (1) | Decisão (3) | Admissão (206) | Recurso de revista (431)_x000a_Magistrado (1) | Decisão (3) | Não-Admissão (207) | Recurso Extraordinário (432)_x000a_Magistrado (1) | Decisão (3) | Não-Admissão (207) | Recurso Especial (433)_x000a_Magistrado (1) | Decisão (3) | Rejeição (138) | Exceção de pré-executividade (788)_x000a_Magistrado (1) | Decisão (3) | Não-Recebimento (163) | Aditamento do libelo (799)_x000a_Magistrado (1) | Decisão (3) | Não-Recebimento (163) | Libelo (803)_x000a_Magistrado (1) | Decisão (3) | Não-Recebimento (163) | Recurso (804)_x000a_Magistrado (1) | Decisão (3) | Concessão (817) | Liberdade provisória (818)_x000a_Magistrado (1) | Decisão (3) | Concessão (817) | Livramento Condicional (819)_x000a_Serventuário (14) | Oficial de Justiça (104) | Pena / Medida (821)_x000a_Magistrado (1) | Decisão (3) | Decretação de Internação (117) | Provisória (823)_x000a_Magistrado (1) | Decisão (3) | Decretação de Internação (117) | Definitiva (824)_x000a_Magistrado (1) | Decisão (3) | Decretação de Prisão Civil (113) | de estrangeiro para deportação, expulsão ou extradição (905)_x000a_Magistrado (1) | Decisão (3) | Acolhimento de exceção (133) | Impedimento ou Suspeição (940)_x000a_Magistrado (1) | Decisão (3) | Declaração (11) | Incompetência (941)_x000a_Magistrado (1) | Decisão (3) | Homologação (378) | Desistência de Recurso (944)_x000a_Magistrado (1) | Decisão (3) | Revogação (157) | Decisão anterior (945)_x000a_Magistrado (1) | Decisão (3) | Concessão (817) | Permissão de saída (988)_x000a_Magistrado (1) | Decisão (3) | Concessão (817) | Direito de visita (990)_x000a_Magistrado (1) | Decisão (3) | Concessão (817) | Progressão de regime (1002)_x000a_Magistrado (1) | Decisão (3) | Declaração (11) | Remição (1003)_x000a_Magistrado (1) | Decisão (3) | Revogação (157) | Livramento Condicional (1004)_x000a_Magistrado (1) | Decisão (3) | Autorização (1008) | Trabalho Externo (1009)_x000a_Magistrado (1) | Decisão (3) | Autorização (1008) | Saída Temporária (1010)_x000a_Magistrado (1) | Decisão (3) | Autorização (1008) | Inclusão em Regime Disciplinar Diferenciado (1011)_x000a_Magistrado (1) | Decisão (3) | Determinação (1013) | Regressão de Regime (1014)_x000a_Magistrado (1) | Decisão (3) | Determinação (1013) | Suspensão do Processo (1015)_x000a_Magistrado (1) | Decisão (3) | Revogação (157) | Suspensão Condicional da Pena (1016)_x000a_Magistrado (1) | Decisão (3) | Autorização (1008) | Transferência para outro Estabelecimento Penal (1018)_x000a_Magistrado (1) | Decisão (3) | Autorização (1008) | Transferência da Execução da Pena (1019)_x000a_Magistrado (1) | Decisão (3) | Recebimento (160) | Recurso (1060)_x000a_Magistrado (1) | Decisão (3) | Determinação (1013) | Regressão de Medida Sócio-Educativa (10962)_x000a_Magistrado (1) | Decisão (3) | Concessão (817) | Progressão de Medida Sócio-Educativa (10963)_x000a_Magistrado (1) | Decisão (3) | Revogação (157) | Revogação da Suspensão do Processo (11002)_x000a_Magistrado (1) | Decisão (3) | Homologação (378) | Homologada a Remissão (11011)_x000a_Magistrado (1) | Decisão (3) | Determinação (1013) | Bloqueio/penhora on line (11382)_x000a_Magistrado (1) | Decisão (3) | Decretação de Internação (117) | Sanção (11393)_x000a_Magistrado (1) | Decisão (3) | Concessão (817) | Remissão ao adolescente com suspensão do processo (11395)_x000a_Magistrado (1) | Decisão (3) | Concessão (817) | Comutação da pena (11415)_x000a_Magistrado (1) | Decisão (3) | Concessão (817) | Medida protetiva (11423)_x000a_Magistrado (1) | Decisão (3) | Concessão em parte (888) | Medida protetiva (11424)_x000a_Magistrado (1) | Decisão (3) | Não-Concessão (968) | Medida protetiva (11425)_x000a_Magistrado (1) | Decisão (3) | Revogação (157) | Medida protetiva (11426)_x000a_Magistrado (1) | Decisão (3) | Concessão (817) | Indulto (11554)_x000a_Magistrado (1) | Decisão (3) | Homologação (378) | Sentença Estrangeira (12033)_x000a_Magistrado (1) | Decisão (3) | Não-Concessão (968) | Exequatur (12034)_x000a_Magistrado (1) | Decisão (3) | Recebimento (160) | Representação por ato infracional (12035)_x000a_Magistrado (1) | Decisão (3) | Rejeição (138) | Representação por ato infracional (12036)_x000a_Magistrado (1) | Decisão (3) | Determinação (1013) | Quebra de sigilo fiscal (12037)_x000a_Magistrado (1) | Decisão (3) | Determinação (1013) | Quebra de sigilo bancário (12038)_x000a_Magistrado (1) | Decisão (3) | Determinação (1013) | Quebra de sigilo telemático (12039)_x000a_Magistrado (1) | Decisão (3) | Determinação (1013) | Indisponibilidade de bens (12040)_x000a_Magistrado (1) | Decisão (3) | Admissão (206) | Incidente de Resolução de demandas repetitivas (art. 981 e 982) (12094)_x000a_Magistrado (1) | Decisão (3) | Não-Admissão (207) | Incidente de resolução de demandas repetitivas (12095)_x000a_Magistrado (1) | Decisão (3) | Admissão (206) | Incidente de assunção de competência (12096)_x000a_Magistrado (1) | Decisão (3) | Não-Admissão (207) | Incidente de assunção de competência  (12097)_x000a_Serventuário (14) | Oficial de Justiça (104) | Prisão em Flagrante em Prisão Preventiva (12140)_x000a_Magistrado (1) | Decisão (3) | Revogação (157) | Detração/Remição (12145)_x000a_Magistrado (1) | Decisão (3) | Não-Concessão (968) | Liberdade Provisória (12146)_x000a_Magistrado (1) | Decisão (3) | Desacolhimento de Prisão (122) | Domiciliar (12147)_x000a_Magistrado (1) | Decisão (3) | Concessão (817) | Prisão Domiciliar (12148)_x000a_Magistrado (1) | Decisão (3) | Concessão (817) | Detração/Remição da Pena (12149)_x000a_Magistrado (1) | Decisão (3) | Declaração (11) | Impedimento (12150)_x000a_Magistrado (1) | Decisão (3) | Declaração (11) | Suspeição (12151)_x000a_Magistrado (1) | Decisão (3) | Autorização (1008) | Recambiamento de Preso (12188)_x000a_Magistrado (1) | Decisão (3) | Ratificação (12206) | Liminar (12207)_x000a_Magistrado (1) | Decisão (3) | Não-Ratificação (12208) | Liminar (12209)_x000a_Magistrado (1) | Decisão (3) | Ratificação em Parte (12210) | Liminar (12211)_x000a_Magistrado (1) | Decisão (3) | Ratificação (12206) | Decisão Monocrática (12213)_x000a_Magistrado (1) | Decisão (3) | Determinação (1013) | Redistribuição por prevenção (12255)_x000a_Magistrado (1) | Decisão (3) | Recebimento (160) | Emenda a inicial (12261)_x000a_Magistrado (1) | Decisão (3) | Recebimento (160) | Emenda a inicial (12262)_x000a_Magistrado (1) | Decisão (3) | Nomeação (12300) | Advogado Voluntário (12301)_x000a_Magistrado (1) | Decisão (3) | Nomeação (12300) | Curador (12302)_x000a_Magistrado (1) | Decisão (3) | Nomeação (12300) | Defensor Dativo (12303)_x000a_Magistrado (1) | Decisão (3) | Nomeação (12300) | Intérprete/Tradutor (12304)_x000a_Magistrado (1) | Decisão (3) | Nomeação (12300) | Outros auxiliares de justiça (12305)_x000a_Magistrado (1) | Decisão (3) | Nomeação (12300) | Perito (12306)_x000a_Magistrado (1) | Decisão (3) | Concessão (817) | Substituição/Sucessão da Parte (12308)_x000a_Magistrado (1) | Decisão (3) | Determinação (1013) | Juízo provisório para medidas urgentes (12421)_x000a_Magistrado (1) | Decisão (3) | Determinação (1013) | Devolução da carta rogatória ao juízo rogante (12422)_x000a_Magistrado (1) | Decisão (3) | Não-Admissão (207) | Agravo em recurso especial  (12427)_x000a_Magistrado (1) | Decisão (3) | Admissão (206) | Reclamação (12428)_x000a_Magistrado (1) | Decisão (3) | Admissão (206) | Embargos de Divergência (12429)_x000a_Magistrado (1) | Decisão (3) | Determinação (1013) | Arquivamento (12430)_x000a_Magistrado (1) | Decisão (3) | Admissão (206) | Embargos  (12431)_x000a_Magistrado (1) | Decisão (3) | Admissão (206) | Recurso Ordinário (12445)_x000a_Magistrado (1) | Decisão (3) | Admissão (206) | Afetação tornada sem efeito (12446)_x000a_Magistrado (1) | Decisão (3) | Autorização (1008) | pagamento (12447)_x000a_Magistrado (1) | Decisão (3) | Determinação (1013) | Demonstração de existência de repercussão geral e  manifestação sobre a questão constitucional (12448)_x000a_Magistrado (1) | Decisão (3) | Admissão (206) | Pedido de Uniformização de Interpretação de Lei (12454)_x000a_Magistrado (1) | Decisão (3) | Determinação (1013) | Expedição de precatório/rpv (12457)_x000a_Magistrado (1) | Decisão (3) | Homologação (378) | Desistência de pedido (12467)_x000a_Magistrado (1) | Decisão (3) | Determinação (1013) | Devolução dos autos à origem  (12472)_x000a_Serventuário (14) | Oficial de Justiça (104) | agravo em recurso especial  (12473)_x000a_Magistrado (1) | Decisão (3) | Determinação (1013) | Distribuição (12474)_x000a_Magistrado (1) | Decisão (3) | Determinação (1013) | Determinada a Redistribuição (12646)_x000a_Magistrado (1) | Decisão (3) | Determinação (1013) | Determinação de Diligência (12648)_x000a_Magistrado (1) | Decisão (3) | Revogação (157) | Revogação do Acordo de Não Persecução Penal (12734)_x000a_Magistrado (1) | Decisão (3) | Revogação (157) | Revogação da Suspensão Condicional do Processo (12737)_x000a_Magistrado (1) | Decisão (3) | Envio para Juízo de Retratação  (12765) | Por Divergência de Entendimento com o STF (12766)_x000a_Magistrado (1) | Decisão (3) | Envio para Juízo de Retratação  (12765) | Por Divergência de Entendimento com Tribunal Superior (12767)_x000a_Magistrado (1) | Decisão (3) | Impugnação ao Cumprimento de Sentença (14231) | Acolhimento (14232)_x000a_Magistrado (1) | Decisão (3) | Impugnação ao Cumprimento de Sentença (14231) | Não-Acolhimento (14233)_x000a_Magistrado (1) | Decisão (3) | Impugnação ao Cumprimento de Sentença (14231) | Acolhimento em Parte (14234)_x000a_Magistrado (1) | Decisão (3) | Impugnação ao Cumprimento de Sentença (14231) | Rejeição (14235)_x000a_Magistrado (1) | Decisão (3) | Concessão (817) | Medida Cautelar Diversa da Prisão (14682)_x000a_Magistrado (1) | Decisão (3) | Revogação (157) | Medida Cautelar Diversa da Prisão (14683)_x000a_Magistrado (1) | Decisão (3) | Recebimento (160) | Recurso (1060) | Com efeito suspensivo (394)_x000a_Magistrado (1) | Decisão (3) | Recebimento (160) | Recurso (1060) | Sem efeito suspensivo (1059)_x000a_Magistrado (1) | Decisão (3) | Concessão (817) | Remissão ao adolescente com suspensão do processo (11395) | Prestação de Serviços à Comunidade (12180)_x000a_Magistrado (1) | Decisão (3) | Concessão (817) | Remissão ao adolescente com suspensão do processo (11395) | Reparação do Dano (12181)_x000a_Magistrado (1) | Decisão (3) | Concessão (817) | Remissão ao adolescente com suspensão do processo (11395) | Liberdade Assistida (12182)_x000a_Magistrado (1) | Decisão (3) | Concessão (817) | Remissão ao adolescente com suspensão do processo (11395) | Justiça Restaurativa (12183)_x000a_Magistrado (1) | Decisão (3) | Homologação Parcial do Flagrante (14730)_x000a_Magistrado (1) | Decisão (3) | Prorrogação de Medida Protetiva (14733)_x000a_Magistrado (1) | Decisão (3) | Homologação em Parte (14776)_x000a_Magistrado (1) | Decisão (3) | Homologação em Parte (14776) | Sentença Estrangeira (14777)_x000a_Magistrado (1) | Decisão (3) | Não-Homologação (12477) | Sentença Estrangeira (14778)_x000a_Magistrado (1) | Decisão (3) | Decretação de Prisão Criminal (108) | Manutenção da Prisão Preventiva (15032)_x000a_Magistrado (1) | Decisão (3) | Impugnação aos Cálculos de Liquidação (15061)_x000a_Magistrado (1) | Decisão (3) | Impugnação aos Cálculos de Liquidação (15061) | Acolhimento (15062)_x000a_Magistrado (1) | Decisão (3) | Impugnação aos Cálculos de Liquidação (15061) | Acolhimento em Parte (15063)_x000a_Magistrado (1) | Decisão (3) | Impugnação aos Cálculos de Liquidação (15061) | Não Acolhimento (15064)_x000a_Magistrado (1) | Decisão (3) | Impugnação aos Cálculos de Liquidação (15061) | Não Admissão (15065)_x000a_Magistrado (1) | Decisão (3) | Determinação (1013) | Substituição de Medida Socioeducativa (15078)_x000a_Magistrado (1) | Decisão (3) | Concessão (817) | Suspensão de Medida Socioeducativa (15079)_x000a_Magistrado (1) | Decisão (3) | Determinação (1013) | Reavaliação de Medida Socioeducativa (15080)_x000a_Magistrado (1) | Decisão (3) | Determinação (1013) | Busca e Apreensão de Adolescente (15081)_x000a_Magistrado (1) | Decisão (3) | Revogação de Internação de Adolescente (15082)_x000a_Magistrado (1) | Decisão (3) | Manutenção de Internação Provisória (15083)_x000a_Magistrado (1) | Decisão (3) | Desinternação de Adolescente (15084)_x000a_Magistrado (1) | Decisão (3) | Determinação (1013) | Emenda à Inicial (15085)_x000a_Magistrado (1) | Decisão (3) | Deferimento em Parte (15086)"/>
    <s v="Não"/>
    <s v="Não"/>
    <s v="Sim"/>
    <x v="0"/>
  </r>
  <r>
    <x v="1"/>
    <m/>
    <x v="0"/>
    <x v="0"/>
    <x v="36"/>
    <s v="Movimentos Parametrizados"/>
    <s v="O movimento parametrizado é utilizado como data de início e fim da situação"/>
    <s v="Magistrado (1) | Julgamento (193) | Com Resolução do Mérito (385) | Decretação de falência (202)"/>
    <s v="Não"/>
    <s v="Sim"/>
    <s v="Sim"/>
    <x v="1"/>
  </r>
  <r>
    <x v="1"/>
    <m/>
    <x v="0"/>
    <x v="0"/>
    <x v="37"/>
    <s v="Movimentos Parametrizados"/>
    <s v="O movimento parametrizado é utilizado como data de início e fim da situação"/>
    <s v="Magistrado (1) | Decisão (3) | Recebimento (160) | Denúncia (391)_x000a_Magistrado (1) | Decisão (3) | Recebimento (160) | Queixa (393)"/>
    <s v="Não"/>
    <s v="Não"/>
    <s v="Não"/>
    <x v="3"/>
  </r>
  <r>
    <x v="1"/>
    <m/>
    <x v="0"/>
    <x v="0"/>
    <x v="38"/>
    <s v="Movimentos Parametrizados"/>
    <s v="O movimento parametrizado é utilizado como data de início e fim da situação"/>
    <s v="Magistrado (1) | Decisão (3) | Rejeição (138) | Denúncia (402)_x000a_Magistrado (1) | Decisão (3) | Rejeição (138) | Queixa (404)"/>
    <s v="Não"/>
    <s v="Não"/>
    <s v="Sim"/>
    <x v="3"/>
  </r>
  <r>
    <x v="1"/>
    <m/>
    <x v="0"/>
    <x v="0"/>
    <x v="39"/>
    <s v="Movimentos Parametrizados"/>
    <s v="O movimento parametrizado é utilizado como data de início e fim da situação"/>
    <s v="Serventuário (14) | Escrivão/Diretor de Secretaria/Secretário Jurídico (48) | Desarquivamento (893)"/>
    <s v="Não"/>
    <s v="Sim"/>
    <s v="Sim"/>
    <x v="0"/>
  </r>
  <r>
    <x v="1"/>
    <m/>
    <x v="0"/>
    <x v="0"/>
    <x v="40"/>
    <s v="Movimentos Parametrizados"/>
    <s v="O movimento parametrizado é utilizado como data de início e fim da situação"/>
    <s v="Magistrado (1) | Despacho (11009)_x000a_Magistrado (1) | Despacho (11009) | Mero expediente (11010)_x000a_Magistrado (1) | Despacho (11009) | Ordenação de entrega de autos (11019)_x000a_Magistrado (1) | Despacho (11009) | Requisição de Informações (11020)_x000a_Magistrado (1) | Despacho (11009) | Conversão (11021)_x000a_Magistrado (1) | Despacho (11009) | Pauta (12310) | Pedido de inclusão (12311)_x000a_Magistrado (1) | Despacho (11009) | Pauta (12310) | Retirar pedido de inclusão (12312)_x000a_Magistrado (1) | Despacho (11009) | Pauta (12310) | Pedido de inclusão em pauta virtual (12313)_x000a_Magistrado (1) | Despacho (11009) | Pauta (12310) | Retirar pedido de pauta virtual (12314)_x000a_Magistrado (1) | Despacho (11009) | Conversão (11021) | Julgamento em Diligência (11022)_x000a_Magistrado (1) | Despacho (11009) | Pauta (12310)_x000a_Magistrado (1) | Despacho (11009) | Concessão (11023)_x000a_Magistrado (1) | Despacho (11009) | Mero expediente (11010) | expedição de alvará de levantamento (12449)_x000a_Magistrado (1) | Despacho (11009) | Expedição de alvará de levantamento (12548)"/>
    <s v="Não"/>
    <s v="Não"/>
    <s v="Sim"/>
    <x v="0"/>
  </r>
  <r>
    <x v="1"/>
    <m/>
    <x v="1"/>
    <x v="1"/>
    <x v="41"/>
    <s v="Movimentos Parametrizados"/>
    <s v="O movimento parametrizado é utilizado como data de início e fim da situação"/>
    <s v="Serventuário (14) | Escrivão/Diretor de Secretaria/Secretário Jurídico (48) | Deliberado em Sessão (12198) | Destaque para julgamento presencial (15021)"/>
    <s v="Não"/>
    <s v="Não"/>
    <s v="Sim"/>
    <x v="0"/>
  </r>
  <r>
    <x v="1"/>
    <m/>
    <x v="0"/>
    <x v="0"/>
    <x v="42"/>
    <s v="Movimentos Parametrizados"/>
    <s v="O movimento parametrizado é utilizado como data de início e fim da situação"/>
    <s v="Magistrado (1) | Decisão (3) | Determinação (1013) | Determinação de arquivamento de procedimentos investigatórios (1063)"/>
    <s v="Não"/>
    <s v="Não"/>
    <s v="Sim"/>
    <x v="0"/>
  </r>
  <r>
    <x v="1"/>
    <m/>
    <x v="0"/>
    <x v="0"/>
    <x v="43"/>
    <s v="Movimentos Parametrizados"/>
    <s v="O movimento parametrizado é utilizado como data de início e fim da situação"/>
    <s v="Serventuário (14) | Escrivão/Diretor de Secretaria/Secretário Jurídico (48) | Devolvidos os autos (12315)"/>
    <s v="Não"/>
    <s v="Não"/>
    <s v="Sim"/>
    <x v="0"/>
  </r>
  <r>
    <x v="1"/>
    <m/>
    <x v="0"/>
    <x v="0"/>
    <x v="44"/>
    <s v="Movimentos Parametrizados"/>
    <s v="O movimento parametrizado é utilizado como data de início e fim da situação"/>
    <s v="Serventuário (14) | Escrivão/Diretor de Secretaria/Secretário Jurídico (48) | Devolvidos os autos após Pedido de Vista (14091)"/>
    <s v="Não"/>
    <s v="Não"/>
    <s v="Sim"/>
    <x v="0"/>
  </r>
  <r>
    <x v="1"/>
    <m/>
    <x v="0"/>
    <x v="0"/>
    <x v="45"/>
    <s v="Movimentos Parametrizados"/>
    <s v="O movimento parametrizado é utilizado como data de início e fim da situação"/>
    <s v="Serventuário (14) | Escrivão/Diretor de Secretaria/Secretário Jurídico (48) | Disponibilização no Diário da Justiça Eletrônico (1061)"/>
    <s v="Não"/>
    <s v="Não"/>
    <s v="Sim"/>
    <x v="0"/>
  </r>
  <r>
    <x v="0"/>
    <s v="INCLUSÃO:_x000a_Redistribuído para outro Tribunal (154)_x000a_"/>
    <x v="0"/>
    <x v="0"/>
    <x v="46"/>
    <s v="Movimentos Parametrizados"/>
    <s v="Arquivado definitivamente (2)_x000a_Baixado definitivamente (10)_x000a_Classe evoluida para ação penal (81)_x000a_Denúncia/queixa recebida (9)_x000a_Distribuição cancelada (23)_x000a_Distribuído (24)_x000a_Execução não criminal iniciada (26)_x000a_Fase processual iniciada (65)_x000a_Liquidação/execução iniciada (91)_x000a_Reativado (37)_x000a_Recebido pelo Tribunal (61)_x000a_Redistribuído para outro Tribunal (154)_x000a_Remetido (41)"/>
    <s v="Serventuário (14) | Distribuidor (18) | Cancelamento de Distribuição (488)_x000a_Serventuário (14) | Escrivão/Diretor de Secretaria/Secretário Jurídico (48) | Cancelamento de Distribuição (12186)"/>
    <s v="Não"/>
    <s v="Não"/>
    <s v="Sim"/>
    <x v="0"/>
  </r>
  <r>
    <x v="1"/>
    <m/>
    <x v="0"/>
    <x v="0"/>
    <x v="47"/>
    <s v="Movimentos Parametrizados"/>
    <s v="O movimento parametrizado é utilizado como data de início e fim da situação"/>
    <s v="Serventuário (14) | Distribuidor (18) | Distribuição (26)"/>
    <s v="Não"/>
    <s v="Não"/>
    <s v="Não"/>
    <x v="0"/>
  </r>
  <r>
    <x v="1"/>
    <m/>
    <x v="0"/>
    <x v="0"/>
    <x v="48"/>
    <s v="Movimentos Parametrizados"/>
    <s v="O movimento parametrizado é utilizado como data de início e fim da situação"/>
    <s v="Serventuário (14) | Escrivão/Diretor de Secretaria/Secretário Jurídico (48) | Entrega em carga/vista (493)"/>
    <s v="Não"/>
    <s v="Não"/>
    <s v="Sim"/>
    <x v="0"/>
  </r>
  <r>
    <x v="1"/>
    <m/>
    <x v="0"/>
    <x v="0"/>
    <x v="49"/>
    <s v="Movimentos Parametrizados"/>
    <s v="O movimento parametrizado é utilizado como data de início e fim da situação"/>
    <s v="Serventuário (14) | Escrivão/Diretor de Secretaria/Secretário Jurídico (48) | Exclusão do Juízo 100% Digital (14737)"/>
    <s v="Não"/>
    <s v="Não"/>
    <s v="Sim"/>
    <x v="0"/>
  </r>
  <r>
    <x v="1"/>
    <m/>
    <x v="0"/>
    <x v="0"/>
    <x v="50"/>
    <s v="Movimentos Parametrizados"/>
    <s v="O movimento parametrizado é utilizado como data de início e fim da situação"/>
    <s v="Serventuário (14) | Escrivão/Diretor de Secretaria/Secretário Jurídico (48) | Mudança de Classe Processual (10966)[27:classe_nova:12078]_x000a_Serventuário (14) | Escrivão/Diretor de Secretaria/Secretário Jurídico (48) | Mudança de Classe Processual (10966)[27:classe_nova:12246]_x000a_Serventuário (14) | Escrivão/Diretor de Secretaria/Secretário Jurídico (48) | Mudança de Classe Processual (10966)[27:classe_nova:151]_x000a_Serventuário (14) | Escrivão/Diretor de Secretaria/Secretário Jurídico (48) | Mudança de Classe Processual (10966)[27:classe_nova:152]_x000a_Serventuário (14) | Escrivão/Diretor de Secretaria/Secretário Jurídico (48) | Mudança de Classe Processual (10966)[27:classe_nova:156]_x000a_Serventuário (14) | Escrivão/Diretor de Secretaria/Secretário Jurídico (48) | Juntada (67) | Petição (85)[19:tipo_de_peticao:52]_x000a_Serventuário (14) | Escrivão/Diretor de Secretaria/Secretário Jurídico (48) | Evolução da Classe Processual (14739)[27:classe_nova:152]_x000a_Serventuário (14) | Escrivão/Diretor de Secretaria/Secretário Jurídico (48) | Evolução da Classe Processual (14739)[27:classe_nova:12078]_x000a_Serventuário (14) | Escrivão/Diretor de Secretaria/Secretário Jurídico (48) | Evolução da Classe Processual (14739)[27:classe_nova:12246]_x000a_Serventuário (14) | Escrivão/Diretor de Secretaria/Secretário Jurídico (48) | Evolução da Classe Processual (14739)[27:classe_nova:151]_x000a_Serventuário (14) | Escrivão/Diretor de Secretaria/Secretário Jurídico (48) | Evolução da Classe Processual (14739)[27:classe_nova:156]"/>
    <s v="Sim"/>
    <s v="Não"/>
    <s v="Não"/>
    <x v="0"/>
  </r>
  <r>
    <x v="1"/>
    <m/>
    <x v="0"/>
    <x v="0"/>
    <x v="51"/>
    <s v="Quando o processo é enviado com uma nova classe ao Datajud, que seja de tipo de procedimento diverso da atual, sem o envio respectivo movimentos de evvolução de classe. Trata-se de uma situação artifical"/>
    <s v="O movimento parametrizado é utilizado como data de início e fim da situação"/>
    <s v="Situação criada a partir de outras situações, não havendo movimentos próprios."/>
    <s v="Não"/>
    <s v="Não"/>
    <s v="Não"/>
    <x v="0"/>
  </r>
  <r>
    <x v="1"/>
    <m/>
    <x v="0"/>
    <x v="0"/>
    <x v="52"/>
    <s v="Movimentos Parametrizados"/>
    <s v="O movimento parametrizado é utilizado como data de início e fim da situação"/>
    <s v="Serventuário (14) | Escrivão/Diretor de Secretaria/Secretário Jurídico (48) | Finalizada Tramitação Direta entre MP e Autoridade Policial (15000)"/>
    <s v="Não"/>
    <s v="Não"/>
    <s v="Sim"/>
    <x v="0"/>
  </r>
  <r>
    <x v="1"/>
    <m/>
    <x v="0"/>
    <x v="0"/>
    <x v="53"/>
    <s v="Movimentos Parametrizados"/>
    <s v="O movimento parametrizado é utilizado como data de início e fim da situação"/>
    <s v="Serventuário (14) | Escrivão/Diretor de Secretaria/Secretário Jurídico (48) | Cumprimento da pena (12276) | Fim (12278)_x000a_Serventuário (14) | Escrivão/Diretor de Secretaria/Secretário Jurídico (48) | Cumprimento da pena (12276) | Fim (12279)"/>
    <s v="Não"/>
    <s v="Não"/>
    <s v="Sim"/>
    <x v="0"/>
  </r>
  <r>
    <x v="1"/>
    <m/>
    <x v="0"/>
    <x v="0"/>
    <x v="54"/>
    <s v="Movimentos Parametrizados"/>
    <s v="O movimento parametrizado é utilizado como data de início e fim da situação"/>
    <s v="Serventuário (14) | Escrivão/Diretor de Secretaria/Secretário Jurídico (48) | Inclusão no Juízo 100% Digital (14736)"/>
    <s v="Não"/>
    <s v="Não"/>
    <s v="Sim"/>
    <x v="0"/>
  </r>
  <r>
    <x v="1"/>
    <m/>
    <x v="0"/>
    <x v="0"/>
    <x v="55"/>
    <s v="Movimentos Parametrizados"/>
    <s v="O movimento parametrizado é utilizado como data de início e fim da situação"/>
    <s v="Serventuário (14) | Escrivão/Diretor de Secretaria/Secretário Jurídico (48) | Iniciada Tramitação Direta entre MP e Autoridade Policial (14999)"/>
    <s v="Não"/>
    <s v="Não"/>
    <s v="Sim"/>
    <x v="0"/>
  </r>
  <r>
    <x v="1"/>
    <m/>
    <x v="0"/>
    <x v="0"/>
    <x v="56"/>
    <s v="Movimentos Parametrizados"/>
    <s v="O movimento parametrizado é utilizado como data de início e fim da situação"/>
    <s v="Serventuário (14) | Escrivão/Diretor de Secretaria/Secretário Jurídico (48) | Cumprimento da pena (12276) | Início (12277)"/>
    <s v="Não"/>
    <s v="Não"/>
    <s v="Sim"/>
    <x v="0"/>
  </r>
  <r>
    <x v="1"/>
    <m/>
    <x v="0"/>
    <x v="0"/>
    <x v="57"/>
    <s v="Movimentos Parametrizados"/>
    <s v="Revogada transação penal (139)_x000a_Transação penal cancelada (138)"/>
    <s v="Serventuário (14) | Escrivão/Diretor de Secretaria/Secretário Jurídico (48) | Início do Cumprimento da Transação Penal (11003)"/>
    <s v="Não"/>
    <s v="Não"/>
    <s v="Sim"/>
    <x v="0"/>
  </r>
  <r>
    <x v="1"/>
    <m/>
    <x v="0"/>
    <x v="0"/>
    <x v="58"/>
    <s v="Movimentos Parametrizados"/>
    <s v="O movimento parametrizado é utilizado como data de início e fim da situação"/>
    <s v="Serventuário (14) | Escrivão/Diretor de Secretaria/Secretário Jurídico (48) | Cumprimento da pena (12276) | Interrupção (12280)"/>
    <s v="Não"/>
    <s v="Não"/>
    <s v="Sim"/>
    <x v="0"/>
  </r>
  <r>
    <x v="1"/>
    <m/>
    <x v="0"/>
    <x v="0"/>
    <x v="59"/>
    <s v="Movimentos Parametrizados"/>
    <s v="O movimento parametrizado é utilizado como data de início e fim da situação"/>
    <s v="Magistrado (1) | Julgamento (193)"/>
    <s v="Não"/>
    <s v="Sim"/>
    <s v="Sim"/>
    <x v="0"/>
  </r>
  <r>
    <x v="1"/>
    <m/>
    <x v="0"/>
    <x v="0"/>
    <x v="60"/>
    <s v="Movimentos Parametrizados"/>
    <s v="O movimento parametrizado é utilizado como data de início e fim da situação"/>
    <s v="Magistrado (1) | Julgamento (193) | Com Resolução do Mérito (385) | Homologação de Decisão de Juiz Leigo (12187)_x000a_Magistrado (1) | Julgamento (193) | Com Resolução do Mérito (385)_x000a_Magistrado (1) | Julgamento (193) | Com Resolução do Mérito (385) | Extinção da execução ou do cumprimento da sentença (196)_x000a_Magistrado (1) | Julgamento (193) | Com Resolução do Mérito (385) | Não-Decretação de Falência (208)_x000a_Magistrado (1) | Julgamento (193) | Com Resolução do Mérito (385) | Concessão (210)_x000a_Magistrado (1) | Julgamento (193) | Com Resolução do Mérito (385) | Denegação (212)_x000a_Magistrado (1) | Julgamento (193) | Com Resolução do Mérito (385) | Concessão em Parte (214)_x000a_Magistrado (1) | Julgamento (193) | Com Resolução do Mérito (385) | Procedência (219)_x000a_Magistrado (1) | Julgamento (193) | Com Resolução do Mérito (385) | Improcedência (220)_x000a_Magistrado (1) | Julgamento (193) | Com Resolução do Mérito (385) | Procedência em Parte (221)_x000a_Magistrado (1) | Julgamento (193) | Com Resolução do Mérito (385) | Provimento (237)_x000a_Magistrado (1) | Julgamento (193) | Com Resolução do Mérito (385) | Provimento em Parte (238)_x000a_Magistrado (1) | Julgamento (193) | Com Resolução do Mérito (385) | Não-Provimento (239)_x000a_Magistrado (1) | Julgamento (193) | Com Resolução do Mérito (385) | Conhecimento em Parte e Provimento ou Concessão (240)_x000a_Magistrado (1) | Julgamento (193) | Com Resolução do Mérito (385) | Conhecimento em Parte e Provimento em Parte ou Concessão em Parte (241)_x000a_Magistrado (1) | Julgamento (193) | Com Resolução do Mérito (385) | Conhecimento em Parte e Não-Provimento ou Denegação (242)_x000a_Magistrado (1) | Julgamento (193) | Com Resolução do Mérito (385) | Renúncia ao direito pelo autor (455)_x000a_Magistrado (1) | Julgamento (193) | Com Resolução do Mérito (385) | Pronúncia de Decadência ou Prescrição (471)_x000a_Magistrado (1) | Julgamento (193) | Com Resolução do Mérito (385) | Declaração de competência em conflito (900)_x000a_Magistrado (1) | Julgamento (193) | Com Resolução do Mérito (385) | Negação de seguimento (901)_x000a_Magistrado (1) | Julgamento (193) | Com Resolução do Mérito (385) | Provimento (art. 557 do CPC) (972)_x000a_Magistrado (1) | Julgamento (193) | Com Resolução do Mérito (385) | Extinção da Punibilidade (973)_x000a_Magistrado (1) | Julgamento (193) | Com Resolução do Mérito (385) | Extinção por Cumprimento de Medida Sócio-Educativa (10964)_x000a_Magistrado (1) | Julgamento (193) | Com Resolução do Mérito (385) | Procedência do pedido e procedência do pedido contraposto (11401)_x000a_Magistrado (1) | Julgamento (193) | Com Resolução do Mérito (385) | Procedência do pedido e procedência em parte do pedido contraposto (11402)_x000a_Magistrado (1) | Julgamento (193) | Com Resolução do Mérito (385) | Procedência do pedido e improcedência do pedido contraposto (11403)_x000a_Magistrado (1) | Julgamento (193) | Com Resolução do Mérito (385) | Procedência em parte do pedido e procedência do pedido contraposto (11404)_x000a_Magistrado (1) | Julgamento (193) | Com Resolução do Mérito (385) | Procedência em parte do pedido e procedência em parte do pedido contraposto (11405)_x000a_Magistrado (1) | Julgamento (193) | Com Resolução do Mérito (385) | Procedência em parte do pedido e improcedência do pedido contraposto (11406)_x000a_Magistrado (1) | Julgamento (193) | Com Resolução do Mérito (385) | Improcedência do pedido e procedência do pedido contraposto (11407)_x000a_Magistrado (1) | Julgamento (193) | Com Resolução do Mérito (385) | Improcedência do pedido e procedência em parte do pedido contraposto (11408)_x000a_Magistrado (1) | Julgamento (193) | Com Resolução do Mérito (385) | Improcedência do pedido e improcedência do pedido contraposto (11409)_x000a_Magistrado (1) | Julgamento (193) | Com Resolução do Mérito (385) | Procedência do Pedido - Reconhecimento pelo réu (11795)_x000a_Magistrado (1) | Julgamento (193) | Com Resolução do Mérito (385) | Declaração de competência em conflito (11796)_x000a_Magistrado (1) | Julgamento (193) | Com Resolução do Mérito (385) | Absolvição Sumária do art. 397-CPP (11876)_x000a_Magistrado (1) | Julgamento (193) | Com Resolução do Mérito (385) | Absolvição sumária - crimes dolosos contra a vida (11877)_x000a_Magistrado (1) | Julgamento (193) | Com Resolução do Mérito (385) | Sentença confirmada (12252)_x000a_Magistrado (1) | Julgamento (193) | Com Resolução do Mérito (385) | Sentença confirmada em parte (12253)_x000a_Magistrado (1) | Julgamento (193) | Com Resolução do Mérito (385) | Sentença desconstituída (12254)_x000a_Magistrado (1) | Julgamento (193) | Com Resolução do Mérito (385) | Definição de tese jurídica em incidentes repetitivos (12257)_x000a_Magistrado (1) | Julgamento (193) | Com Resolução do Mérito (385) | Emissão de juízo de retratação pelo Órgão Julgador (12258)_x000a_Magistrado (1) | Julgamento (193) | Com Resolução do Mérito (385) | Parecer (12321)_x000a_Magistrado (1) | Julgamento (193) | Com Resolução do Mérito (385) | Consulta (12326)_x000a_Magistrado (1) | Julgamento (193) | Com Resolução do Mérito (385) | Pedido conhecido em parte e procedente (12329)_x000a_Magistrado (1) | Julgamento (193) | Com Resolução do Mérito (385) | Pedido conhecido em parte e procedente em parte (12330)_x000a_Magistrado (1) | Julgamento (193) | Com Resolução do Mérito (385) | Pedido conhecido em parte e improcedente (12331)_x000a_Magistrado (1) | Julgamento (193) | Com Resolução do Mérito (385) | Conjunto Agravo e Recurso Especial (12433)_x000a_Magistrado (1) | Julgamento (193) | Com Resolução do Mérito (385) | impugnação à execução (12450)_x000a_Magistrado (1) | Julgamento (193) | Com Resolução do Mérito (385) | Composição Civil (12615)_x000a_Magistrado (1) | Julgamento (193) | Com Resolução do Mérito (385) | Homologado o Pedido (12649)_x000a_Magistrado (1) | Julgamento (193) | Com Resolução do Mérito (385) | Não Homologado o Pedido (12650)_x000a_Magistrado (1) | Julgamento (193) | Com Resolução do Mérito (385) | Contas Não Prestação (12651)_x000a_Magistrado (1) | Julgamento (193) | Com Resolução do Mérito (385) | Contas Aprovadas (12652)_x000a_Magistrado (1) | Julgamento (193) | Com Resolução do Mérito (385) | Contas Desaprovadas (12653)_x000a_Magistrado (1) | Julgamento (193) | Com Resolução do Mérito (385) | Contas Aprovadas com Ressalvas (12654)_x000a_Magistrado (1) | Julgamento (193) | Com Resolução do Mérito (385) | Impugnação do Registro de Candidatura (12661)_x000a_Magistrado (1) | Julgamento (193) | Com Resolução do Mérito (385) | Movimentar Partido (12664)_x000a_Magistrado (1) | Julgamento (193) | Com Resolução do Mérito (385) | Procedência da Impugnação (Registro Deferido) (12665)_x000a_Magistrado (1) | Julgamento (193) | Com Resolução do Mérito (385) | Registro de Candidatura (12678)_x000a_Magistrado (1) | Julgamento (193) | Com Resolução do Mérito (385) | Contas Regularizadas (14219)_x000a_Magistrado (1) | Julgamento (193) | Com Resolução do Mérito (385) | Concessão (210) | Segurança (442)_x000a_Magistrado (1) | Julgamento (193) | Com Resolução do Mérito (385) | Concessão (210) | Habeas corpus (443)_x000a_Magistrado (1) | Julgamento (193) | Com Resolução do Mérito (385) | Concessão (210) | Habeas data (444)_x000a_Magistrado (1) | Julgamento (193) | Com Resolução do Mérito (385) | Concessão (210) | Mandado de injunção (445)_x000a_Magistrado (1) | Julgamento (193) | Com Resolução do Mérito (385) | Denegação (212) | Segurança (446)_x000a_Magistrado (1) | Julgamento (193) | Com Resolução do Mérito (385) | Denegação (212) | Habeas corpus (447)_x000a_Magistrado (1) | Julgamento (193) | Com Resolução do Mérito (385) | Denegação (212) | Habeas data (448)_x000a_Magistrado (1) | Julgamento (193) | Com Resolução do Mérito (385) | Denegação (212) | Mandado de injunção (449)_x000a_Magistrado (1) | Julgamento (193) | Com Resolução do Mérito (385) | Concessão em Parte (214) | Segurança (450)_x000a_Magistrado (1) | Julgamento (193) | Com Resolução do Mérito (385) | Concessão em Parte (214) | Habeas corpus (451)_x000a_Magistrado (1) | Julgamento (193) | Com Resolução do Mérito (385) | Concessão em Parte (214) | Habeas data (452)_x000a_Magistrado (1) | Julgamento (193) | Com Resolução do Mérito (385) | Concessão em Parte (214) | Mandado de injunção (453)_x000a_Magistrado (1) | Julgamento (193) | Com Resolução do Mérito (385) | Extinção da Punibilidade (973) | Morte do agente (1042)_x000a_Magistrado (1) | Julgamento (193) | Com Resolução do Mérito (385) | Extinção da Punibilidade (973) | Anistia, graça ou indulto (1043)_x000a_Magistrado (1) | Julgamento (193) | Com Resolução do Mérito (385) | Extinção da Punibilidade (973) | Retroatividade de lei (1044)_x000a_Magistrado (1) | Julgamento (193) | Com Resolução do Mérito (385) | Extinção da Punibilidade (973) | Prescrição, decadência ou perempção (1045)_x000a_Magistrado (1) | Julgamento (193) | Com Resolução do Mérito (385) | Extinção da Punibilidade (973) | Renúncia do queixoso ou perdão aceito  (1046)_x000a_Magistrado (1) | Julgamento (193) | Com Resolução do Mérito (385) | Extinção da Punibilidade (973) | Retratação do agente (1047)_x000a_Magistrado (1) | Julgamento (193) | Com Resolução do Mérito (385) | Extinção da Punibilidade (973) | Perdão judicial (1048)_x000a_Magistrado (1) | Julgamento (193) | Com Resolução do Mérito (385) | Extinção da Punibilidade (973) | Pagamento integral do débito (1049)_x000a_Magistrado (1) | Julgamento (193) | Com Resolução do Mérito (385) | Extinção da Punibilidade (973) | Cumprimento da Pena (1050)_x000a_Magistrado (1) | Julgamento (193) | Com Resolução do Mérito (385) | Concessão (210) | Remissão a Adolescente Infrator (10965)_x000a_Magistrado (1) | Julgamento (193) | Com Resolução do Mérito (385) | Extinção da Punibilidade (973) | Cumprimento da suspensão condicional do processo (11411)_x000a_Magistrado (1) | Julgamento (193) | Com Resolução do Mérito (385) | Extinção da Punibilidade (973) | Reparação do dano (11801)_x000a_Magistrado (1) | Julgamento (193) | Com Resolução do Mérito (385) | Extinção da Punibilidade (973) | Prescrição (11878)_x000a_Magistrado (1) | Julgamento (193) | Com Resolução do Mérito (385) | Extinção da Punibilidade (973) | Decadência ou perempção (11879)_x000a_Magistrado (1) | Julgamento (193) | Com Resolução do Mérito (385) | Concessão (210) | Exequatur (12032)_x000a_Magistrado (1) | Julgamento (193) | Com Resolução do Mérito (385) | Parecer (12321) | Favorável (12322)_x000a_Magistrado (1) | Julgamento (193) | Com Resolução do Mérito (385) | Parecer (12321) | Favorável em parte (12323)_x000a_Magistrado (1) | Julgamento (193) | Com Resolução do Mérito (385) | Parecer (12321) | Desfavorável (12324)_x000a_Magistrado (1) | Julgamento (193) | Com Resolução do Mérito (385) | Consulta (12326) | Respondida (12327)_x000a_Magistrado (1) | Julgamento (193) | Com Resolução do Mérito (385) | Consulta (12326) | Respondida em parte (12328)_x000a_Magistrado (1) | Julgamento (193) | Com Resolução do Mérito (385) | Conjunto Agravo e Recurso Especial (12433) | Conhecimento para dar provimento ao Recurso Especial  (12434)_x000a_Magistrado (1) | Julgamento (193) | Com Resolução do Mérito (385) | Conjunto Agravo e Recurso Especial (12433) | Conhecimento para negar provimento ao recurso especial (12435)_x000a_Magistrado (1) | Julgamento (193) | Com Resolução do Mérito (385) | Conjunto Agravo e Recurso Especial (12433) | Conhecimento para não conhecer do Recurso Especial (12436)_x000a_Magistrado (1) | Julgamento (193) | Com Resolução do Mérito (385) | Conjunto Agravo e Recurso Especial (12433) | Conhecimento para determinar sua autuação como Recurso Especial (12437)_x000a_Magistrado (1) | Julgamento (193) | Com Resolução do Mérito (385) | Conjunto Agravo e Recurso Especial (12433) | conhecimento para dar parcial provimento ao recurso especial (12438)_x000a_Magistrado (1) | Julgamento (193) | Com Resolução do Mérito (385) | Conjunto Agravo e Recurso Especial (12433) | conhecimento para conhecer em parte o recurso especial e dar provimento  (12439)_x000a_Magistrado (1) | Julgamento (193) | Com Resolução do Mérito (385) | Conjunto Agravo e Recurso Especial (12433) | conhecimento para conhecer em parte o recurso especial e negar provimento (12440)_x000a_Magistrado (1) | Julgamento (193) | Com Resolução do Mérito (385) | Conjunto Agravo e Recurso Especial (12433) | Conhecimento para conhecer o recurso especial (12441)_x000a_Magistrado (1) | Julgamento (193) | Com Resolução do Mérito (385) | Conjunto Agravo e Recurso Especial (12433) | conhecimento para conhecer em parte o recurso especial  (12442)_x000a_Magistrado (1) | Julgamento (193) | Com Resolução do Mérito (385) | Conjunto Agravo e Recurso Especial (12433) | conhecimento em parte para dar provimento ao recurso especial (12443)_x000a_Magistrado (1) | Julgamento (193) | Com Resolução do Mérito (385) | impugnação à execução (12450) | Procedência (12451)_x000a_Magistrado (1) | Julgamento (193) | Com Resolução do Mérito (385) | impugnação à execução (12450) | procedência parcial (12452)_x000a_Magistrado (1) | Julgamento (193) | Com Resolução do Mérito (385) | impugnação à execução (12450) | improcedência (12453)_x000a_Magistrado (1) | Julgamento (193) | Com Resolução do Mérito (385) | Concessão (210) | Habeas Corpus de ofício (12475)_x000a_Magistrado (1) | Julgamento (193) | Com Resolução do Mérito (385) | Extinção da Punibilidade (973) | Composição Civil dos Danos (12616)_x000a_Magistrado (1) | Julgamento (193) | Com Resolução do Mérito (385) | Registro de Candidatura (12678) | Deferimento do Pedido de Registro de Candidatura (12660)_x000a_Magistrado (1) | Julgamento (193) | Com Resolução do Mérito (385) | Registro de Candidatura (12678) | Cassação do Registro de Candidatura (12662)_x000a_Magistrado (1) | Julgamento (193) | Com Resolução do Mérito (385) | Registro de Candidatura (12678) | Cancelamento do Pedido de Registro de Candidatura (12663)_x000a_Magistrado (1) | Julgamento (193) | Com Resolução do Mérito (385) | Impugnação do Registro de Candidatura (12661) | Procedência da Impugnação (Registro Deferido) (12666)_x000a_Magistrado (1) | Julgamento (193) | Com Resolução do Mérito (385) | Impugnação do Registro de Candidatura (12661) | Procedência da Impugnação (Registro Indeferido) (12667)_x000a_Magistrado (1) | Julgamento (193) | Com Resolução do Mérito (385) | Impugnação do Registro de Candidatura (12661) | Procedência em Parte da Impugnação (Registro Deferido) (12668)_x000a_Magistrado (1) | Julgamento (193) | Com Resolução do Mérito (385) | Impugnação do Registro de Candidatura (12661) | Procedência em Parte da Impugnação (Registro Indeferido) (12669)_x000a_Magistrado (1) | Julgamento (193) | Com Resolução do Mérito (385) | Impugnação do Registro de Candidatura (12661) | Procedência em Parte da Impugnação (Registro Cancelado) (12670)_x000a_Magistrado (1) | Julgamento (193) | Com Resolução do Mérito (385) | Impugnação do Registro de Candidatura (12661) | Procedência em Parte da Impugnação (Registro Cassado) (12672)_x000a_Magistrado (1) | Julgamento (193) | Com Resolução do Mérito (385) | Impugnação do Registro de Candidatura (12661) | Não-Procedência da Impugnação (Registro Deferido) (12673)_x000a_Magistrado (1) | Julgamento (193) | Com Resolução do Mérito (385) | Impugnação do Registro de Candidatura (12661) | Não-Procedência da Impugnação (Registro Indeferido) (12674)_x000a_Magistrado (1) | Julgamento (193) | Com Resolução do Mérito (385) | Impugnação do Registro de Candidatura (12661) | Não-Procedência da Impugnação (Registro Cancelado) (12675)_x000a_Magistrado (1) | Julgamento (193) | Com Resolução do Mérito (385) | Impugnação do Registro de Candidatura (12661) | Não-Procedência da Impugnação (Registro Cassado) (12676)_x000a_Magistrado (1) | Julgamento (193) | Com Resolução do Mérito (385) | Impugnação do Registro de Candidatura (12661) | Procedência da Impugnação (Registro Cancelado) (12677)_x000a_Magistrado (1) | Julgamento (193) | Com Resolução do Mérito (385) | Registro de Candidatura (12678) | Provimento (Registro Deferido) (12679)_x000a_Magistrado (1) | Julgamento (193) | Com Resolução do Mérito (385) | Registro de Candidatura (12678) | Provimento (Registro Indeferido) (12680)_x000a_Magistrado (1) | Julgamento (193) | Com Resolução do Mérito (385) | Registro de Candidatura (12678) | Provimento (Registro Cancelado) (12681)_x000a_Magistrado (1) | Julgamento (193) | Com Resolução do Mérito (385) | Registro de Candidatura (12678) | Provimento (Registro Cassado) (12682)_x000a_Magistrado (1) | Julgamento (193) | Com Resolução do Mérito (385) | Registro de Candidatura (12678) | Provimento (Registro Sem Julgamento) (12683)_x000a_Magistrado (1) | Julgamento (193) | Com Resolução do Mérito (385) | Registro de Candidatura (12678) | Provimento em Parte (Registro Deferido) (12684)_x000a_Magistrado (1) | Julgamento (193) | Com Resolução do Mérito (385) | Registro de Candidatura (12678) | Provimento em Parte (Registro Indeferido) (12685)_x000a_Magistrado (1) | Julgamento (193) | Com Resolução do Mérito (385) | Registro de Candidatura (12678) | Provimento em Parte (Registro Cancelado) (12686)_x000a_Magistrado (1) | Julgamento (193) | Com Resolução do Mérito (385) | Registro de Candidatura (12678) | Provimento em Parte (Registro Cassado) (12687)_x000a_Magistrado (1) | Julgamento (193) | Com Resolução do Mérito (385) | Registro de Candidatura (12678) | Provimento em Parte (Registro Sem Julgamento) (12688)_x000a_Magistrado (1) | Julgamento (193) | Com Resolução do Mérito (385) | Registro de Candidatura (12678) | Não-Provimento (Registro Deferido) (12689)_x000a_Magistrado (1) | Julgamento (193) | Com Resolução do Mérito (385) | Registro de Candidatura (12678) | Não-Provimento (Registro Indeferido) (12690)_x000a_Magistrado (1) | Julgamento (193) | Com Resolução do Mérito (385) | Registro de Candidatura (12678) | Não-Provimento (Registro Cancelado) (12691)_x000a_Magistrado (1) | Julgamento (193) | Com Resolução do Mérito (385) | Registro de Candidatura (12678) | Não-Provimento (Registro Cassado) (12692)_x000a_Magistrado (1) | Julgamento (193) | Com Resolução do Mérito (385) | Registro de Candidatura (12678) | Não-Provimento (Registro Sem Julgamento) (12693)_x000a_Magistrado (1) | Julgamento (193) | Com Resolução do Mérito (385) | Registro de Candidatura (12678) | Acolhimento (Registro Deferido) (12694)_x000a_Magistrado (1) | Julgamento (193) | Com Resolução do Mérito (385) | Registro de Candidatura (12678) | Acolhimento (Registro Indeferido) (12695)_x000a_Magistrado (1) | Julgamento (193) | Com Resolução do Mérito (385) | Registro de Candidatura (12678) | Acolhimento (Registro Cancelado) (12696)_x000a_Magistrado (1) | Julgamento (193) | Com Resolução do Mérito (385) | Registro de Candidatura (12678) | Acolhimento (Registro Cassado) (12697)_x000a_Magistrado (1) | Julgamento (193) | Com Resolução do Mérito (385) | Registro de Candidatura (12678) | Acolhimento (Registro Sem Julgamento) (12698)_x000a_Magistrado (1) | Julgamento (193) | Com Resolução do Mérito (385) | Registro de Candidatura (12678) | Não-Acolhimento (Registro Deferido) (12699)_x000a_Magistrado (1) | Julgamento (193) | Com Resolução do Mérito (385) | Registro de Candidatura (12678) | Não-Acolhimento (Registro Indeferido) (12700)_x000a_Magistrado (1) | Julgamento (193) | Com Resolução do Mérito (385) | Registro de Candidatura (12678) | Não-Acolhimento (Registro Cancelado) (12701)_x000a_Magistrado (1) | Julgamento (193) | Com Resolução do Mérito (385) | Registro de Candidatura (12678) | Não-Acolhimento (Registro Cassado) (12702)_x000a_Magistrado (1) | Julgamento (193) | Com Resolução do Mérito (385) | Registro de Candidatura (12678) | Não-Acolhimento (Registro Sem Julgamento) (12703)_x000a_Magistrado (1) | Julgamento (193) | Com Resolução do Mérito (385) | Registro de Candidatura (12678) | Anulação de Acórdão (Registro Deferido) (12704)_x000a_Magistrado (1) | Julgamento (193) | Com Resolução do Mérito (385) | Registro de Candidatura (12678) | Anulação de Acórdão (Registro Indeferido) (12705)_x000a_Magistrado (1) | Julgamento (193) | Com Resolução do Mérito (385) | Registro de Candidatura (12678) | Anulação de Acórdão (Registro Cancelado) (12706)_x000a_Magistrado (1) | Julgamento (193) | Com Resolução do Mérito (385) | Registro de Candidatura (12678) | Anulação de Acórdão (Registro Cassado) (12707)_x000a_Magistrado (1) | Julgamento (193) | Com Resolução do Mérito (385) | Registro de Candidatura (12678) | Anulação de Acórdão (Registro Sem Julgamento) (12708)_x000a_Magistrado (1) | Julgamento (193) | Com Resolução do Mérito (385) | Extinção da Punibilidade (973) | Extinção de Punibilidade em Razão do Cumprimento de Acordo de Não Persecução Penal (12735)_x000a_Magistrado (1) | Julgamento (193) | Com Resolução do Mérito (385) | Impugnação do Registro de Candidatura (12661) | Procedência da Impugnação (Registro Cassado) (12792)_x000a_Magistrado (1) | Julgamento (193) | Com Resolução do Mérito (385) | Registro de Candidatura (12678) | Indeferimento do Pedido de Registro de Candidatura (14210)_x000a_Magistrado (1) | Julgamento (193) | Com Resolução do Mérito (385) | Registro de Candidatura (12678) | Homologação da Renúncia ao Registro de Candidatura (14211)_x000a_Magistrado (1) | Julgamento (193) | Com Resolução do Mérito (385) | Registro de Candidatura (12678) | Acolhimento em Parte (Registro Deferido) (14213)_x000a_Magistrado (1) | Julgamento (193) | Com Resolução do Mérito (385) | Registro de Candidatura (12678) | Acolhimento em Parte (Registro Indeferido) (14214)_x000a_Magistrado (1) | Julgamento (193) | Com Resolução do Mérito (385) | Registro de Candidatura (12678) | Acolhimento em Parte (Registro Cancelado) (14215)_x000a_Magistrado (1) | Julgamento (193) | Com Resolução do Mérito (385) | Registro de Candidatura (12678) | Acolhimento em Parte (Registro Cassado) (14216)_x000a_Magistrado (1) | Julgamento (193) | Com Resolução do Mérito (385) | Registro de Candidatura (12678) | Acolhimento em Parte (Registro sem Julgamento) (14217)_x000a_Magistrado (1) | Julgamento (193) | Com Resolução do Mérito (385) | Concessão em Parte (214) | Exequatur (14680)_x000a_Magistrado (1) | Julgamento (193) | Com Resolução do Mérito (385) | Impugnação do Registro de Candidatura (12661) | Procedência em Parte da Impugnação (Registro Cancelado) (12670) | Procedência em Parte da Impugnação (Registro Cassado) (12671)_x000a_Magistrado (1) | Julgamento (193) | Com Resolução do Mérito (385) | Acolhimento da Justificativa do Mesário Faltoso ou Dispensa de Multa (14937)_x000a_Magistrado (1) | Julgamento (193) | Com Resolução do Mérito (385) | Cancelamento de Filiação Partidária (15030)_x000a_Magistrado (1) | Julgamento (193) | Com Resolução do Mérito (385) | Indeferimento de Pedido de Inclusão em Lista Especial (15029)_x000a_Magistrado (1) | Julgamento (193) | Com Resolução do Mérito (385) | Acolhimento de Pedido de Inclusão em Lista Especial (15028)_x000a_Magistrado (1) | Julgamento (193) | Com Resolução do Mérito (385) | Manutenção da Inscrição Eleitoral (15027)_x000a_Magistrado (1) | Julgamento (193) | Com Resolução do Mérito (385) | Cancelamento de Inscrição Eleitoral (15026)_x000a_Magistrado (1) | Julgamento (193) | Com Resolução do Mérito (385) | Registro de Candidatura (12678) | DRAP Indeferido (15024)_x000a_Magistrado (1) | Julgamento (193) | Com Resolução do Mérito (385) | Rejeição de Justificativa do Mesário Faltoso ou Manutenção de Multa (15022)_x000a_Magistrado (1) | Julgamento (193) | Com Resolução do Mérito (385) | Registro de Candidatura (12678) | DRAP Deferido (15023)_x000a_Magistrado (1) | Julgamento (193) | Com Resolução do Mérito (385) | Resolução Aprovada (15165)_x000a_Magistrado (1) | Julgamento (193) | Com Resolução do Mérito (385) | Resolução Desaprovada (15166)"/>
    <s v="Não"/>
    <s v="Sim"/>
    <s v="Sim"/>
    <x v="4"/>
  </r>
  <r>
    <x v="1"/>
    <m/>
    <x v="0"/>
    <x v="0"/>
    <x v="61"/>
    <s v="Movimentos Parametrizados"/>
    <s v="O movimento parametrizado é utilizado como data de início e fim da situação"/>
    <s v="Magistrado (1) | Julgamento (193) | Sem Resolução de Mérito (218) | Recurso prejudicado (230)_x000a_Magistrado (1) | Julgamento (193) | Sem Resolução de Mérito (218) | Negação de Seguimento (236)_x000a_Magistrado (1) | Julgamento (193) | Sem Resolução de Mérito (218) | Conversão de Agravo de Instrumento em Agravo Retido (244)_x000a_Magistrado (1) | Julgamento (193) | Sem Resolução de Mérito (218) | Conversão de Agravo de Instrumento em Recurso Especial ou Extraordinário (853)_x000a_Magistrado (1) | Julgamento (193) | Sem Resolução de Mérito (218) | Impronúncia (10961)_x000a_Magistrado (1) | Julgamento (193) | Sem Resolução de Mérito (218) | Anulação de sentença/acórdão (11373)_x000a_Magistrado (1) | Julgamento (193) | Sem Resolução de Mérito (218) | Homologada a Remissão (11394)_x000a_Magistrado (1) | Julgamento (193) | Sem Resolução de Mérito (218) | Concessão de remissão a adolescente com exclusão do processo (11396)_x000a_Magistrado (1) | Julgamento (193) | Sem Resolução de Mérito (218) | Não conhecimento do pedido (12319)_x000a_Magistrado (1) | Julgamento (193) | Sem Resolução de Mérito (218) | Não conhecimento do habeas corpus (12458)_x000a_Magistrado (1) | Julgamento (193) | Sem Resolução de Mérito (218) | Prejudicado (12459)_x000a_Magistrado (1) | Julgamento (193) | Sem Resolução de Mérito (218) | Extinção (456) | Indeferimento da petição inicial (454)_x000a_Magistrado (1) | Julgamento (193) | Sem Resolução de Mérito (218) | Extinção (456) | Paralisação por negligência das partes (457)_x000a_Magistrado (1) | Julgamento (193) | Sem Resolução de Mérito (218) | Extinção (456) | Abandono da causa (458)_x000a_Magistrado (1) | Julgamento (193) | Sem Resolução de Mérito (218) | Extinção (456) | Ausência de pressupostos processuais (459)_x000a_Magistrado (1) | Julgamento (193) | Sem Resolução de Mérito (218) | Extinção (456) | Perempção, litispendência ou coisa julgada (460)_x000a_Magistrado (1) | Julgamento (193) | Sem Resolução de Mérito (218) | Extinção (456) | Ausência das condições da ação (461)_x000a_Magistrado (1) | Julgamento (193) | Sem Resolução de Mérito (218) | Extinção (456) | Convenção de arbitragem (462)_x000a_Magistrado (1) | Julgamento (193) | Sem Resolução de Mérito (218) | Extinção (456) | Desistência (463)_x000a_Magistrado (1) | Julgamento (193) | Sem Resolução de Mérito (218) | Extinção (456) | Ação intransmissível (464)_x000a_Magistrado (1) | Julgamento (193) | Sem Resolução de Mérito (218) | Extinção (456) | Confusão entre autor e réu (465)_x000a_Magistrado (1) | Julgamento (193) | Sem Resolução de Mérito (218) | Arquivamento (228) | Sumaríssimo (art. 852-B, § 1º/CLT) (472)_x000a_Magistrado (1) | Julgamento (193) | Sem Resolução de Mérito (218) | Arquivamento (228) | Ausência do Reclamante (473)_x000a_Magistrado (1) | Julgamento (193) | Sem Resolução de Mérito (218) | Extinção (456) | Devedor não encontrado (11374)_x000a_Magistrado (1) | Julgamento (193) | Sem Resolução de Mérito (218) | Extinção (456) | Inexistência de bens penhoráveis (11375)_x000a_Magistrado (1) | Julgamento (193) | Sem Resolução de Mérito (218) | Extinção (456) | Ausência do autor à audiência (11376)_x000a_Magistrado (1) | Julgamento (193) | Sem Resolução de Mérito (218) | Extinção (456) | Inadmissibilidade do procedimento sumaríssimo (11377)_x000a_Magistrado (1) | Julgamento (193) | Sem Resolução de Mérito (218) | Extinção (456) | Incompetência territorial (11378)_x000a_Magistrado (1) | Julgamento (193) | Sem Resolução de Mérito (218) | Extinção (456) | Incompetência em razão da pessoa (11379)_x000a_Magistrado (1) | Julgamento (193) | Sem Resolução de Mérito (218) | Extinção (456) | Autor falecido e sem habilitação de sucessores (11380)_x000a_Magistrado (1) | Julgamento (193) | Sem Resolução de Mérito (218) | Extinção (456) | Ausência de citação de sucessores do réu falecido (11381)_x000a_Magistrado (1) | Julgamento (193) | Sem Resolução de Mérito (218) | Extinção (456) | Continência (12256)_x000a_Magistrado (1) | Julgamento (193) | Sem Resolução de Mérito (218) | Extinção (456) | Cancelamento de Dívida Ativa (12298)_x000a_Magistrado (1) | Julgamento (193) | Sem Resolução de Mérito (218) | Extinção (456) | Perda do objeto (12325)_x000a_Magistrado (1) | Julgamento (193) | Sem Resolução de Mérito (218) | Extinção (456) | Renúncia (12617)_x000a_Magistrado (1) | Julgamento (193) | Sem Resolução de Mérito (218) | Registro de Candidatura (12709) | Anulação de Acórdão (Registro Deferido) (12710)_x000a_Magistrado (1) | Julgamento (193) | Sem Resolução de Mérito (218) | Registro de Candidatura (12709) | Anulação de Acórdao (Registro Indeferido) (12711)_x000a_Magistrado (1) | Julgamento (193) | Sem Resolução de Mérito (218) | Registro de Candidatura (12709) | Anulação de Acórdão (Registro Cancelado) (12712)_x000a_Magistrado (1) | Julgamento (193) | Sem Resolução de Mérito (218) | Registro de Candidatura (12709) | Anulação de Acórdão (Registro Cassado) (12713)_x000a_Magistrado (1) | Julgamento (193) | Sem Resolução de Mérito (218) | Registro de Candidatura (12709) | Anulação de Acórdão (Registro Sem Julgamento) (12714)_x000a_Magistrado (1) | Julgamento (193) | Sem Resolução de Mérito (218) | Registro de Candidatura (12709) | Não Conhecimento (Registro Deferido) (12715)_x000a_Magistrado (1) | Julgamento (193) | Sem Resolução de Mérito (218) | Registro de Candidatura (12709) | Não Conhecimento (Registro Indeferido) (12716)_x000a_Magistrado (1) | Julgamento (193) | Sem Resolução de Mérito (218) | Registro de Candidatura (12709) | Não Conhecimento (Registro Cancelado) (12717)_x000a_Magistrado (1) | Julgamento (193) | Sem Resolução de Mérito (218) | Registro de Candidatura (12709) | Não Conhecimento (Registro Cassado) (12718)_x000a_Magistrado (1) | Julgamento (193) | Sem Resolução de Mérito (218) | Registro de Candidatura (12709) | Não Conhecimento (Registro Sem Julgamento) (12719)_x000a_Magistrado (1) | Julgamento (193) | Sem Resolução de Mérito (218) | Registro de Candidatura (12709) | Negação de Seguimento (Registro Deferido) (12720)_x000a_Magistrado (1) | Julgamento (193) | Sem Resolução de Mérito (218) | Registro de Candidatura (12709) | Negação de Seguimento (Registro Indeferido) (12721)_x000a_Magistrado (1) | Julgamento (193) | Sem Resolução de Mérito (218) | Registro de Candidatura (12709) | Negação de Seguimento (Registro Cancelado) (12722)_x000a_Magistrado (1) | Julgamento (193) | Sem Resolução de Mérito (218) | Registro de Candidatura (12709) | Negação de Seguimento (Registro Cassado) (12723)_x000a_Magistrado (1) | Julgamento (193) | Sem Resolução de Mérito (218) | Registro de Candidatura (12709) | Negação de Seguimento (Registro Sem Julgamento) (12724)_x000a_Magistrado (1) | Julgamento (193) | Sem Resolução de Mérito (218) | Não Conhecimento de recurso (235)_x000a_Magistrado (1) | Julgamento (193) | Sem Resolução de Mérito (218)_x000a_Magistrado (1) | Julgamento (193) | Sem Resolução de Mérito (218) | Arquivamento (228)_x000a_Magistrado (1) | Julgamento (193) | Sem Resolução de Mérito (218) | Extinção (456)_x000a_Magistrado (1) | Julgamento (193) | Sem Resolução de Mérito (218) | Suspensão Condicional do Processo (12184)_x000a_Magistrado (1) | Julgamento (193) | Sem Resolução de Mérito (218) | Registro de Candidatura (12709)_x000a_Magistrado (1) | Julgamento (193) | Sem Resolução de Mérito (218) | Registro de Candidatura (12709) | Anulação de Sentença (Registro Sem Julgamento) (14218)_x000a_Magistrado (1) | Julgamento (193) | Sem Resolução de Mérito (218) | Extinção (456) | Ausência de Requerimento Administrativo Prévio (14848)"/>
    <s v="Não"/>
    <s v="Sim"/>
    <s v="Sim"/>
    <x v="4"/>
  </r>
  <r>
    <x v="1"/>
    <m/>
    <x v="0"/>
    <x v="0"/>
    <x v="62"/>
    <s v="Movimentos Parametrizados"/>
    <s v="O movimento parametrizado é utilizado como data de início e fim da situação"/>
    <s v="Magistrado (1) | Julgamento (193) | Com Resolução do Mérito (385) | Homologação de Transação (466)_x000a_Magistrado (1) | Julgamento (193) | Com Resolução do Mérito (385) | Transação Penal (884)_x000a_Magistrado (1) | Julgamento (193) | Com Resolução do Mérito (385) | Homologação de Transação Penal (12738)_x000a_Magistrado (1) | Julgamento (193) | Com Resolução do Mérito (385) | Homologação de Acordo em Execução ou em Cumprimento de Sentença (14099)"/>
    <s v="Não"/>
    <s v="Sim"/>
    <s v="Sim"/>
    <x v="1"/>
  </r>
  <r>
    <x v="1"/>
    <m/>
    <x v="0"/>
    <x v="0"/>
    <x v="63"/>
    <s v="Movimentos Parametrizados"/>
    <s v="O movimento parametrizado é utilizado como data de início e fim da situação"/>
    <s v="Magistrado (1) | Decisão (3) | Concessão (817) | Gratuidade da Justiça (787)_x000a_Magistrado (1) | Despacho (11009) | Concessão (11023) | Assistência Judiciária Gratuita (11024)_x000a_Magistrado (1) | Decisão (3) | Concessão em parte (888) | Gratuidade da Justiça (15103)"/>
    <s v="Não"/>
    <s v="Não"/>
    <s v="Sim"/>
    <x v="3"/>
  </r>
  <r>
    <x v="1"/>
    <m/>
    <x v="0"/>
    <x v="0"/>
    <x v="64"/>
    <s v="Movimentos Parametrizados"/>
    <s v="O movimento parametrizado é utilizado como data de início e fim da situação"/>
    <s v="Magistrado (1) | Decisão (3) | Não-Concessão (968) | Gratuidade da Justiça (334)"/>
    <s v="Não"/>
    <s v="Não"/>
    <s v="Sim"/>
    <x v="3"/>
  </r>
  <r>
    <x v="1"/>
    <m/>
    <x v="0"/>
    <x v="0"/>
    <x v="65"/>
    <s v="Movimentos Parametrizados"/>
    <s v="O movimento parametrizado é utilizado como data de início e fim da situação"/>
    <s v="Magistrado (1) | Decisão (3) | Revogação (157) | Assistência Judiciária Gratuita (349)"/>
    <s v="Não"/>
    <s v="Não"/>
    <s v="Sim"/>
    <x v="3"/>
  </r>
  <r>
    <x v="1"/>
    <m/>
    <x v="0"/>
    <x v="0"/>
    <x v="66"/>
    <s v="Movimentos Parametrizados"/>
    <s v="O movimento parametrizado é utilizado como data de início e fim da situação"/>
    <s v="Serventuário (14) | Escrivão/Diretor de Secretaria/Secretário Jurídico (48) | Levantamento da Causa Suspensiva ou de Sobrestamento (14974) | Suspensão/Sobrestamento Determinada por Ação de Controle Concentrado de Constitucionalidade  - STF (14982)"/>
    <s v="Não"/>
    <s v="Sim"/>
    <s v="Sim"/>
    <x v="0"/>
  </r>
  <r>
    <x v="1"/>
    <m/>
    <x v="0"/>
    <x v="0"/>
    <x v="67"/>
    <s v="Movimentos Parametrizados"/>
    <s v="O movimento parametrizado é utilizado como data de início e fim da situação"/>
    <s v="Serventuário (14) | Escrivão/Diretor de Secretaria/Secretário Jurídico (48) | Levantamento da Causa Suspensiva ou de Sobrestamento (14974) | Suspensão/Sobrestamento Determinada por Controvérsia (14981)"/>
    <s v="Não"/>
    <s v="Sim"/>
    <s v="Sim"/>
    <x v="0"/>
  </r>
  <r>
    <x v="1"/>
    <m/>
    <x v="0"/>
    <x v="0"/>
    <x v="68"/>
    <s v="Movimentos Parametrizados"/>
    <s v="O movimento parametrizado é utilizado como data de início e fim da situação"/>
    <s v="Serventuário (14) | Escrivão/Diretor de Secretaria/Secretário Jurídico (48) | Cumprimento de Levantamento da Suspensão  (12066)_x000a_Serventuário (14) | Escrivão/Diretor de Secretaria/Secretário Jurídico (48) | Levantamento da Causa Suspensiva ou de Sobrestamento (14974)"/>
    <s v="Não"/>
    <s v="Sim"/>
    <s v="Sim"/>
    <x v="0"/>
  </r>
  <r>
    <x v="1"/>
    <m/>
    <x v="0"/>
    <x v="0"/>
    <x v="69"/>
    <s v="Movimentos Parametrizados"/>
    <s v="O movimento parametrizado é utilizado como data de início e fim da situação"/>
    <s v="Magistrado (1) | Decisão (3) | Levantamento da Suspensão ou Dessobrestamento (12067)"/>
    <s v="Não"/>
    <s v="Sim"/>
    <s v="Sim"/>
    <x v="3"/>
  </r>
  <r>
    <x v="1"/>
    <m/>
    <x v="0"/>
    <x v="0"/>
    <x v="70"/>
    <s v="Movimentos Parametrizados"/>
    <s v="O movimento parametrizado é utilizado como data de início e fim da situação"/>
    <s v="Magistrado (1) | Despacho (11009) | Levantamento da Suspensão ou Dessobrestamento (12068)"/>
    <s v="Não"/>
    <s v="Sim"/>
    <s v="Sim"/>
    <x v="5"/>
  </r>
  <r>
    <x v="1"/>
    <m/>
    <x v="0"/>
    <x v="0"/>
    <x v="71"/>
    <s v="Movimentos Parametrizados"/>
    <s v="O movimento parametrizado é utilizado como data de início e fim da situação"/>
    <s v="Serventuário (14) | Escrivão/Diretor de Secretaria/Secretário Jurídico (48) | Levantamento da Causa Suspensiva ou de Sobrestamento (14974) | Suspensão/Sobrestamento Determinada por Grupo de Representativos (14980)"/>
    <s v="Não"/>
    <s v="Sim"/>
    <s v="Sim"/>
    <x v="0"/>
  </r>
  <r>
    <x v="1"/>
    <m/>
    <x v="0"/>
    <x v="0"/>
    <x v="72"/>
    <s v="Movimentos Parametrizados"/>
    <s v="O movimento parametrizado é utilizado como data de início e fim da situação"/>
    <s v="Serventuário (14) | Escrivão/Diretor de Secretaria/Secretário Jurídico (48) | Levantamento da Causa Suspensiva ou de Sobrestamento (14974) | Suspensão/Sobrestamento Determinada por Incidente de Assunção de Competência - IAC (14979)"/>
    <s v="Não"/>
    <s v="Sim"/>
    <s v="Sim"/>
    <x v="0"/>
  </r>
  <r>
    <x v="1"/>
    <m/>
    <x v="0"/>
    <x v="0"/>
    <x v="73"/>
    <s v="Movimentos Parametrizados"/>
    <s v="O movimento parametrizado é utilizado como data de início e fim da situação"/>
    <s v="Serventuário (14) | Escrivão/Diretor de Secretaria/Secretário Jurídico (48) | Levantamento da Causa Suspensiva ou de Sobrestamento (14974) | Suspensão/Sobrestamento por Incidente de Resolução de Demandas Repetitivas (14985)"/>
    <s v="Não"/>
    <s v="Sim"/>
    <s v="Sim"/>
    <x v="0"/>
  </r>
  <r>
    <x v="1"/>
    <m/>
    <x v="0"/>
    <x v="0"/>
    <x v="74"/>
    <s v="Movimentos Parametrizados"/>
    <s v="O movimento parametrizado é utilizado como data de início e fim da situação"/>
    <s v="Serventuário (14) | Escrivão/Diretor de Secretaria/Secretário Jurídico (48) | Levantamento da Causa Suspensiva ou de Sobrestamento (14974) | Suspensão/Sobrestamento Determinada por Recurso de Revista Repetitivo (14984)"/>
    <s v="Não"/>
    <s v="Sim"/>
    <s v="Sim"/>
    <x v="0"/>
  </r>
  <r>
    <x v="1"/>
    <m/>
    <x v="0"/>
    <x v="0"/>
    <x v="75"/>
    <s v="Movimentos Parametrizados"/>
    <s v="O movimento parametrizado é utilizado como data de início e fim da situação"/>
    <s v="Serventuário (14) | Escrivão/Diretor de Secretaria/Secretário Jurídico (48) | Levantamento da Causa Suspensiva ou de Sobrestamento (14974) | Suspensão/Sobrestamento por Recurso Especial Repetitivo (14976)"/>
    <s v="Não"/>
    <s v="Sim"/>
    <s v="Sim"/>
    <x v="0"/>
  </r>
  <r>
    <x v="1"/>
    <m/>
    <x v="0"/>
    <x v="0"/>
    <x v="76"/>
    <s v="Movimentos Parametrizados"/>
    <s v="O movimento parametrizado é utilizado como data de início e fim da situação"/>
    <s v="Serventuário (14) | Escrivão/Diretor de Secretaria/Secretário Jurídico (48) | Levantamento da Causa Suspensiva ou de Sobrestamento (14974) | Suspensão/Sobrestamento por Recurso Extraordinário com Repercussão Geral (14975)"/>
    <s v="Não"/>
    <s v="Sim"/>
    <s v="Sim"/>
    <x v="0"/>
  </r>
  <r>
    <x v="1"/>
    <m/>
    <x v="0"/>
    <x v="0"/>
    <x v="77"/>
    <s v="Movimentos Parametrizados"/>
    <s v="O movimento parametrizado é utilizado como data de início e fim da situação"/>
    <s v="Serventuário (14) | Escrivão/Diretor de Secretaria/Secretário Jurídico (48) | Levantamento da Causa Suspensiva ou de Sobrestamento (14974) | Suspensão/Sobrestamento Determinada por Decisão do Presidente do STF - SIRDR (14977)_x000a_Serventuário (14) | Escrivão/Diretor de Secretaria/Secretário Jurídico (48) | Levantamento da Causa Suspensiva ou de Sobrestamento (14974) | Suspensão/Sobrestamento Determinada por Decisão do Presidente do STJ - SIRDR (14978)_x000a_Serventuário (14) | Escrivão/Diretor de Secretaria/Secretário Jurídico (48) | Levantamento da Causa Suspensiva ou de Sobrestamento (14974) | Suspensão/Sobrestamento Determinada por Decisão do Presidente do TST - SIRDR (14983)"/>
    <s v="Não"/>
    <s v="Sim"/>
    <s v="Sim"/>
    <x v="0"/>
  </r>
  <r>
    <x v="1"/>
    <m/>
    <x v="0"/>
    <x v="0"/>
    <x v="78"/>
    <s v="Movimentos Parametrizados"/>
    <s v="O movimento parametrizado é utilizado como data de início e fim da situação"/>
    <s v="Magistrado (1) | Decisão (3) | Concessão em parte (888) | Antecipação de Tutela (889)_x000a_Magistrado (1) | Decisão (3) | Concessão (817) | Antecipação de tutela (332)_x000a_Magistrado (1) | Decisão (3) | Concessão (817) | Liminar (339)_x000a_Magistrado (1) | Decisão (3) | Concessão em parte (888) | Liminar (892)"/>
    <s v="Não"/>
    <s v="Não"/>
    <s v="Sim"/>
    <x v="3"/>
  </r>
  <r>
    <x v="1"/>
    <m/>
    <x v="0"/>
    <x v="0"/>
    <x v="79"/>
    <s v="Movimentos Parametrizados"/>
    <s v="O movimento parametrizado é utilizado como data de início e fim da situação"/>
    <s v="Magistrado (1) | Decisão (3) | Não-Concessão (968) | Antecipação de tutela (785)_x000a_Magistrado (1) | Decisão (3) | Não-Concessão (968) | Liminar (792)"/>
    <s v="Não"/>
    <s v="Não"/>
    <s v="Sim"/>
    <x v="3"/>
  </r>
  <r>
    <x v="1"/>
    <m/>
    <x v="0"/>
    <x v="0"/>
    <x v="80"/>
    <s v="Movimentos Parametrizados"/>
    <s v="O movimento parametrizado é utilizado como data de início e fim da situação"/>
    <s v="Serventuário (14) | Escrivão/Diretor de Secretaria/Secretário Jurídico (48) | Cancelamento (12289) | De Liquidação, Cumprimento de Sentença ou Execução por Nulidade da Fase de Conhecimento  (15168)"/>
    <s v="Não"/>
    <s v="Não"/>
    <s v="Sim"/>
    <x v="0"/>
  </r>
  <r>
    <x v="1"/>
    <m/>
    <x v="0"/>
    <x v="0"/>
    <x v="81"/>
    <s v="Movimentos Parametrizados"/>
    <s v="O movimento parametrizado é utilizado como data de início e fim da situação"/>
    <s v="Serventuário (14) | Escrivão/Diretor de Secretaria/Secretário Jurídico (48) | Liquidação iniciada (11384)_x000a_Serventuário (14) | Escrivão/Diretor de Secretaria/Secretário Jurídico (48) | Execução/Cumprimento de Sentença Iniciada (o) (11385)"/>
    <s v="Sim"/>
    <s v="Não"/>
    <s v="Não"/>
    <x v="0"/>
  </r>
  <r>
    <x v="1"/>
    <m/>
    <x v="0"/>
    <x v="0"/>
    <x v="82"/>
    <s v="Movimentos Parametrizados"/>
    <s v="O movimento parametrizado é utilizado como data de início e fim da situação"/>
    <s v="Magistrado (1) | Decisão (3) | Homologação (378) | Medida protetiva determinada por autoridade policial (12476)_x000a_Magistrado (1) | Decisão (3) | Não-Homologação (12477) | Medida protetiva determinada por autoridade policia (12478)_x000a_Magistrado (1) | Decisão (3) | Revogação (157) | Medida protetiva determinada por autoridade policial (12479)"/>
    <s v="Não"/>
    <s v="Não"/>
    <s v="Sim"/>
    <x v="3"/>
  </r>
  <r>
    <x v="1"/>
    <m/>
    <x v="0"/>
    <x v="0"/>
    <x v="83"/>
    <s v="Movimentos Parametrizados"/>
    <s v="O movimento parametrizado é utilizado como data de início e fim da situação"/>
    <s v="Magistrado (1) | Decisão (3) | Não-Admissão (207) | Pedido de Uniformização de Interpretação de Lei (15183)"/>
    <s v="Não"/>
    <s v="Não"/>
    <s v="Não"/>
    <x v="3"/>
  </r>
  <r>
    <x v="3"/>
    <s v="INICIADO POR_x000a_Retirada:_x000a_Remetido para a câmara de conciliação/mediação (130)_x000a_Remetido para o CEJUSC ou para o Centro de Conciliação/Mediação (118)_x000a_FINALIZADA POR_x000a_Retirada:_x000a_Recebido da câmara de conciliação/mediação (131)_x000a_Recebido do CEJUSC ou do Centro de Conciliação/Mediação (120)_x000a_Inclusão:_x000a_Remetido para outra instância (153)_x000a_Redistribuído para outro Tribunal (154)"/>
    <x v="2"/>
    <x v="2"/>
    <x v="84"/>
    <s v="Classe evoluida para ação penal (81)_x000a_Concedida a recuperação judicial (90)_x000a_Decretada a falência (18)_x000a_Denúncia/queixa recebida (9)_x000a_Desarquivado (82)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Ação de Controle Concentrado de Constitucionalidade (97)_x000a_Levantada suspensão/sobrestamento por Controvérsia (98)_x000a_Levantada suspensão/sobrestamento por cumprimento (20)_x000a_Levantada suspensão/sobrestamento por decisão judicial (106)_x000a_Levantada suspensão/sobrestamento por despacho judicial (107)_x000a_Levantada suspensão/sobrestamento por Grupo de Representativos (99)_x000a_Levantada suspensão/sobrestamento por IAC (100)_x000a_Levantada suspensão/sobrestamento por IRDR (105)_x000a_Levantada suspensão/sobrestamento por Recurso de Revista Repetitiva (101)_x000a_Levantada suspensão/sobrestamento por Recurso Repetitivo (103)_x000a_Levantada suspensão/sobrestamento por Repercussão Geral (102)_x000a_Levantada suspensão/sobrestamento por SIRDR (104)_x000a_Liquidação/execução cancelada por nulidade (137)_x000a_Liquidação/execução iniciada (91)_x000a_Pronunciado (72)_x000a_Reativado (37)_x000a_Recebido da câmara de conciliação/mediação (131)_x000a_Recebido do CEJUSC ou do Centro de Conciliação/Mediação (120)_x000a_Recebido pelo CEJUSC ou pelo Centro de Conciliação/Mediação (119)_x000a_Recebido pelo Tribunal (61)_x000a_Redistribuído (40)_x000a_Transação penal cumprida (129)"/>
    <s v="Arquivado definitivamente (2)_x000a_Baixado definitivamente (10)_x000a_Classe evoluida para ação penal (81)_x000a_Denúncia/queixa recebida (9)_x000a_Distribuição cancelada (23)_x000a_Distribuído (24)_x000a_Execução não criminal iniciada (26)_x000a_Fase processual iniciada (65)_x000a_Liquidação/execução cancelada por nulidade (137)_x000a_Liquidação/execução iniciada (91)_x000a_Pendente (88)_x000a_Reativado (37)_x000a_Redistribuído (40)_x000a_Redistribuído para outro Tribunal (154)_x000a_Remetido (41)_x000a_Remetido para a câmara de conciliação/mediação (130)_x000a_Remetido para o CEJUSC ou para o Centro de Conciliação/Mediação (118)_x000a_Remetido para outra instância (134)_x000a_Remetido pelo CEJUSC ou do Centro de Conciliação/Mediação (153)"/>
    <s v="Situação criada a partir de outras situações, não havendo movimentos próprios."/>
    <s v="Não"/>
    <s v="Não"/>
    <s v="Sim"/>
    <x v="0"/>
  </r>
  <r>
    <x v="0"/>
    <s v="INCLUSÃO:_x000a_Redistribuído para outro Tribunal (154)_x000a_"/>
    <x v="0"/>
    <x v="0"/>
    <x v="85"/>
    <s v="Movimentos Parametrizados"/>
    <s v="Arquivado definitivamente (2)_x000a_Baixado definitivamente (10)_x000a_Distribuição cancelada (23)_x000a_Perícia agendada (55)_x000a_Perícia cancelada (56)_x000a_Perícia designada (57)_x000a_Perícia não realizada (58)_x000a_Perícia reagendada (59)_x000a_Perícia realizada (60)_x000a_Reativado (37)_x000a_Redistribuído para outro Tribunal (154)_x000a_Remetido (41)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Perícia (14901) | Agendada (14904)"/>
    <s v="Não"/>
    <s v="Não"/>
    <s v="Sim"/>
    <x v="0"/>
  </r>
  <r>
    <x v="1"/>
    <m/>
    <x v="0"/>
    <x v="0"/>
    <x v="86"/>
    <s v="Movimentos Parametrizados"/>
    <s v="O movimento parametrizado é utilizado como data de início e fim da situação"/>
    <s v="Serventuário (14) | Escrivão/Diretor de Secretaria/Secretário Jurídico (48) | Perícia (14901) | Cancelada (14906)"/>
    <s v="Não"/>
    <s v="Não"/>
    <s v="Sim"/>
    <x v="0"/>
  </r>
  <r>
    <x v="0"/>
    <s v="INCLUSÃO:_x000a_Redistribuído para outro Tribunal (154)_x000a_"/>
    <x v="0"/>
    <x v="0"/>
    <x v="87"/>
    <s v="Movimentos Parametrizados"/>
    <s v="Arquivado definitivamente (2)_x000a_Baixado definitivamente (10)_x000a_Distribuição cancelada (23)_x000a_Perícia agendada (55)_x000a_Perícia cancelada (56)_x000a_Perícia designada (57)_x000a_Perícia não realizada (58)_x000a_Perícia reagendada (59)_x000a_Perícia realizada (60)_x000a_Reativado (37)_x000a_Redistribuído para outro Tribunal (154)_x000a_Remetido (41)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Perícia (14901) | Determinada/Designada (14903)"/>
    <s v="Não"/>
    <s v="Não"/>
    <s v="Sim"/>
    <x v="0"/>
  </r>
  <r>
    <x v="1"/>
    <m/>
    <x v="0"/>
    <x v="0"/>
    <x v="88"/>
    <s v="Movimentos Parametrizados"/>
    <s v="O movimento parametrizado é utilizado como data de início e fim da situação"/>
    <s v="Serventuário (14) | Escrivão/Diretor de Secretaria/Secretário Jurídico (48) | Perícia (14901) | Não Realizada (14908)"/>
    <s v="Não"/>
    <s v="Não"/>
    <s v="Sim"/>
    <x v="0"/>
  </r>
  <r>
    <x v="0"/>
    <s v="INCLUSÃO:_x000a_Redistribuído para outro Tribunal (154)_x000a_"/>
    <x v="0"/>
    <x v="0"/>
    <x v="89"/>
    <s v="Movimentos Parametrizados"/>
    <s v="Arquivado definitivamente (2)_x000a_Baixado definitivamente (10)_x000a_Distribuição cancelada (23)_x000a_Perícia agendada (55)_x000a_Perícia cancelada (56)_x000a_Perícia designada (57)_x000a_Perícia não realizada (58)_x000a_Perícia reagendada (59)_x000a_Perícia realizada (60)_x000a_Reativado (37)_x000a_Redistribuído para outro Tribunal (154)_x000a_Remetido (41)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Perícia (14901) | Reagendada (14907)"/>
    <s v="Não"/>
    <s v="Não"/>
    <s v="Sim"/>
    <x v="0"/>
  </r>
  <r>
    <x v="1"/>
    <m/>
    <x v="0"/>
    <x v="0"/>
    <x v="90"/>
    <s v="Movimentos Parametrizados"/>
    <s v="O movimento parametrizado é utilizado como data de início e fim da situação"/>
    <s v="Serventuário (14) | Escrivão/Diretor de Secretaria/Secretário Jurídico (48) | Perícia (14901) | Realizada (14905)"/>
    <s v="Não"/>
    <s v="Não"/>
    <s v="Sim"/>
    <x v="0"/>
  </r>
  <r>
    <x v="1"/>
    <m/>
    <x v="0"/>
    <x v="0"/>
    <x v="91"/>
    <s v="Movimentos Parametrizados"/>
    <s v="O movimento parametrizado é utilizado como data de início e fim da situação"/>
    <s v="Serventuário (14) | Escrivão/Diretor de Secretaria/Secretário Jurídico (48) | Requisição de Pagamento (12165) | Precatório (12166) | Enviada ao Tribunal (12167)_x000a_Serventuário (14) | Escrivão/Diretor de Secretaria/Secretário Jurídico (48) | Requisição de Pagamento (12165) | Pequeno Valor (12173) | Enviada ao Tribunal (12174)"/>
    <s v="Não"/>
    <s v="Não"/>
    <s v="Sim"/>
    <x v="0"/>
  </r>
  <r>
    <x v="1"/>
    <m/>
    <x v="0"/>
    <x v="0"/>
    <x v="92"/>
    <s v="Movimentos Parametrizados"/>
    <s v="O movimento parametrizado é utilizado como data de início e fim da situação"/>
    <s v="Serventuário (14) | Escrivão/Diretor de Secretaria/Secretário Jurídico (48) | Requisição de Pagamento (12165) | Precatório (12166) | Paga (12169)_x000a_Serventuário (14) | Escrivão/Diretor de Secretaria/Secretário Jurídico (48) | Requisição de Pagamento (12165) | Pequeno Valor (12173) | Paga (12176)"/>
    <s v="Não"/>
    <s v="Não"/>
    <s v="Sim"/>
    <x v="0"/>
  </r>
  <r>
    <x v="1"/>
    <m/>
    <x v="0"/>
    <x v="0"/>
    <x v="93"/>
    <s v="Movimentos Parametrizados"/>
    <s v="O movimento parametrizado é utilizado como data de início e fim da situação"/>
    <s v="Magistrado (1) | Decisão (3) | Incidente ou Cautelar - Procedimento Resolvido (14702)"/>
    <s v="Não"/>
    <s v="Não"/>
    <s v="Sim"/>
    <x v="0"/>
  </r>
  <r>
    <x v="1"/>
    <m/>
    <x v="0"/>
    <x v="0"/>
    <x v="94"/>
    <s v="Movimentos Parametrizados"/>
    <s v="O movimento parametrizado é utilizado como data de início e fim da situação"/>
    <s v="Serventuário (14) | Escrivão/Diretor de Secretaria/Secretário Jurídico (48) | Realização de Procedimento Restaurativo (12759)[39:Tipo_Procedimento_Restaurativo:200]"/>
    <s v="Não"/>
    <s v="Não"/>
    <s v="Sim"/>
    <x v="0"/>
  </r>
  <r>
    <x v="1"/>
    <m/>
    <x v="0"/>
    <x v="0"/>
    <x v="95"/>
    <s v="Movimentos Parametrizados"/>
    <s v="O movimento parametrizado é utilizado como data de início e fim da situação"/>
    <s v="Serventuário (14) | Escrivão/Diretor de Secretaria/Secretário Jurídico (48) | Realização de Procedimento Restaurativo (12759)[39:Tipo_Procedimento_Restaurativo:196]"/>
    <s v="Não"/>
    <s v="Não"/>
    <s v="Sim"/>
    <x v="0"/>
  </r>
  <r>
    <x v="1"/>
    <m/>
    <x v="0"/>
    <x v="0"/>
    <x v="96"/>
    <s v="Movimentos Parametrizados"/>
    <s v="O movimento parametrizado é utilizado como data de início e fim da situação"/>
    <s v="Serventuário (14) | Escrivão/Diretor de Secretaria/Secretário Jurídico (48) | Realização de Procedimento Restaurativo (12759)[39:Tipo_Procedimento_Restaurativo:195]"/>
    <s v="Não"/>
    <s v="Não"/>
    <s v="Sim"/>
    <x v="0"/>
  </r>
  <r>
    <x v="1"/>
    <m/>
    <x v="0"/>
    <x v="0"/>
    <x v="97"/>
    <s v="Movimentos Parametrizados"/>
    <s v="O movimento parametrizado é utilizado como data de início e fim da situação"/>
    <s v="Serventuário (14) | Escrivão/Diretor de Secretaria/Secretário Jurídico (48) | Realização de Procedimento Restaurativo (12759)[39:Tipo_Procedimento_Restaurativo:199]"/>
    <s v="Não"/>
    <s v="Não"/>
    <s v="Sim"/>
    <x v="0"/>
  </r>
  <r>
    <x v="1"/>
    <m/>
    <x v="0"/>
    <x v="0"/>
    <x v="98"/>
    <s v="Movimentos Parametrizados"/>
    <s v="O movimento parametrizado é utilizado como data de início e fim da situação"/>
    <s v="Serventuário (14) | Escrivão/Diretor de Secretaria/Secretário Jurídico (48) | Realização de Procedimento Restaurativo (12759)[39:Tipo_Procedimento_Restaurativo:198]"/>
    <s v="Não"/>
    <s v="Não"/>
    <s v="Sim"/>
    <x v="0"/>
  </r>
  <r>
    <x v="1"/>
    <m/>
    <x v="0"/>
    <x v="0"/>
    <x v="99"/>
    <s v="Movimentos Parametrizados"/>
    <s v="O movimento parametrizado é utilizado como data de início e fim da situação"/>
    <s v="Serventuário (14) | Escrivão/Diretor de Secretaria/Secretário Jurídico (48) | Realização de Procedimento Restaurativo (12759)[39:Tipo_Procedimento_Restaurativo:197]"/>
    <s v="Não"/>
    <s v="Não"/>
    <s v="Sim"/>
    <x v="0"/>
  </r>
  <r>
    <x v="1"/>
    <m/>
    <x v="0"/>
    <x v="0"/>
    <x v="100"/>
    <s v="Movimentos Parametrizados"/>
    <s v="O movimento parametrizado é utilizado como data de início e fim da situação"/>
    <s v="Serventuário (14) | Escrivão/Diretor de Secretaria/Secretário Jurídico (48) | Realização de Procedimento Restaurativo (12759)[39:Tipo_Procedimento_Restaurativo:201]_x000a_Serventuário (14) | Escrivão/Diretor de Secretaria/Secretário Jurídico (48) | Realização de Procedimento Restaurativo (12759)"/>
    <s v="Não"/>
    <s v="Não"/>
    <s v="Sim"/>
    <x v="0"/>
  </r>
  <r>
    <x v="1"/>
    <m/>
    <x v="0"/>
    <x v="0"/>
    <x v="101"/>
    <s v="Movimentos Parametrizados"/>
    <s v="O movimento parametrizado é utilizado como data de início e fim da situação"/>
    <s v="Magistrado (1) | Julgamento (193) | Sem Resolução de Mérito (218) | Pronúncia (10953)"/>
    <s v="Não"/>
    <s v="Sim"/>
    <s v="Sim"/>
    <x v="6"/>
  </r>
  <r>
    <x v="1"/>
    <m/>
    <x v="0"/>
    <x v="0"/>
    <x v="102"/>
    <s v="Movimentos Parametrizados"/>
    <s v="O movimento parametrizado é utilizado como data de início e fim da situação"/>
    <s v="Serventuário (14) | Escrivão/Diretor de Secretaria/Secretário Jurídico (48) | Reativação (849)"/>
    <s v="Não"/>
    <s v="Sim"/>
    <s v="Sim"/>
    <x v="0"/>
  </r>
  <r>
    <x v="1"/>
    <m/>
    <x v="0"/>
    <x v="0"/>
    <x v="103"/>
    <s v="Movimentos Parametrizados"/>
    <s v="O movimento parametrizado é utilizado como data de início e fim da situação"/>
    <s v="Serventuário (14) | Escrivão/Diretor de Secretaria/Secretário Jurídico (48) | Recebimento (132)_x000a_Serventuário (14) | Distribuidor (18) | Recebimento (981)"/>
    <s v="Não"/>
    <s v="Não"/>
    <s v="Sim"/>
    <x v="0"/>
  </r>
  <r>
    <x v="1"/>
    <m/>
    <x v="0"/>
    <x v="0"/>
    <x v="104"/>
    <s v="Movimentos Parametrizados"/>
    <s v="O movimento parametrizado é utilizado como data de início e fim da situação"/>
    <s v="Serventuário (14) | Escrivão/Diretor de Secretaria/Secretário Jurídico (48) | Recebimento de Câmara de Conciliação/Mediação (12623)"/>
    <s v="Não"/>
    <s v="Não"/>
    <s v="Sim"/>
    <x v="0"/>
  </r>
  <r>
    <x v="2"/>
    <s v="Retirada:_x000a_Remessa(123)[18:motivo_da_remessa:190]"/>
    <x v="0"/>
    <x v="0"/>
    <x v="105"/>
    <s v="Movimentos Parametrizados"/>
    <s v="O movimento parametrizado é utilizado como data de início e fim da situação"/>
    <s v="Serventuário (14) | Escrivão/Diretor de Secretaria/Secretário Jurídico (48) | Recebimento do CEJUSC ou Centros de Conciliação/Mediação (12619)"/>
    <s v="Não"/>
    <s v="Não"/>
    <s v="Sim"/>
    <x v="0"/>
  </r>
  <r>
    <x v="1"/>
    <m/>
    <x v="0"/>
    <x v="0"/>
    <x v="106"/>
    <s v="Movimentos Parametrizados"/>
    <s v="O movimento parametrizado é utilizado como data de início e fim da situação"/>
    <s v="Serventuário (14) | Escrivão/Diretor de Secretaria/Secretário Jurídico (48) | Recebimento no CEJUSC ou Centros de Conciliação/Mediação (12621)"/>
    <s v="Não"/>
    <s v="Não"/>
    <s v="Sim"/>
    <x v="0"/>
  </r>
  <r>
    <x v="1"/>
    <m/>
    <x v="3"/>
    <x v="3"/>
    <x v="107"/>
    <s v="Movimentos Parametrizados"/>
    <s v="O movimento parametrizado é utilizado como data de início e fim da situação"/>
    <s v="Serventuário (14) | Distribuidor (18) | Distribuição (26),quando registrado no grau G2 ou SUP_x000a_Serventuário (14) | Escrivão/Diretor de Secretaria/Secretário Jurídico (48) | Recebimento (132),quando registrado no grau G2 ou SUP_x000a_Serventuário (14) | Distribuidor (18) | Recebimento (981),quando registrado no grau G2 ou SUP"/>
    <s v="Não"/>
    <s v="Não"/>
    <s v="Sim"/>
    <x v="0"/>
  </r>
  <r>
    <x v="1"/>
    <m/>
    <x v="0"/>
    <x v="0"/>
    <x v="108"/>
    <s v="Movimentos Parametrizados"/>
    <s v="Recurso interno admitido (141)_x000a_Recurso interno não admitido (142)"/>
    <s v="Magistrado (1) | Decisão (3) | Admissão (206) | Admissão de Recurso de Embargos à SDC/TST (15058)_x000a_Magistrado (1) | Decisão (3) | Admissão (206) | Admissão de Recurso de Embargos à SDI/TST (15057)"/>
    <s v="Não"/>
    <s v="Não"/>
    <s v="Não"/>
    <x v="3"/>
  </r>
  <r>
    <x v="0"/>
    <s v="INCLUSÃO:_x000a_Redistribuído para outro Tribunal (154)_x000a_"/>
    <x v="0"/>
    <x v="0"/>
    <x v="109"/>
    <s v="Movimentos Parametrizados"/>
    <s v="Arquivado definitivamente (2)_x000a_Baixado definitivamente (10)_x000a_Classe evoluida para ação penal (81)_x000a_Concedida a recuperação judicial (90)_x000a_Decisão em embargos de declaração proferida (15)_x000a_Decretada a falência (18)_x000a_Denúncia/queixa recebida (9)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iquidação/execução iniciada (91)_x000a_Pronunciado (72)_x000a_Reativado (37)_x000a_Recebido pelo Tribunal (61)_x000a_Recurso interno admitido (141)_x000a_Recurso interno iniciado (39)_x000a_Recurso interno não admitido (142)_x000a_Redistribuído para outro Tribunal (154)_x000a_Remetido (41)_x000a_Transação penal cumprida (129)"/>
    <s v="Serventuário (14) | Escrivão/Diretor de Secretaria/Secretário Jurídico (48) | Mudança de Classe Processual (10966)[27:classe_nova:1000]_x000a_Serventuário (14) | Escrivão/Diretor de Secretaria/Secretário Jurídico (48) | Mudança de Classe Processual (10966)[27:classe_nova:1005]_x000a_Serventuário (14) | Escrivão/Diretor de Secretaria/Secretário Jurídico (48) | Mudança de Classe Processual (10966)[27:classe_nova:1006]_x000a_Serventuário (14) | Escrivão/Diretor de Secretaria/Secretário Jurídico (48) | Mudança de Classe Processual (10966)[27:classe_nova:1007]_x000a_Serventuário (14) | Escrivão/Diretor de Secretaria/Secretário Jurídico (48) | Mudança de Classe Processual (10966)[27:classe_nova:1015]_x000a_Serventuário (14) | Escrivão/Diretor de Secretaria/Secretário Jurídico (48) | Mudança de Classe Processual (10966)[27:classe_nova:1016]_x000a_Serventuário (14) | Escrivão/Diretor de Secretaria/Secretário Jurídico (48) | Mudança de Classe Processual (10966)[27:classe_nova:1037]_x000a_Serventuário (14) | Escrivão/Diretor de Secretaria/Secretário Jurídico (48) | Mudança de Classe Processual (10966)[27:classe_nova:1066]_x000a_Serventuário (14) | Escrivão/Diretor de Secretaria/Secretário Jurídico (48) | Mudança de Classe Processual (10966)[27:classe_nova:1137]_x000a_Serventuário (14) | Escrivão/Diretor de Secretaria/Secretário Jurídico (48) | Mudança de Classe Processual (10966)[27:classe_nova:1208]_x000a_Serventuário (14) | Escrivão/Diretor de Secretaria/Secretário Jurídico (48) | Mudança de Classe Processual (10966)[27:classe_nova:1319]_x000a_Serventuário (14) | Escrivão/Diretor de Secretaria/Secretário Jurídico (48) | Mudança de Classe Processual (10966)[27:classe_nova:1321]_x000a_Serventuário (14) | Escrivão/Diretor de Secretaria/Secretário Jurídico (48) | Mudança de Classe Processual (10966)[27:classe_nova:1327]_x000a_Serventuário (14) | Escrivão/Diretor de Secretaria/Secretário Jurídico (48) | Mudança de Classe Processual (10966)[27:classe_nova:1328]_x000a_Serventuário (14) | Escrivão/Diretor de Secretaria/Secretário Jurídico (48) | Mudança de Classe Processual (10966)[27:classe_nova:1329]_x000a_Serventuário (14) | Escrivão/Diretor de Secretaria/Secretário Jurídico (48) | Mudança de Classe Processual (10966)[27:classe_nova:1689]_x000a_Serventuário (14) | Escrivão/Diretor de Secretaria/Secretário Jurídico (48) | Mudança de Classe Processual (10966)[27:classe_nova:1729]_x000a_Serventuário (14) | Escrivão/Diretor de Secretaria/Secretário Jurídico (48) | Mudança de Classe Processual (10966)[27:classe_nova:206]_x000a_Serventuário (14) | Escrivão/Diretor de Secretaria/Secretário Jurídico (48) | Mudança de Classe Processual (10966)[27:classe_nova:208]_x000a_Serventuário (14) | Escrivão/Diretor de Secretaria/Secretário Jurídico (48) | Mudança de Classe Processual (10966)[27:classe_nova:210]_x000a_Serventuário (14) | Escrivão/Diretor de Secretaria/Secretário Jurídico (48) | Mudança de Classe Processual (10966)[27:classe_nova:420]_x000a_Serventuário (14) | Escrivão/Diretor de Secretaria/Secretário Jurídico (48) | Mudança de Classe Processual (10966)[27:classe_nova:421]_x000a_Serventuário (14) | Escrivão/Diretor de Secretaria/Secretário Jurídico (48) | Juntada (67) | Petição (85)[19:tipo_de_peticao:114]_x000a_Serventuário (14) | Escrivão/Diretor de Secretaria/Secretário Jurídico (48) | Juntada (67) | Petição (85)[19:tipo_de_peticao:211]_x000a_Serventuário (14) | Escrivão/Diretor de Secretaria/Secretário Jurídico (48) | Juntada (67) | Petição (85)[19:tipo_de_peticao:41]_x000a_Serventuário (14) | Escrivão/Diretor de Secretaria/Secretário Jurídico (48) | Juntada (67) | Petição (85)[19:tipo_de_peticao:50]_x000a_Serventuário (14) | Escrivão/Diretor de Secretaria/Secretário Jurídico (48) | Evolução da Classe Processual (14739)[27:classe_nova:1000]_x000a_Serventuário (14) | Escrivão/Diretor de Secretaria/Secretário Jurídico (48) | Evolução da Classe Processual (14739)[27:classe_nova:1005]_x000a_Serventuário (14) | Escrivão/Diretor de Secretaria/Secretário Jurídico (48) | Evolução da Classe Processual (14739)[27:classe_nova:1006]_x000a_Serventuário (14) | Escrivão/Diretor de Secretaria/Secretário Jurídico (48) | Evolução da Classe Processual (14739)[27:classe_nova:1007]_x000a_Serventuário (14) | Escrivão/Diretor de Secretaria/Secretário Jurídico (48) | Evolução da Classe Processual (14739)[27:classe_nova:1015]_x000a_Serventuário (14) | Escrivão/Diretor de Secretaria/Secretário Jurídico (48) | Evolução da Classe Processual (14739)[27:classe_nova:1016]_x000a_Serventuário (14) | Escrivão/Diretor de Secretaria/Secretário Jurídico (48) | Evolução da Classe Processual (14739)[27:classe_nova:1037]_x000a_Serventuário (14) | Escrivão/Diretor de Secretaria/Secretário Jurídico (48) | Evolução da Classe Processual (14739)[27:classe_nova:1066]_x000a_Serventuário (14) | Escrivão/Diretor de Secretaria/Secretário Jurídico (48) | Evolução da Classe Processual (14739)[27:classe_nova:1137]_x000a_Serventuário (14) | Escrivão/Diretor de Secretaria/Secretário Jurídico (48) | Evolução da Classe Processual (14739)[27:classe_nova:1208]_x000a_Serventuário (14) | Escrivão/Diretor de Secretaria/Secretário Jurídico (48) | Evolução da Classe Processual (14739)[27:classe_nova:1319]_x000a_Serventuário (14) | Escrivão/Diretor de Secretaria/Secretário Jurídico (48) | Evolução da Classe Processual (14739)[27:classe_nova:1321]_x000a_Serventuário (14) | Escrivão/Diretor de Secretaria/Secretário Jurídico (48) | Evolução da Classe Processual (14739)[27:classe_nova:1327]_x000a_Serventuário (14) | Escrivão/Diretor de Secretaria/Secretário Jurídico (48) | Evolução da Classe Processual (14739)[27:classe_nova:1328]_x000a_Serventuário (14) | Escrivão/Diretor de Secretaria/Secretário Jurídico (48) | Evolução da Classe Processual (14739)[27:classe_nova:1329]_x000a_Serventuário (14) | Escrivão/Diretor de Secretaria/Secretário Jurídico (48) | Evolução da Classe Processual (14739)[27:classe_nova:1689]_x000a_Serventuário (14) | Escrivão/Diretor de Secretaria/Secretário Jurídico (48) | Evolução da Classe Processual (14739)[27:classe_nova:1729]_x000a_Serventuário (14) | Escrivão/Diretor de Secretaria/Secretário Jurídico (48) | Evolução da Classe Processual (14739)[27:classe_nova:206]_x000a_Serventuário (14) | Escrivão/Diretor de Secretaria/Secretário Jurídico (48) | Evolução da Classe Processual (14739)[27:classe_nova:208]_x000a_Serventuário (14) | Escrivão/Diretor de Secretaria/Secretário Jurídico (48) | Evolução da Classe Processual (14739)[27:classe_nova:210]_x000a_Serventuário (14) | Escrivão/Diretor de Secretaria/Secretário Jurídico (48) | Evolução da Classe Processual (14739)[27:classe_nova:420]_x000a_Serventuário (14) | Escrivão/Diretor de Secretaria/Secretário Jurídico (48) | Evolução da Classe Processual (14739)[27:classe_nova:421]_x000a_Serventuário (14) | Escrivão/Diretor de Secretaria/Secretário Jurídico (48) | Juntada (67) | Petição (85)[19:tipo_de_peticao:210]_x000a_Serventuário (14) | Escrivão/Diretor de Secretaria/Secretário Jurídico (48) | Juntada (67) | Petição (85)[19:tipo_de_peticao:49]"/>
    <s v="Não"/>
    <s v="Não"/>
    <s v="Sim"/>
    <x v="0"/>
  </r>
  <r>
    <x v="1"/>
    <m/>
    <x v="0"/>
    <x v="0"/>
    <x v="110"/>
    <s v="Movimentos Parametrizados"/>
    <s v="O movimento parametrizado é utilizado como data de início e fim da situação"/>
    <s v="Magistrado (1) | Decisão (3) | Não-Admissão (207) | Não Admissão de Recurso de Embargos à SDC/TST (15060)_x000a_Magistrado (1) | Decisão (3) | Não-Admissão (207) | Não Admissão de Recurso de Embargos à SDI/TST (15059)"/>
    <s v="Não"/>
    <s v="Não"/>
    <s v="Não"/>
    <x v="3"/>
  </r>
  <r>
    <x v="1"/>
    <m/>
    <x v="0"/>
    <x v="0"/>
    <x v="111"/>
    <s v="Movimentos Parametrizados"/>
    <s v="O movimento parametrizado é utilizado como data de início e fim da situação"/>
    <s v="Serventuário (14) | Distribuidor (18) | Redistribuição (36)"/>
    <s v="Não"/>
    <s v="Sim"/>
    <s v="Sim"/>
    <x v="0"/>
  </r>
  <r>
    <x v="4"/>
    <s v="Nova Situação."/>
    <x v="0"/>
    <x v="0"/>
    <x v="112"/>
    <s v="Movimentos Parametrizados"/>
    <s v="O movimento parametrizado é utilizado como data de início e fim da situação"/>
    <s v="Serventuário (14) | Escrivão/Diretor de Secretaria/Secretário Jurídico (48) | Remessa (123)[18:motivo_da_remessa:367]_x000a_Serventuário (14) | Distribuidor (18) | Remessa (982)[18:motivo_da_remessa:367]"/>
    <s v="Não"/>
    <s v="Não"/>
    <s v="Sim"/>
    <x v="0"/>
  </r>
  <r>
    <x v="0"/>
    <s v="INCLUSÃO:_x000a_Redistribuído para outro Tribunal (154)_x000a_"/>
    <x v="0"/>
    <x v="0"/>
    <x v="113"/>
    <s v="Movimentos Parametrizados"/>
    <s v="Arquivado definitivamente (2)_x000a_Baixado definitivamente (10)_x000a_Classe evoluida para ação penal (81)_x000a_Denúncia/queixa recebida (9)_x000a_Distribuição cancelada (23)_x000a_Distribuído (24)_x000a_Execução não criminal iniciada (26)_x000a_Fase processual iniciada (65)_x000a_Liquidação/execução iniciada (91)_x000a_Reativado (37)_x000a_Recebido pelo Tribunal (61)_x000a_Redistribuído para outro Tribunal (154)_x000a_Remetido (41)"/>
    <s v="Serventuário (14) | Escrivão/Diretor de Secretaria/Secretário Jurídico (48) | Remessa (123)[18:motivo_da_remessa:194]_x000a_Serventuário (14) | Escrivão/Diretor de Secretaria/Secretário Jurídico (48) | Remessa (123)[18:motivo_da_remessa:38]_x000a_Serventuário (14) | Escrivão/Diretor de Secretaria/Secretário Jurídico (48) | Remessa (123)[18:motivo_da_remessa:90]_x000a_Serventuário (14) | Distribuidor (18) | Remessa (982)[18:motivo_da_remessa:194]_x000a_Serventuário (14) | Distribuidor (18) | Remessa (982)[18:motivo_da_remessa:38]_x000a_Serventuário (14) | Distribuidor (18) | Remessa (982)[18:motivo_da_remessa:90]"/>
    <s v="Não"/>
    <s v="Não"/>
    <s v="Sim"/>
    <x v="0"/>
  </r>
  <r>
    <x v="1"/>
    <m/>
    <x v="0"/>
    <x v="0"/>
    <x v="114"/>
    <s v="Movimentos Parametrizados"/>
    <s v="O movimento parametrizado é utilizado como data de início e fim da situação"/>
    <s v="Serventuário (14) | Escrivão/Diretor de Secretaria/Secretário Jurídico (48) | Remessa (123)[7:destino:Distribuidor]"/>
    <s v="Não"/>
    <s v="Não"/>
    <s v="Sim"/>
    <x v="0"/>
  </r>
  <r>
    <x v="1"/>
    <m/>
    <x v="0"/>
    <x v="0"/>
    <x v="115"/>
    <s v="Movimentos Parametrizados"/>
    <s v="O movimento parametrizado é utilizado como data de início e fim da situação"/>
    <s v="Serventuário (14) | Escrivão/Diretor de Secretaria/Secretário Jurídico (48) | Remessa para Câmara de Conciliação/Mediação (12622)"/>
    <s v="Não"/>
    <s v="Não"/>
    <s v="Sim"/>
    <x v="0"/>
  </r>
  <r>
    <x v="1"/>
    <m/>
    <x v="0"/>
    <x v="0"/>
    <x v="116"/>
    <s v="Movimentos Parametrizados"/>
    <s v="O movimento parametrizado é utilizado como data de início e fim da situação"/>
    <s v="Serventuário (14) | Escrivão/Diretor de Secretaria/Secretário Jurídico (48) | Remessa CEJUSC (12618)_x000a_Serventuário (14) | Escrivão/Diretor de Secretaria/Secretário Jurídico (48) | Remessa para o CEJUSC ou Centros de Conciliação/Mediação (12614)"/>
    <s v="Não"/>
    <s v="Não"/>
    <s v="Sim"/>
    <x v="0"/>
  </r>
  <r>
    <x v="1"/>
    <m/>
    <x v="0"/>
    <x v="0"/>
    <x v="117"/>
    <s v="Movimentos Parametrizados"/>
    <s v="Remetido para outra instância (134)"/>
    <s v="Serventuário (14) | Escrivão/Diretor de Secretaria/Secretário Jurídico (48) | Remessa (123)[18:motivo_da_remessa:267]_x000a_Serventuário (14) | Distribuidor (18) | Remessa (982)[18:motivo_da_remessa:267]"/>
    <s v="Não"/>
    <s v="Não"/>
    <s v="Sim"/>
    <x v="0"/>
  </r>
  <r>
    <x v="4"/>
    <s v="Nova Situação."/>
    <x v="0"/>
    <x v="0"/>
    <x v="118"/>
    <s v="Movimentos Parametrizados"/>
    <s v="O movimento parametrizado é utilizado como data de início e fim da situação"/>
    <s v="Serventuário (14) | Escrivão/Diretor de Secretaria/Secretário Jurídico (48) | Remessa (123)[18:motivo_da_remessa:190]_x000a_Serventuário (14) | Distribuidor (18) | Remessa (982)[18:motivo_da_remessa:190]"/>
    <s v="Não"/>
    <s v="Não"/>
    <s v="Sim"/>
    <x v="0"/>
  </r>
  <r>
    <x v="1"/>
    <m/>
    <x v="0"/>
    <x v="0"/>
    <x v="119"/>
    <s v="Movimentos Parametrizados"/>
    <s v="O movimento parametrizado é utilizado como data de início e fim da situação"/>
    <s v="Magistrado (1) | Decisão (3) | Revogação (157) | Revogação da Transação Penal (15025)"/>
    <s v="Não"/>
    <s v="Não"/>
    <s v="Sim"/>
    <x v="3"/>
  </r>
  <r>
    <x v="1"/>
    <m/>
    <x v="0"/>
    <x v="0"/>
    <x v="120"/>
    <s v="Movimentos Parametrizados"/>
    <s v="O movimento parametrizado é utilizado como data de início e fim da situação"/>
    <s v="Serventuário (14) | Escrivão/Diretor de Secretaria/Secretário Jurídico (48) | Sessão do Tribunal do Júri (313)[15:situacao_da_audiencia:12]"/>
    <s v="Não"/>
    <s v="Não"/>
    <s v="Sim"/>
    <x v="0"/>
  </r>
  <r>
    <x v="1"/>
    <m/>
    <x v="0"/>
    <x v="0"/>
    <x v="121"/>
    <s v="Movimentos Parametrizados"/>
    <s v="O movimento parametrizado é utilizado como data de início e fim da situação"/>
    <s v="Serventuário (14) | Escrivão/Diretor de Secretaria/Secretário Jurídico (48) | Sessão do Tribunal do Júri (313)[15:situacao_da_audiencia:11]"/>
    <s v="Não"/>
    <s v="Não"/>
    <s v="Sim"/>
    <x v="0"/>
  </r>
  <r>
    <x v="1"/>
    <m/>
    <x v="0"/>
    <x v="0"/>
    <x v="122"/>
    <s v="Movimentos Parametrizados"/>
    <s v="O movimento parametrizado é utilizado como data de início e fim da situação"/>
    <s v="Serventuário (14) | Escrivão/Diretor de Secretaria/Secretário Jurídico (48) | Sessão do Tribunal do Júri (313)[15:situacao_da_audiencia:15]"/>
    <s v="Não"/>
    <s v="Não"/>
    <s v="Sim"/>
    <x v="0"/>
  </r>
  <r>
    <x v="0"/>
    <s v="INCLUSÃO:_x000a_Redistribuído para outro Tribunal (154)_x000a_"/>
    <x v="0"/>
    <x v="0"/>
    <x v="123"/>
    <s v="Movimentos Parametrizados"/>
    <s v="Arquivado definitivamente (2)_x000a_Arquivado provisoriamente (4)_x000a_Baixado definitivamente (10)_x000a_Distribuição cancelada (23)_x000a_Reativado (37)_x000a_Redistribuído para outro Tribunal (154)_x000a_Remetido (41)_x000a_Sessão do juri antecipada (83)_x000a_Sessão do juri cancelada (84)_x000a_Sessão do juri convertida em diligência (85)_x000a_Sessão do juri designada (43)_x000a_Sessão do juri não realizada (86)_x000a_Sessão do juri realizada (44)_x000a_Sessão do juri redesignada (87)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Sessão do Tribunal do Júri (313)[15:situacao_da_audiencia:9]"/>
    <s v="Não"/>
    <s v="Não"/>
    <s v="Sim"/>
    <x v="0"/>
  </r>
  <r>
    <x v="1"/>
    <m/>
    <x v="0"/>
    <x v="0"/>
    <x v="124"/>
    <s v="Movimentos Parametrizados"/>
    <s v="O movimento parametrizado é utilizado como data de início e fim da situação"/>
    <s v="Serventuário (14) | Escrivão/Diretor de Secretaria/Secretário Jurídico (48) | Sessão do Tribunal do Júri (313)[15:situacao_da_audiencia:14]"/>
    <s v="Não"/>
    <s v="Não"/>
    <s v="Sim"/>
    <x v="0"/>
  </r>
  <r>
    <x v="1"/>
    <m/>
    <x v="0"/>
    <x v="0"/>
    <x v="125"/>
    <s v="Movimentos Parametrizados"/>
    <s v="O movimento parametrizado é utilizado como data de início e fim da situação"/>
    <s v="Serventuário (14) | Escrivão/Diretor de Secretaria/Secretário Jurídico (48) | Sessão do Tribunal do Júri (313)[15:situacao_da_audiencia:13]"/>
    <s v="Não"/>
    <s v="Não"/>
    <s v="Sim"/>
    <x v="0"/>
  </r>
  <r>
    <x v="0"/>
    <s v="INCLUSÃO:_x000a_Redistribuído para outro Tribunal (154)_x000a_"/>
    <x v="0"/>
    <x v="0"/>
    <x v="126"/>
    <s v="Movimentos Parametrizados"/>
    <s v="Arquivado definitivamente (2)_x000a_Arquivado provisoriamente (4)_x000a_Baixado definitivamente (10)_x000a_Distribuição cancelada (23)_x000a_Reativado (37)_x000a_Redistribuído para outro Tribunal (154)_x000a_Remetido (41)_x000a_Sessão do juri antecipada (83)_x000a_Sessão do juri cancelada (84)_x000a_Sessão do juri convertida em diligência (85)_x000a_Sessão do juri designada (43)_x000a_Sessão do juri não realizada (86)_x000a_Sessão do juri realizada (44)_x000a_Sessão do juri redesignada (87)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
    <s v="Serventuário (14) | Escrivão/Diretor de Secretaria/Secretário Jurídico (48) | Sessão do Tribunal do Júri (313)[15:situacao_da_audiencia:10]"/>
    <s v="Não"/>
    <s v="Não"/>
    <s v="Sim"/>
    <x v="0"/>
  </r>
  <r>
    <x v="1"/>
    <m/>
    <x v="0"/>
    <x v="0"/>
    <x v="127"/>
    <s v="Movimentos Parametrizados"/>
    <s v="O movimento parametrizado é utilizado como data de início e fim da situação"/>
    <s v="Serventuário (14) | Escrivão/Diretor de Secretaria/Secretário Jurídico (48) | Sessão Restaurativa (15102)[15:situacao_da_audiencia:12]"/>
    <s v="Não"/>
    <s v="Não"/>
    <s v="Sim"/>
    <x v="0"/>
  </r>
  <r>
    <x v="1"/>
    <m/>
    <x v="0"/>
    <x v="0"/>
    <x v="128"/>
    <s v="Movimentos Parametrizados"/>
    <s v="O movimento parametrizado é utilizado como data de início e fim da situação"/>
    <s v="Serventuário (14) | Escrivão/Diretor de Secretaria/Secretário Jurídico (48) | Sessão Restaurativa (15102)[15:situacao_da_audiencia:11]"/>
    <s v="Não"/>
    <s v="Não"/>
    <s v="Sim"/>
    <x v="0"/>
  </r>
  <r>
    <x v="1"/>
    <m/>
    <x v="0"/>
    <x v="0"/>
    <x v="129"/>
    <s v="Movimentos Parametrizados"/>
    <s v="O movimento parametrizado é utilizado como data de início e fim da situação"/>
    <s v="Serventuário (14) | Escrivão/Diretor de Secretaria/Secretário Jurídico (48) | Sessão Restaurativa (15102)[15:situacao_da_audiencia:15]"/>
    <s v="Não"/>
    <s v="Não"/>
    <s v="Sim"/>
    <x v="0"/>
  </r>
  <r>
    <x v="1"/>
    <m/>
    <x v="0"/>
    <x v="0"/>
    <x v="130"/>
    <s v="Movimentos Parametrizados"/>
    <s v="Sessão Restaurativa antecipada (146)_x000a_Sessão Restaurativa cancelada (147)_x000a_Sessão Restaurativa convertida em diligência (148)_x000a_Sessão Restaurativa designada (149)_x000a_Sessão Restaurativa não realizada (150)_x000a_Sessão Restaurativa realizada (151)_x000a_Sessão Restaurativa redesignada (152)"/>
    <s v="Serventuário (14) | Escrivão/Diretor de Secretaria/Secretário Jurídico (48) | Sessão Restaurativa (15102)[15:situacao_da_audiencia:9]"/>
    <s v="Não"/>
    <s v="Não"/>
    <s v="Sim"/>
    <x v="0"/>
  </r>
  <r>
    <x v="1"/>
    <m/>
    <x v="0"/>
    <x v="0"/>
    <x v="131"/>
    <s v="Movimentos Parametrizados"/>
    <s v="O movimento parametrizado é utilizado como data de início e fim da situação"/>
    <s v="Serventuário (14) | Escrivão/Diretor de Secretaria/Secretário Jurídico (48) | Sessão Restaurativa (15102)[15:situacao_da_audiencia:14]"/>
    <s v="Não"/>
    <s v="Não"/>
    <s v="Sim"/>
    <x v="0"/>
  </r>
  <r>
    <x v="1"/>
    <m/>
    <x v="0"/>
    <x v="0"/>
    <x v="132"/>
    <s v="Movimentos Parametrizados"/>
    <s v="O movimento parametrizado é utilizado como data de início e fim da situação"/>
    <s v="Serventuário (14) | Escrivão/Diretor de Secretaria/Secretário Jurídico (48) | Sessão Restaurativa (15102)[15:situacao_da_audiencia:13]"/>
    <s v="Não"/>
    <s v="Não"/>
    <s v="Sim"/>
    <x v="0"/>
  </r>
  <r>
    <x v="1"/>
    <m/>
    <x v="0"/>
    <x v="0"/>
    <x v="133"/>
    <s v="Movimentos Parametrizados"/>
    <s v="Sessão Restaurativa antecipada (146)_x000a_Sessão Restaurativa cancelada (147)_x000a_Sessão Restaurativa convertida em diligência (148)_x000a_Sessão Restaurativa designada (149)_x000a_Sessão Restaurativa não realizada (150)_x000a_Sessão Restaurativa realizada (151)_x000a_Sessão Restaurativa redesignada (152)"/>
    <s v="Serventuário (14) | Escrivão/Diretor de Secretaria/Secretário Jurídico (48) | Sessão Restaurativa (15102)[15:situacao_da_audiencia:10]"/>
    <s v="Não"/>
    <s v="Não"/>
    <s v="Sim"/>
    <x v="0"/>
  </r>
  <r>
    <x v="0"/>
    <s v="INCLUSÃO:_x000a_Redistribuído para outro Tribunal (154)_x000a_"/>
    <x v="0"/>
    <x v="0"/>
    <x v="134"/>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SIRDR (104)_x000a_Liquidação/execução iniciada (91)_x000a_Pronunciado (72)_x000a_Reativado (37)_x000a_Recebido pelo Tribunal (61)_x000a_Redistribuído para outro Tribunal (154)_x000a_Remetido (41)_x000a_Supenso/Sobrestado por SIRDR (128)_x000a_Transação penal cumprida (129)"/>
    <s v="Magistrado (1) | Decisão (3) | Suspensão ou Sobrestamento (25) | Por decisão do Presidente do STJ - SIRDR (12099)_x000a_Magistrado (1) | Decisão (3) | Suspensão ou Sobrestamento (25) | Por decisão do Presidente do STF  - SIRDR (12100)_x000a_Magistrado (1) | Decisão (3) | Suspensão ou Sobrestamento (25) | Por Decisão do Presidente do TST - SIRDR (14972)"/>
    <s v="Não"/>
    <s v="Não"/>
    <s v="Sim"/>
    <x v="0"/>
  </r>
  <r>
    <x v="0"/>
    <s v="INCLUSÃO:_x000a_Redistribuído para outro Tribunal (154)_x000a_"/>
    <x v="0"/>
    <x v="0"/>
    <x v="135"/>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Ação de Controle Concentrado de Constitucionalidade (97)_x000a_Liquidação/execução iniciada (91)_x000a_Pronunciado (72)_x000a_Reativado (37)_x000a_Recebido pelo Tribunal (61)_x000a_Redistribuído para outro Tribunal (154)_x000a_Remetido (41)_x000a_Suspenso/sobrestado  por Ação de Controle Concentrado de Constitucionalidade (92)_x000a_Transação penal cumprida (129)"/>
    <s v="Magistrado (1) | Decisão (3) | Suspensão ou Sobrestamento (25) | Por Ação de Controle Concentrado de Constitucionalidade (14971)"/>
    <s v="Não"/>
    <s v="Não"/>
    <s v="Sim"/>
    <x v="3"/>
  </r>
  <r>
    <x v="0"/>
    <s v="INCLUSÃO:_x000a_Redistribuído para outro Tribunal (154)_x000a_"/>
    <x v="0"/>
    <x v="0"/>
    <x v="136"/>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Controvérsia (98)_x000a_Liquidação/execução iniciada (91)_x000a_Pronunciado (72)_x000a_Reativado (37)_x000a_Recebido pelo Tribunal (61)_x000a_Redistribuído para outro Tribunal (154)_x000a_Remetido (41)_x000a_Suspenso/sobrestado  por Controvérsia (93)_x000a_Transação penal cumprida (129)"/>
    <s v="Magistrado (1) | Decisão (3) | Suspensão ou Sobrestamento (25) | Por Controvérsia (14970)"/>
    <s v="Não"/>
    <s v="Não"/>
    <s v="Sim"/>
    <x v="3"/>
  </r>
  <r>
    <x v="0"/>
    <s v="INCLUSÃO:_x000a_Redistribuído para outro Tribunal (154)_x000a_"/>
    <x v="0"/>
    <x v="0"/>
    <x v="137"/>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Ação de Controle Concentrado de Constitucionalidade (97)_x000a_Levantada suspensão/sobrestamento por Controvérsia (98)_x000a_Levantada suspensão/sobrestamento por cumprimento (20)_x000a_Levantada suspensão/sobrestamento por decisão judicial (106)_x000a_Levantada suspensão/sobrestamento por despacho judicial (107)_x000a_Levantada suspensão/sobrestamento por Grupo de Representativos (99)_x000a_Levantada suspensão/sobrestamento por IAC (100)_x000a_Levantada suspensão/sobrestamento por IRDR (105)_x000a_Levantada suspensão/sobrestamento por Recurso de Revista Repetitiva (101)_x000a_Levantada suspensão/sobrestamento por Recurso Repetitivo (103)_x000a_Levantada suspensão/sobrestamento por Repercussão Geral (102)_x000a_Levantada suspensão/sobrestamento por SIRDR (104)_x000a_Liquidação/execução iniciada (91)_x000a_Pronunciado (72)_x000a_Reativado (37)_x000a_Recebido pelo Tribunal (61)_x000a_Redistribuído para outro Tribunal (154)_x000a_Remetido (41)_x000a_Suspenso/sobrestado por decisão judicial (46)_x000a_Suspenso/sobrestado por despacho judicial (45)_x000a_Transação penal cumprida (129)"/>
    <s v="Magistrado (1) | Decisão (3) | Suspensão ou Sobrestamento (25) | Por decisão judicial (898)_x000a_Magistrado (1) | Decisão (3) | Suspensão ou Sobrestamento (25) | Réu revel citado por edital  (263)_x000a_Magistrado (1) | Decisão (3) | Suspensão ou Sobrestamento (25)_x000a_Magistrado (1) | Decisão (3) | Suspensão ou Sobrestamento (25) | Suspensão Condicional do Processo (264)_x000a_Magistrado (1) | Decisão (3) | Suspensão ou Sobrestamento (25) | Morte ou perda da capacidade (268)_x000a_Magistrado (1) | Decisão (3) | Suspensão ou Sobrestamento (25) | Convenção das Partes (270)_x000a_Magistrado (1) | Decisão (3) | Suspensão ou Sobrestamento (25) | Exceção de Incompetência, suspeição ou Impedimento (271)_x000a_Magistrado (1) | Decisão (3) | Suspensão ou Sobrestamento (25) | A depender do julgamento de outra causa, de outro juízo ou declaração incidente (272)_x000a_Magistrado (1) | Decisão (3) | Suspensão ou Sobrestamento (25) | Força maior (275)_x000a_Magistrado (1) | Decisão (3) | Suspensão ou Sobrestamento (25) | Execução frustrada (276)_x000a_Magistrado (1) | Decisão (3) | Suspensão ou Sobrestamento (25) | Convenção das Partes para Satisfação Voluntária da Obrigação em Execução ou Cumprimento de Sentença (277)_x000a_Magistrado (1) | Decisão (3) | Suspensão ou Sobrestamento (25) | Recebimento de Embargos à Execução (278)_x000a_Magistrado (1) | Decisão (3) | Suspensão ou Sobrestamento (25) | Incidente de Insanidade Mental (279)_x000a_Magistrado (1) | Decisão (3) | Suspensão ou Sobrestamento (25) | Por pendência de AIREsp (947)_x000a_Magistrado (1) | Decisão (3) | Suspensão ou Sobrestamento (25) | Conflito de Competência (960)_x000a_Magistrado (1) | Decisão (3) | Suspensão ou Sobrestamento (25) | Exceção da Verdade (971)_x000a_Magistrado (1) | Decisão (3) | Suspensão ou Sobrestamento (25) | Livramento Condicional (11792)_x000a_Magistrado (1) | Decisão (3) | Suspensão ou Sobrestamento (25) | Prescrição intercorrente (art. 921, § 4º, CPC) (12259)"/>
    <s v="Não"/>
    <s v="Não"/>
    <s v="Sim"/>
    <x v="3"/>
  </r>
  <r>
    <x v="0"/>
    <s v="INCLUSÃO:_x000a_Redistribuído para outro Tribunal (154)_x000a_"/>
    <x v="0"/>
    <x v="0"/>
    <x v="138"/>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Ação de Controle Concentrado de Constitucionalidade (97)_x000a_Levantada suspensão/sobrestamento por Controvérsia (98)_x000a_Levantada suspensão/sobrestamento por cumprimento (20)_x000a_Levantada suspensão/sobrestamento por decisão judicial (106)_x000a_Levantada suspensão/sobrestamento por despacho judicial (107)_x000a_Levantada suspensão/sobrestamento por Grupo de Representativos (99)_x000a_Levantada suspensão/sobrestamento por IAC (100)_x000a_Levantada suspensão/sobrestamento por IRDR (105)_x000a_Levantada suspensão/sobrestamento por Recurso de Revista Repetitiva (101)_x000a_Levantada suspensão/sobrestamento por Recurso Repetitivo (103)_x000a_Levantada suspensão/sobrestamento por Repercussão Geral (102)_x000a_Levantada suspensão/sobrestamento por SIRDR (104)_x000a_Liquidação/execução iniciada (91)_x000a_Pronunciado (72)_x000a_Reativado (37)_x000a_Recebido pelo Tribunal (61)_x000a_Redistribuído para outro Tribunal (154)_x000a_Remetido (41)_x000a_Suspenso/sobrestado por decisão judicial (46)_x000a_Suspenso/sobrestado por despacho judicial (45)_x000a_Transação penal cumprida (129)"/>
    <s v="Magistrado (1) | Despacho (11009) | Suspensão ou Sobrestamento (11025) | Conflito de Competência (11012)_x000a_Magistrado (1) | Despacho (11009) | Suspensão ou Sobrestamento (11025) | Convenção das Partes (11013)_x000a_Magistrado (1) | Despacho (11009) | Suspensão ou Sobrestamento (11025) | Convenção das Partes para Cumprimento Voluntário da obrigação (11014)_x000a_Magistrado (1) | Despacho (11009) | Suspensão ou Sobrestamento (11025) | Exceção de Incompetência, suspeição ou Impedimento (11015)_x000a_Magistrado (1) | Despacho (11009) | Suspensão ou Sobrestamento (11025) | Exceção da Verdade (11016)_x000a_Magistrado (1) | Despacho (11009) | Suspensão ou Sobrestamento (11025) | Incidente de Insanidade Mental (11017)_x000a_Magistrado (1) | Despacho (11009) | Suspensão ou Sobrestamento (11025) | Recebimento de Embargos à Execução (11018)_x000a_Magistrado (1) | Despacho (11009) | Suspensão ou Sobrestamento (11025)_x000a_Magistrado (1) | Despacho (11009) | Suspensão ou Sobrestamento (11025) | Por Impedimento ou Suspeição (15009)"/>
    <s v="Não"/>
    <s v="Não"/>
    <s v="Sim"/>
    <x v="5"/>
  </r>
  <r>
    <x v="0"/>
    <s v="INCLUSÃO:_x000a_Redistribuído para outro Tribunal (154)_x000a_"/>
    <x v="0"/>
    <x v="0"/>
    <x v="139"/>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Grupo de Representativos (99)_x000a_Liquidação/execução iniciada (91)_x000a_Pronunciado (72)_x000a_Reativado (37)_x000a_Recebido pelo Tribunal (61)_x000a_Redistribuído para outro Tribunal (154)_x000a_Remetido (41)_x000a_Suspenso/sobrestado por Grupo de Representativos (94)_x000a_Transação penal cumprida (129)"/>
    <s v="Magistrado (1) | Decisão (3) | Suspensão ou Sobrestamento (25) | Por Grupo de Representativos (14969)"/>
    <s v="Não"/>
    <s v="Não"/>
    <s v="Sim"/>
    <x v="3"/>
  </r>
  <r>
    <x v="0"/>
    <s v="INCLUSÃO:_x000a_Redistribuído para outro Tribunal (154)_x000a_"/>
    <x v="0"/>
    <x v="0"/>
    <x v="140"/>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IAC (100)_x000a_Liquidação/execução iniciada (91)_x000a_Pronunciado (72)_x000a_Reativado (37)_x000a_Recebido pelo Tribunal (61)_x000a_Redistribuído para outro Tribunal (154)_x000a_Remetido (41)_x000a_Suspenso/sobrestado por IAC (95)_x000a_Transação penal cumprida (129)"/>
    <s v="Magistrado (1) | Decisão (3) | Suspensão ou Sobrestamento (25) | Por Incidente de Assunção de Competência - IAC (14968)"/>
    <s v="Não"/>
    <s v="Não"/>
    <s v="Sim"/>
    <x v="3"/>
  </r>
  <r>
    <x v="0"/>
    <s v="INCLUSÃO:_x000a_Redistribuído para outro Tribunal (154)_x000a_"/>
    <x v="0"/>
    <x v="0"/>
    <x v="141"/>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IRDR (105)_x000a_Liquidação/execução iniciada (91)_x000a_Pronunciado (72)_x000a_Reativado (37)_x000a_Recebido pelo Tribunal (61)_x000a_Redistribuído para outro Tribunal (154)_x000a_Remetido (41)_x000a_Suspenso/Sobrestado por IRDR (47)_x000a_Transação penal cumprida (129)"/>
    <s v="Magistrado (1) | Decisão (3) | Suspensão ou Sobrestamento (25) | Incidente de Resolução de Demandas Repetitivas  (12098)"/>
    <s v="Não"/>
    <s v="Não"/>
    <s v="Sim"/>
    <x v="3"/>
  </r>
  <r>
    <x v="1"/>
    <m/>
    <x v="0"/>
    <x v="0"/>
    <x v="142"/>
    <s v="Movimentos Parametrizados"/>
    <s v="Levantada suspensão/sobrestamento por Ação de Controle Concentrado de Constitucionalidade (97)_x000a_Levantada suspensão/sobrestamento por Controvérsia (98)_x000a_Levantada suspensão/sobrestamento por cumprimento (20)_x000a_Levantada suspensão/sobrestamento por decisão judicial (106)_x000a_Levantada suspensão/sobrestamento por despacho judicial (107)_x000a_Levantada suspensão/sobrestamento por Grupo de Representativos (99)_x000a_Levantada suspensão/sobrestamento por IAC (100)_x000a_Levantada suspensão/sobrestamento por IRDR (105)_x000a_Levantada suspensão/sobrestamento por Recurso de Revista Repetitiva (101)_x000a_Levantada suspensão/sobrestamento por Recurso Repetitivo (103)_x000a_Levantada suspensão/sobrestamento por Repercussão Geral (102)_x000a_Levantada suspensão/sobrestamento por SIRDR (104)_x000a_Suspenso/sobrestado por prejudicialidade de RE (144)"/>
    <s v="Magistrado (1) | Decisão (3) | Suspensão ou Sobrestamento (25) | REsp Sobrestado por Possível Prejudicialidade de RE (15067)"/>
    <s v="Não"/>
    <s v="Não"/>
    <s v="Sim"/>
    <x v="3"/>
  </r>
  <r>
    <x v="0"/>
    <s v="INCLUSÃO:_x000a_Redistribuído para outro Tribunal (154)_x000a_"/>
    <x v="0"/>
    <x v="0"/>
    <x v="143"/>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Recurso de Revista Repetitiva (101)_x000a_Liquidação/execução iniciada (91)_x000a_Pronunciado (72)_x000a_Reativado (37)_x000a_Recebido pelo Tribunal (61)_x000a_Redistribuído para outro Tribunal (154)_x000a_Remetido (41)_x000a_Suspenso/sobrestado por Recurso de Revista Repetitiva (96)_x000a_Transação penal cumprida (129)"/>
    <s v="Magistrado (1) | Decisão (3) | Suspensão ou Sobrestamento (25) | Por Recurso de Revista Repetitivo (14973)"/>
    <s v="Não"/>
    <s v="Não"/>
    <s v="Sim"/>
    <x v="3"/>
  </r>
  <r>
    <x v="0"/>
    <s v="INCLUSÃO:_x000a_Redistribuído para outro Tribunal (154)_x000a_"/>
    <x v="0"/>
    <x v="0"/>
    <x v="144"/>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Recurso Repetitivo (103)_x000a_Liquidação/execução iniciada (91)_x000a_Pronunciado (72)_x000a_Reativado (37)_x000a_Recebido pelo Tribunal (61)_x000a_Redistribuído para outro Tribunal (154)_x000a_Remetido (41)_x000a_Suspenso/sobrestado por Recurso Repetitivo (48)_x000a_Transação penal cumprida (129)"/>
    <s v="Magistrado (1) | Decisão (3) | Suspensão ou Sobrestamento (25) | Recurso Especial repetitivo (11975)"/>
    <s v="Não"/>
    <s v="Não"/>
    <s v="Sim"/>
    <x v="3"/>
  </r>
  <r>
    <x v="0"/>
    <s v="INCLUSÃO:_x000a_Redistribuído para outro Tribunal (154)_x000a_"/>
    <x v="0"/>
    <x v="0"/>
    <x v="145"/>
    <s v="Movimentos Parametrizados"/>
    <s v="Arquivado definitivamente (2)_x000a_Baixado definitivamente (10)_x000a_Classe evoluida para ação penal (81)_x000a_Concedida a recuperação judicial (90)_x000a_Decretada a falência (18)_x000a_Denúncia/queixa recebida (9)_x000a_Desarquivado (82)_x000a_Distribuição cancelada (23)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Repercussão Geral (102)_x000a_Liquidação/execução iniciada (91)_x000a_Pronunciado (72)_x000a_Reativado (37)_x000a_Recebido pelo Tribunal (61)_x000a_Redistribuído para outro Tribunal (154)_x000a_Remetido (41)_x000a_Suspenso/sobrestado por Repercussão Geral (49)_x000a_Transação penal cumprida (129)"/>
    <s v="Magistrado (1) | Decisão (3) | Suspensão ou Sobrestamento (25) | Recurso Extraordinário com repercussão geral (265)"/>
    <s v="Não"/>
    <s v="Não"/>
    <s v="Sim"/>
    <x v="3"/>
  </r>
  <r>
    <x v="3"/>
    <s v="INICIADO POR_x000a_Retirada:_x000a_Remetido para a câmara de conciliação/mediação (130)_x000a_Remetido para o CEJUSC ou para o Centro de Conciliação/Mediação (118)_x000a_FINALIZADA POR_x000a_Retirada:_x000a_Recebido da câmara de conciliação/mediação (131)_x000a_Recebido do CEJUSC ou do Centro de Conciliação/Mediação (120)_x000a_Inclusão:_x000a_Remetido para outra instância (153)_x000a_Redistribuído para outro Tribunal (154)"/>
    <x v="2"/>
    <x v="4"/>
    <x v="146"/>
    <s v="Classe evoluida para ação penal (81)_x000a_Concedida a recuperação judicial (90)_x000a_Decretada a falência (18)_x000a_Denúncia/queixa recebida (9)_x000a_Desarquivado (82)_x000a_Distribuído (24)_x000a_Execução não criminal iniciada (26)_x000a_Fase processual iniciada (65)_x000a_Julgado (62)_x000a_Julgado com resolução do mérito (27)_x000a_Julgado sem resolução do mérito (28)_x000a_Julgamento homologatório proferido (29)_x000a_Levantada suspensão/sobrestamento por Ação de Controle Concentrado de Constitucionalidade (97)_x000a_Levantada suspensão/sobrestamento por Controvérsia (98)_x000a_Levantada suspensão/sobrestamento por cumprimento (20)_x000a_Levantada suspensão/sobrestamento por decisão judicial (106)_x000a_Levantada suspensão/sobrestamento por despacho judicial (107)_x000a_Levantada suspensão/sobrestamento por Grupo de Representativos (99)_x000a_Levantada suspensão/sobrestamento por IAC (100)_x000a_Levantada suspensão/sobrestamento por IRDR (105)_x000a_Levantada suspensão/sobrestamento por Recurso de Revista Repetitiva (101)_x000a_Levantada suspensão/sobrestamento por Recurso Repetitivo (103)_x000a_Levantada suspensão/sobrestamento por Repercussão Geral (102)_x000a_Levantada suspensão/sobrestamento por SIRDR (104)_x000a_Liquidação/execução cancelada por nulidade (137)_x000a_Liquidação/execução iniciada (91)_x000a_Pronunciado (72)_x000a_Reativado (37)_x000a_Recebido da câmara de conciliação/mediação (131)_x000a_Recebido do CEJUSC ou do Centro de Conciliação/Mediação (120)_x000a_Recebido pelo CEJUSC ou pelo Centro de Conciliação/Mediação (119)_x000a_Recebido pelo Tribunal (61)_x000a_Redistribuído (40)_x000a_Transação penal cumprida (129)"/>
    <s v="Arquivado definitivamente (2)_x000a_Arquivado provisoriamente (4)_x000a_Baixado definitivamente (10)_x000a_Classe evoluida para ação penal (81)_x000a_Denúncia/queixa recebida (9)_x000a_Distribuição cancelada (23)_x000a_Distribuído (24)_x000a_Execução não criminal iniciada (26)_x000a_Fase processual iniciada (65)_x000a_Liquidação/execução cancelada por nulidade (137)_x000a_Liquidação/execução iniciada (91)_x000a_Reativado (37)_x000a_Redistribuído (40)_x000a_Redistribuído para outro Tribunal (154)_x000a_Remetido (41)_x000a_Remetido para a câmara de conciliação/mediação (130)_x000a_Remetido para o CEJUSC ou para o Centro de Conciliação/Mediação (118)_x000a_Remetido para outra instância (134)_x000a_Remetido pelo CEJUSC ou do Centro de Conciliação/Mediação (153)_x000a_Supenso/Sobrestado por SIRDR (128)_x000a_Suspenso/sobrestado  por Ação de Controle Concentrado de Constitucionalidade (92)_x000a_Suspenso/sobrestado  por Controvérsia (93)_x000a_Suspenso/sobrestado por decisão judicial (46)_x000a_Suspenso/sobrestado por despacho judicial (45)_x000a_Suspenso/sobrestado por Grupo de Representativos (94)_x000a_Suspenso/sobrestado por IAC (95)_x000a_Suspenso/Sobrestado por IRDR (47)_x000a_Suspenso/sobrestado por prejudicialidade de RE (144)_x000a_Suspenso/sobrestado por Recurso de Revista Repetitiva (96)_x000a_Suspenso/sobrestado por Recurso Repetitivo (48)_x000a_Suspenso/sobrestado por Repercussão Geral (49)_x000a_Tramitando (25)"/>
    <s v="Situação criada a partir de outras situações, não havendo movimentos próprios."/>
    <s v="Não"/>
    <s v="Não"/>
    <s v="Sim"/>
    <x v="0"/>
  </r>
  <r>
    <x v="1"/>
    <m/>
    <x v="0"/>
    <x v="0"/>
    <x v="147"/>
    <s v="Movimentos Parametrizados"/>
    <s v="Transação penal cancelada (138)"/>
    <s v="Magistrado (1) | Decisão (3) | Revogação (157) | Revogação da Transação Penal (15025)"/>
    <s v="Não"/>
    <s v="Não"/>
    <s v="Sim"/>
    <x v="3"/>
  </r>
  <r>
    <x v="1"/>
    <m/>
    <x v="0"/>
    <x v="0"/>
    <x v="148"/>
    <s v="Movimentos Parametrizados"/>
    <s v="O movimento parametrizado é utilizado como data de início e fim da situação"/>
    <s v="Magistrado (1) | Julgamento (193) | Com Resolução do Mérito (385) | Extinção da Punibilidade (973) | Cumprimento de transação penal (12028)"/>
    <s v="Não"/>
    <s v="Sim"/>
    <s v="Sim"/>
    <x v="1"/>
  </r>
  <r>
    <x v="1"/>
    <m/>
    <x v="0"/>
    <x v="0"/>
    <x v="149"/>
    <s v="Movimentos Parametrizados"/>
    <s v="O movimento parametrizado é utilizado como data de início e fim da situação"/>
    <s v="Serventuário (14) | Escrivão/Diretor de Secretaria/Secretário Jurídico (48) | Trânsito em julgado (848)"/>
    <s v="Não"/>
    <s v="Não"/>
    <s v="Sim"/>
    <x v="0"/>
  </r>
  <r>
    <x v="1"/>
    <m/>
    <x v="0"/>
    <x v="0"/>
    <x v="150"/>
    <s v="Movimentos Parametrizados"/>
    <s v="O movimento parametrizado é utilizado como data de início e fim da situação"/>
    <s v="Serventuário (14) | Escrivão/Diretor de Secretaria/Secretário Jurídico (48) | Deliberado em Sessão (12198) | Pedido de Vista (12204)"/>
    <s v="Não"/>
    <s v="Não"/>
    <s v="Sim"/>
    <x v="0"/>
  </r>
  <r>
    <x v="1"/>
    <m/>
    <x v="0"/>
    <x v="0"/>
    <x v="151"/>
    <s v="Movimentos Parametrizados"/>
    <s v="O movimento parametrizado é utilizado como data de início e fim da situação"/>
    <s v="Magistrado (1) | Voto (14092) | Voto do Relator (14093)_x000a_Magistrado (1) | Voto (14092) | Voto Divergente Vencedor (14094)"/>
    <s v="Não"/>
    <s v="Não"/>
    <s v="Sim"/>
    <x v="0"/>
  </r>
  <r>
    <x v="1"/>
    <m/>
    <x v="0"/>
    <x v="0"/>
    <x v="152"/>
    <m/>
    <m/>
    <m/>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C7E7A27-25F0-46FE-890A-5DEE4F1A3F4D}" name="Tabela dinâ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E3:E50" firstHeaderRow="1" firstDataRow="1" firstDataCol="1"/>
  <pivotFields count="12">
    <pivotField showAll="0"/>
    <pivotField showAll="0"/>
    <pivotField showAll="0"/>
    <pivotField showAll="0"/>
    <pivotField axis="axisRow" showAll="0">
      <items count="15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t="default"/>
      </items>
    </pivotField>
    <pivotField showAll="0"/>
    <pivotField showAll="0"/>
    <pivotField showAll="0"/>
    <pivotField showAll="0"/>
    <pivotField showAll="0"/>
    <pivotField showAll="0"/>
    <pivotField axis="axisRow" multipleItemSelectionAllowed="1" showAll="0">
      <items count="8">
        <item x="2"/>
        <item x="3"/>
        <item x="5"/>
        <item x="4"/>
        <item x="1"/>
        <item x="6"/>
        <item h="1" x="0"/>
        <item t="default"/>
      </items>
    </pivotField>
  </pivotFields>
  <rowFields count="2">
    <field x="11"/>
    <field x="4"/>
  </rowFields>
  <rowItems count="47">
    <i>
      <x/>
    </i>
    <i r="1">
      <x v="28"/>
    </i>
    <i r="1">
      <x v="29"/>
    </i>
    <i r="1">
      <x v="30"/>
    </i>
    <i r="1">
      <x v="31"/>
    </i>
    <i>
      <x v="1"/>
    </i>
    <i r="1">
      <x v="32"/>
    </i>
    <i r="1">
      <x v="33"/>
    </i>
    <i r="1">
      <x v="34"/>
    </i>
    <i r="1">
      <x v="37"/>
    </i>
    <i r="1">
      <x v="38"/>
    </i>
    <i r="1">
      <x v="63"/>
    </i>
    <i r="1">
      <x v="64"/>
    </i>
    <i r="1">
      <x v="65"/>
    </i>
    <i r="1">
      <x v="69"/>
    </i>
    <i r="1">
      <x v="78"/>
    </i>
    <i r="1">
      <x v="79"/>
    </i>
    <i r="1">
      <x v="82"/>
    </i>
    <i r="1">
      <x v="83"/>
    </i>
    <i r="1">
      <x v="108"/>
    </i>
    <i r="1">
      <x v="110"/>
    </i>
    <i r="1">
      <x v="119"/>
    </i>
    <i r="1">
      <x v="135"/>
    </i>
    <i r="1">
      <x v="136"/>
    </i>
    <i r="1">
      <x v="137"/>
    </i>
    <i r="1">
      <x v="139"/>
    </i>
    <i r="1">
      <x v="140"/>
    </i>
    <i r="1">
      <x v="141"/>
    </i>
    <i r="1">
      <x v="142"/>
    </i>
    <i r="1">
      <x v="143"/>
    </i>
    <i r="1">
      <x v="144"/>
    </i>
    <i r="1">
      <x v="145"/>
    </i>
    <i r="1">
      <x v="147"/>
    </i>
    <i>
      <x v="2"/>
    </i>
    <i r="1">
      <x v="70"/>
    </i>
    <i r="1">
      <x v="138"/>
    </i>
    <i>
      <x v="3"/>
    </i>
    <i r="1">
      <x v="60"/>
    </i>
    <i r="1">
      <x v="61"/>
    </i>
    <i>
      <x v="4"/>
    </i>
    <i r="1">
      <x v="25"/>
    </i>
    <i r="1">
      <x v="36"/>
    </i>
    <i r="1">
      <x v="62"/>
    </i>
    <i r="1">
      <x v="148"/>
    </i>
    <i>
      <x v="5"/>
    </i>
    <i r="1">
      <x v="101"/>
    </i>
    <i t="grand">
      <x/>
    </i>
  </rowItems>
  <colItems count="1">
    <i/>
  </colItems>
  <formats count="14">
    <format dxfId="1301">
      <pivotArea dataOnly="0" labelOnly="1" fieldPosition="0">
        <references count="1">
          <reference field="11" count="0"/>
        </references>
      </pivotArea>
    </format>
    <format dxfId="1300">
      <pivotArea dataOnly="0" labelOnly="1" grandRow="1" outline="0" fieldPosition="0"/>
    </format>
    <format dxfId="1299">
      <pivotArea dataOnly="0" labelOnly="1" fieldPosition="0">
        <references count="2">
          <reference field="4" count="4">
            <x v="28"/>
            <x v="29"/>
            <x v="30"/>
            <x v="31"/>
          </reference>
          <reference field="11" count="1" selected="0">
            <x v="0"/>
          </reference>
        </references>
      </pivotArea>
    </format>
    <format dxfId="1298">
      <pivotArea dataOnly="0" labelOnly="1" fieldPosition="0">
        <references count="2">
          <reference field="4" count="27">
            <x v="32"/>
            <x v="33"/>
            <x v="34"/>
            <x v="37"/>
            <x v="38"/>
            <x v="63"/>
            <x v="64"/>
            <x v="65"/>
            <x v="69"/>
            <x v="78"/>
            <x v="79"/>
            <x v="82"/>
            <x v="83"/>
            <x v="108"/>
            <x v="110"/>
            <x v="119"/>
            <x v="135"/>
            <x v="136"/>
            <x v="137"/>
            <x v="139"/>
            <x v="140"/>
            <x v="141"/>
            <x v="142"/>
            <x v="143"/>
            <x v="144"/>
            <x v="145"/>
            <x v="147"/>
          </reference>
          <reference field="11" count="1" selected="0">
            <x v="1"/>
          </reference>
        </references>
      </pivotArea>
    </format>
    <format dxfId="1297">
      <pivotArea dataOnly="0" labelOnly="1" fieldPosition="0">
        <references count="2">
          <reference field="4" count="2">
            <x v="70"/>
            <x v="138"/>
          </reference>
          <reference field="11" count="1" selected="0">
            <x v="2"/>
          </reference>
        </references>
      </pivotArea>
    </format>
    <format dxfId="1296">
      <pivotArea dataOnly="0" labelOnly="1" fieldPosition="0">
        <references count="2">
          <reference field="4" count="2">
            <x v="60"/>
            <x v="61"/>
          </reference>
          <reference field="11" count="1" selected="0">
            <x v="3"/>
          </reference>
        </references>
      </pivotArea>
    </format>
    <format dxfId="1295">
      <pivotArea dataOnly="0" labelOnly="1" fieldPosition="0">
        <references count="2">
          <reference field="4" count="4">
            <x v="25"/>
            <x v="36"/>
            <x v="62"/>
            <x v="148"/>
          </reference>
          <reference field="11" count="1" selected="0">
            <x v="4"/>
          </reference>
        </references>
      </pivotArea>
    </format>
    <format dxfId="1294">
      <pivotArea dataOnly="0" labelOnly="1" fieldPosition="0">
        <references count="2">
          <reference field="4" count="1">
            <x v="101"/>
          </reference>
          <reference field="11" count="1" selected="0">
            <x v="5"/>
          </reference>
        </references>
      </pivotArea>
    </format>
    <format dxfId="1293">
      <pivotArea dataOnly="0" labelOnly="1" fieldPosition="0">
        <references count="1">
          <reference field="11" count="1">
            <x v="0"/>
          </reference>
        </references>
      </pivotArea>
    </format>
    <format dxfId="1292">
      <pivotArea dataOnly="0" labelOnly="1" fieldPosition="0">
        <references count="1">
          <reference field="11" count="1">
            <x v="1"/>
          </reference>
        </references>
      </pivotArea>
    </format>
    <format dxfId="1291">
      <pivotArea dataOnly="0" labelOnly="1" fieldPosition="0">
        <references count="1">
          <reference field="11" count="1">
            <x v="2"/>
          </reference>
        </references>
      </pivotArea>
    </format>
    <format dxfId="1290">
      <pivotArea dataOnly="0" labelOnly="1" fieldPosition="0">
        <references count="1">
          <reference field="11" count="1">
            <x v="3"/>
          </reference>
        </references>
      </pivotArea>
    </format>
    <format dxfId="1289">
      <pivotArea dataOnly="0" labelOnly="1" fieldPosition="0">
        <references count="1">
          <reference field="11" count="1">
            <x v="4"/>
          </reference>
        </references>
      </pivotArea>
    </format>
    <format dxfId="1288">
      <pivotArea dataOnly="0" labelOnly="1" fieldPosition="0">
        <references count="1">
          <reference field="11"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D64E11B-1177-4102-A489-98564CD717A4}" name="Tabela dinâ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B117" firstHeaderRow="1" firstDataRow="1" firstDataCol="1" rowPageCount="1" colPageCount="1"/>
  <pivotFields count="12">
    <pivotField showAll="0"/>
    <pivotField showAll="0"/>
    <pivotField showAll="0"/>
    <pivotField showAll="0"/>
    <pivotField axis="axisRow" showAll="0">
      <items count="15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t="default"/>
      </items>
    </pivotField>
    <pivotField showAll="0"/>
    <pivotField showAll="0"/>
    <pivotField showAll="0"/>
    <pivotField showAll="0"/>
    <pivotField showAll="0"/>
    <pivotField showAll="0"/>
    <pivotField axis="axisPage" multipleItemSelectionAllowed="1" showAll="0">
      <items count="8">
        <item h="1" x="2"/>
        <item h="1" x="3"/>
        <item h="1" x="5"/>
        <item h="1" x="4"/>
        <item h="1" x="1"/>
        <item h="1" x="6"/>
        <item x="0"/>
        <item t="default"/>
      </items>
    </pivotField>
  </pivotFields>
  <rowFields count="1">
    <field x="4"/>
  </rowFields>
  <rowItems count="114">
    <i>
      <x/>
    </i>
    <i>
      <x v="1"/>
    </i>
    <i>
      <x v="2"/>
    </i>
    <i>
      <x v="3"/>
    </i>
    <i>
      <x v="4"/>
    </i>
    <i>
      <x v="5"/>
    </i>
    <i>
      <x v="6"/>
    </i>
    <i>
      <x v="7"/>
    </i>
    <i>
      <x v="8"/>
    </i>
    <i>
      <x v="9"/>
    </i>
    <i>
      <x v="10"/>
    </i>
    <i>
      <x v="11"/>
    </i>
    <i>
      <x v="12"/>
    </i>
    <i>
      <x v="13"/>
    </i>
    <i>
      <x v="14"/>
    </i>
    <i>
      <x v="15"/>
    </i>
    <i>
      <x v="16"/>
    </i>
    <i>
      <x v="17"/>
    </i>
    <i>
      <x v="18"/>
    </i>
    <i>
      <x v="19"/>
    </i>
    <i>
      <x v="20"/>
    </i>
    <i>
      <x v="21"/>
    </i>
    <i>
      <x v="22"/>
    </i>
    <i>
      <x v="23"/>
    </i>
    <i>
      <x v="24"/>
    </i>
    <i>
      <x v="26"/>
    </i>
    <i>
      <x v="27"/>
    </i>
    <i>
      <x v="35"/>
    </i>
    <i>
      <x v="39"/>
    </i>
    <i>
      <x v="40"/>
    </i>
    <i>
      <x v="41"/>
    </i>
    <i>
      <x v="42"/>
    </i>
    <i>
      <x v="43"/>
    </i>
    <i>
      <x v="44"/>
    </i>
    <i>
      <x v="45"/>
    </i>
    <i>
      <x v="46"/>
    </i>
    <i>
      <x v="47"/>
    </i>
    <i>
      <x v="48"/>
    </i>
    <i>
      <x v="49"/>
    </i>
    <i>
      <x v="50"/>
    </i>
    <i>
      <x v="51"/>
    </i>
    <i>
      <x v="52"/>
    </i>
    <i>
      <x v="53"/>
    </i>
    <i>
      <x v="54"/>
    </i>
    <i>
      <x v="55"/>
    </i>
    <i>
      <x v="56"/>
    </i>
    <i>
      <x v="57"/>
    </i>
    <i>
      <x v="58"/>
    </i>
    <i>
      <x v="59"/>
    </i>
    <i>
      <x v="66"/>
    </i>
    <i>
      <x v="67"/>
    </i>
    <i>
      <x v="68"/>
    </i>
    <i>
      <x v="71"/>
    </i>
    <i>
      <x v="72"/>
    </i>
    <i>
      <x v="73"/>
    </i>
    <i>
      <x v="74"/>
    </i>
    <i>
      <x v="75"/>
    </i>
    <i>
      <x v="76"/>
    </i>
    <i>
      <x v="77"/>
    </i>
    <i>
      <x v="80"/>
    </i>
    <i>
      <x v="81"/>
    </i>
    <i>
      <x v="84"/>
    </i>
    <i>
      <x v="85"/>
    </i>
    <i>
      <x v="86"/>
    </i>
    <i>
      <x v="87"/>
    </i>
    <i>
      <x v="88"/>
    </i>
    <i>
      <x v="89"/>
    </i>
    <i>
      <x v="90"/>
    </i>
    <i>
      <x v="91"/>
    </i>
    <i>
      <x v="92"/>
    </i>
    <i>
      <x v="93"/>
    </i>
    <i>
      <x v="94"/>
    </i>
    <i>
      <x v="95"/>
    </i>
    <i>
      <x v="96"/>
    </i>
    <i>
      <x v="97"/>
    </i>
    <i>
      <x v="98"/>
    </i>
    <i>
      <x v="99"/>
    </i>
    <i>
      <x v="100"/>
    </i>
    <i>
      <x v="102"/>
    </i>
    <i>
      <x v="103"/>
    </i>
    <i>
      <x v="104"/>
    </i>
    <i>
      <x v="105"/>
    </i>
    <i>
      <x v="106"/>
    </i>
    <i>
      <x v="107"/>
    </i>
    <i>
      <x v="109"/>
    </i>
    <i>
      <x v="111"/>
    </i>
    <i>
      <x v="112"/>
    </i>
    <i>
      <x v="113"/>
    </i>
    <i>
      <x v="114"/>
    </i>
    <i>
      <x v="115"/>
    </i>
    <i>
      <x v="116"/>
    </i>
    <i>
      <x v="117"/>
    </i>
    <i>
      <x v="118"/>
    </i>
    <i>
      <x v="120"/>
    </i>
    <i>
      <x v="121"/>
    </i>
    <i>
      <x v="122"/>
    </i>
    <i>
      <x v="123"/>
    </i>
    <i>
      <x v="124"/>
    </i>
    <i>
      <x v="125"/>
    </i>
    <i>
      <x v="126"/>
    </i>
    <i>
      <x v="127"/>
    </i>
    <i>
      <x v="128"/>
    </i>
    <i>
      <x v="129"/>
    </i>
    <i>
      <x v="130"/>
    </i>
    <i>
      <x v="131"/>
    </i>
    <i>
      <x v="132"/>
    </i>
    <i>
      <x v="133"/>
    </i>
    <i>
      <x v="134"/>
    </i>
    <i>
      <x v="146"/>
    </i>
    <i>
      <x v="149"/>
    </i>
    <i>
      <x v="150"/>
    </i>
    <i>
      <x v="151"/>
    </i>
    <i>
      <x v="152"/>
    </i>
    <i t="grand">
      <x/>
    </i>
  </rowItems>
  <colItems count="1">
    <i/>
  </colItems>
  <pageFields count="1">
    <pageField fld="1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dosExternos_1" connectionId="5" xr16:uid="{F7594AFD-CA4F-4D1B-B8F9-CE6DB3DFAF63}" autoFormatId="16" applyNumberFormats="0" applyBorderFormats="0" applyFontFormats="0" applyPatternFormats="0" applyAlignmentFormats="0" applyWidthHeightFormats="0">
  <queryTableRefresh nextId="625">
    <queryTableFields count="624">
      <queryTableField id="1" name="Movimento.1" tableColumnId="1"/>
      <queryTableField id="2" name="Movimento.2" tableColumnId="2"/>
      <queryTableField id="3" name="Movimento.3" tableColumnId="3"/>
      <queryTableField id="4" name="Movimento.4" tableColumnId="4"/>
      <queryTableField id="5" name="Movimento.5" tableColumnId="5"/>
      <queryTableField id="6" name="Movimento.6" tableColumnId="6"/>
      <queryTableField id="7" name="Movimento.7" tableColumnId="7"/>
      <queryTableField id="8" name="Movimento.8" tableColumnId="8"/>
      <queryTableField id="9" name="Movimento.9" tableColumnId="9"/>
      <queryTableField id="10" name="Movimento.10" tableColumnId="10"/>
      <queryTableField id="11" name="Movimento.11" tableColumnId="11"/>
      <queryTableField id="12" name="Movimento.12" tableColumnId="12"/>
      <queryTableField id="13" name="Movimento.13" tableColumnId="13"/>
      <queryTableField id="14" name="Movimento.14" tableColumnId="14"/>
      <queryTableField id="15" name="Movimento.15" tableColumnId="15"/>
      <queryTableField id="16" name="Movimento.16" tableColumnId="16"/>
      <queryTableField id="17" name="Movimento.17" tableColumnId="17"/>
      <queryTableField id="18" name="Movimento.18" tableColumnId="18"/>
      <queryTableField id="19" name="Movimento.19" tableColumnId="19"/>
      <queryTableField id="20" name="Movimento.20" tableColumnId="20"/>
      <queryTableField id="21" name="Movimento.21" tableColumnId="21"/>
      <queryTableField id="22" name="Movimento.22" tableColumnId="22"/>
      <queryTableField id="23" name="Movimento.23" tableColumnId="23"/>
      <queryTableField id="24" name="Movimento.24" tableColumnId="24"/>
      <queryTableField id="25" name="Movimento.25" tableColumnId="25"/>
      <queryTableField id="26" name="Movimento.26" tableColumnId="26"/>
      <queryTableField id="27" name="Movimento.27" tableColumnId="27"/>
      <queryTableField id="28" name="Movimento.28" tableColumnId="28"/>
      <queryTableField id="29" name="Movimento.29" tableColumnId="29"/>
      <queryTableField id="30" name="Movimento.30" tableColumnId="30"/>
      <queryTableField id="31" name="Movimento.31" tableColumnId="31"/>
      <queryTableField id="32" name="Movimento.32" tableColumnId="32"/>
      <queryTableField id="33" name="Movimento.33" tableColumnId="33"/>
      <queryTableField id="34" name="Movimento.34" tableColumnId="34"/>
      <queryTableField id="35" name="Movimento.35" tableColumnId="35"/>
      <queryTableField id="36" name="Movimento.36" tableColumnId="36"/>
      <queryTableField id="37" name="Movimento.37" tableColumnId="37"/>
      <queryTableField id="38" name="Movimento.38" tableColumnId="38"/>
      <queryTableField id="39" name="Movimento.39" tableColumnId="39"/>
      <queryTableField id="40" name="Movimento.40" tableColumnId="40"/>
      <queryTableField id="41" name="Movimento.41" tableColumnId="41"/>
      <queryTableField id="42" name="Movimento.42" tableColumnId="42"/>
      <queryTableField id="43" name="Movimento.43" tableColumnId="43"/>
      <queryTableField id="44" name="Movimento.44" tableColumnId="44"/>
      <queryTableField id="45" name="Movimento.45" tableColumnId="45"/>
      <queryTableField id="46" name="Movimento.46" tableColumnId="46"/>
      <queryTableField id="47" name="Movimento.47" tableColumnId="47"/>
      <queryTableField id="48" name="Movimento.48" tableColumnId="48"/>
      <queryTableField id="49" name="Movimento.49" tableColumnId="49"/>
      <queryTableField id="50" name="Movimento.50" tableColumnId="50"/>
      <queryTableField id="51" name="Movimento.51" tableColumnId="51"/>
      <queryTableField id="52" name="Movimento.52" tableColumnId="52"/>
      <queryTableField id="53" name="Movimento.53" tableColumnId="53"/>
      <queryTableField id="54" name="Movimento.54" tableColumnId="54"/>
      <queryTableField id="55" name="Movimento.55" tableColumnId="55"/>
      <queryTableField id="56" name="Movimento.56" tableColumnId="56"/>
      <queryTableField id="57" name="Movimento.57" tableColumnId="57"/>
      <queryTableField id="58" name="Movimento.58" tableColumnId="58"/>
      <queryTableField id="59" name="Movimento.59" tableColumnId="59"/>
      <queryTableField id="60" name="Movimento.60" tableColumnId="60"/>
      <queryTableField id="61" name="Movimento.61" tableColumnId="61"/>
      <queryTableField id="62" name="Movimento.62" tableColumnId="62"/>
      <queryTableField id="63" name="Movimento.63" tableColumnId="63"/>
      <queryTableField id="64" name="Movimento.64" tableColumnId="64"/>
      <queryTableField id="65" name="Movimento.65" tableColumnId="65"/>
      <queryTableField id="66" name="Movimento.66" tableColumnId="66"/>
      <queryTableField id="67" name="Movimento.67" tableColumnId="67"/>
      <queryTableField id="68" name="Movimento.68" tableColumnId="68"/>
      <queryTableField id="69" name="Movimento.69" tableColumnId="69"/>
      <queryTableField id="70" name="Movimento.70" tableColumnId="70"/>
      <queryTableField id="71" name="Movimento.71" tableColumnId="71"/>
      <queryTableField id="72" name="Movimento.72" tableColumnId="72"/>
      <queryTableField id="73" name="Movimento.73" tableColumnId="73"/>
      <queryTableField id="74" name="Movimento.74" tableColumnId="74"/>
      <queryTableField id="75" name="Movimento.75" tableColumnId="75"/>
      <queryTableField id="76" name="Movimento.76" tableColumnId="76"/>
      <queryTableField id="77" name="Movimento.77" tableColumnId="77"/>
      <queryTableField id="78" name="Movimento.78" tableColumnId="78"/>
      <queryTableField id="79" name="Movimento.79" tableColumnId="79"/>
      <queryTableField id="80" name="Movimento.80" tableColumnId="80"/>
      <queryTableField id="81" name="Movimento.81" tableColumnId="81"/>
      <queryTableField id="82" name="Movimento.82" tableColumnId="82"/>
      <queryTableField id="83" name="Movimento.83" tableColumnId="83"/>
      <queryTableField id="84" name="Movimento.84" tableColumnId="84"/>
      <queryTableField id="85" name="Movimento.85" tableColumnId="85"/>
      <queryTableField id="86" name="Movimento.86" tableColumnId="86"/>
      <queryTableField id="87" name="Movimento.87" tableColumnId="87"/>
      <queryTableField id="88" name="Movimento.88" tableColumnId="88"/>
      <queryTableField id="89" name="Movimento.89" tableColumnId="89"/>
      <queryTableField id="90" name="Movimento.90" tableColumnId="90"/>
      <queryTableField id="91" name="Movimento.91" tableColumnId="91"/>
      <queryTableField id="92" name="Movimento.92" tableColumnId="92"/>
      <queryTableField id="93" name="Movimento.93" tableColumnId="93"/>
      <queryTableField id="94" name="Movimento.94" tableColumnId="94"/>
      <queryTableField id="95" name="Movimento.95" tableColumnId="95"/>
      <queryTableField id="96" name="Movimento.96" tableColumnId="96"/>
      <queryTableField id="97" name="Movimento.97" tableColumnId="97"/>
      <queryTableField id="98" name="Movimento.98" tableColumnId="98"/>
      <queryTableField id="99" name="Movimento.99" tableColumnId="99"/>
      <queryTableField id="100" name="Movimento.100" tableColumnId="100"/>
      <queryTableField id="101" name="Movimento.101" tableColumnId="101"/>
      <queryTableField id="102" name="Movimento.102" tableColumnId="102"/>
      <queryTableField id="103" name="Movimento.103" tableColumnId="103"/>
      <queryTableField id="104" name="Movimento.104" tableColumnId="104"/>
      <queryTableField id="105" name="Movimento.105" tableColumnId="105"/>
      <queryTableField id="106" name="Movimento.106" tableColumnId="106"/>
      <queryTableField id="107" name="Movimento.107" tableColumnId="107"/>
      <queryTableField id="108" name="Movimento.108" tableColumnId="108"/>
      <queryTableField id="109" name="Movimento.109" tableColumnId="109"/>
      <queryTableField id="110" name="Movimento.110" tableColumnId="110"/>
      <queryTableField id="111" name="Movimento.111" tableColumnId="111"/>
      <queryTableField id="112" name="Movimento.112" tableColumnId="112"/>
      <queryTableField id="113" name="Movimento.113" tableColumnId="113"/>
      <queryTableField id="114" name="Movimento.114" tableColumnId="114"/>
      <queryTableField id="115" name="Movimento.115" tableColumnId="115"/>
      <queryTableField id="116" name="Movimento.116" tableColumnId="116"/>
      <queryTableField id="117" name="Movimento.117" tableColumnId="117"/>
      <queryTableField id="118" name="Movimento.118" tableColumnId="118"/>
      <queryTableField id="119" name="Movimento.119" tableColumnId="119"/>
      <queryTableField id="120" name="Movimento.120" tableColumnId="120"/>
      <queryTableField id="121" name="Movimento.121" tableColumnId="121"/>
      <queryTableField id="122" name="Movimento.122" tableColumnId="122"/>
      <queryTableField id="123" name="Movimento.123" tableColumnId="123"/>
      <queryTableField id="124" name="Movimento.124" tableColumnId="124"/>
      <queryTableField id="125" name="Movimento.125" tableColumnId="125"/>
      <queryTableField id="126" name="Movimento.126" tableColumnId="126"/>
      <queryTableField id="127" name="Movimento.127" tableColumnId="127"/>
      <queryTableField id="128" name="Movimento.128" tableColumnId="128"/>
      <queryTableField id="129" name="Movimento.129" tableColumnId="129"/>
      <queryTableField id="130" name="Movimento.130" tableColumnId="130"/>
      <queryTableField id="131" name="Movimento.131" tableColumnId="131"/>
      <queryTableField id="132" name="Movimento.132" tableColumnId="132"/>
      <queryTableField id="133" name="Movimento.133" tableColumnId="133"/>
      <queryTableField id="134" name="Movimento.134" tableColumnId="134"/>
      <queryTableField id="135" name="Movimento.135" tableColumnId="135"/>
      <queryTableField id="136" name="Movimento.136" tableColumnId="136"/>
      <queryTableField id="137" name="Movimento.137" tableColumnId="137"/>
      <queryTableField id="138" name="Movimento.138" tableColumnId="138"/>
      <queryTableField id="139" name="Movimento.139" tableColumnId="139"/>
      <queryTableField id="140" name="Movimento.140" tableColumnId="140"/>
      <queryTableField id="141" name="Movimento.141" tableColumnId="141"/>
      <queryTableField id="142" name="Movimento.142" tableColumnId="142"/>
      <queryTableField id="143" name="Movimento.143" tableColumnId="143"/>
      <queryTableField id="144" name="Movimento.144" tableColumnId="144"/>
      <queryTableField id="145" name="Movimento.145" tableColumnId="145"/>
      <queryTableField id="146" name="Movimento.146" tableColumnId="146"/>
      <queryTableField id="147" name="Movimento.147" tableColumnId="147"/>
      <queryTableField id="148" name="Movimento.148" tableColumnId="148"/>
      <queryTableField id="149" name="Movimento.149" tableColumnId="149"/>
      <queryTableField id="150" name="Movimento.150" tableColumnId="150"/>
      <queryTableField id="151" name="Movimento.151" tableColumnId="151"/>
      <queryTableField id="152" name="Movimento.152" tableColumnId="152"/>
      <queryTableField id="153" name="Movimento.153" tableColumnId="153"/>
      <queryTableField id="154" name="Movimento.154" tableColumnId="154"/>
      <queryTableField id="155" name="Movimento.155" tableColumnId="155"/>
      <queryTableField id="156" name="Movimento.156" tableColumnId="156"/>
      <queryTableField id="157" name="Movimento.157" tableColumnId="157"/>
      <queryTableField id="158" name="Movimento.158" tableColumnId="158"/>
      <queryTableField id="159" name="Movimento.159" tableColumnId="159"/>
      <queryTableField id="160" name="Movimento.160" tableColumnId="160"/>
      <queryTableField id="161" name="Movimento.161" tableColumnId="161"/>
      <queryTableField id="162" name="Movimento.162" tableColumnId="162"/>
      <queryTableField id="163" name="Movimento.163" tableColumnId="163"/>
      <queryTableField id="164" name="Movimento.164" tableColumnId="164"/>
      <queryTableField id="165" name="Movimento.165" tableColumnId="165"/>
      <queryTableField id="166" name="Movimento.166" tableColumnId="166"/>
      <queryTableField id="167" name="Movimento.167" tableColumnId="167"/>
      <queryTableField id="168" name="Movimento.168" tableColumnId="168"/>
      <queryTableField id="169" name="Movimento.169" tableColumnId="169"/>
      <queryTableField id="170" name="Movimento.170" tableColumnId="170"/>
      <queryTableField id="171" name="Movimento.171" tableColumnId="171"/>
      <queryTableField id="172" name="Movimento.172" tableColumnId="172"/>
      <queryTableField id="173" name="Movimento.173" tableColumnId="173"/>
      <queryTableField id="174" name="Movimento.174" tableColumnId="174"/>
      <queryTableField id="175" name="Movimento.175" tableColumnId="175"/>
      <queryTableField id="176" name="Movimento.176" tableColumnId="176"/>
      <queryTableField id="177" name="Movimento.177" tableColumnId="177"/>
      <queryTableField id="178" name="Movimento.178" tableColumnId="178"/>
      <queryTableField id="179" name="Movimento.179" tableColumnId="179"/>
      <queryTableField id="180" name="Movimento.180" tableColumnId="180"/>
      <queryTableField id="181" name="Movimento.181" tableColumnId="181"/>
      <queryTableField id="182" name="Movimento.182" tableColumnId="182"/>
      <queryTableField id="183" name="Movimento.183" tableColumnId="183"/>
      <queryTableField id="184" name="Movimento.184" tableColumnId="184"/>
      <queryTableField id="185" name="Movimento.185" tableColumnId="185"/>
      <queryTableField id="186" name="Movimento.186" tableColumnId="186"/>
      <queryTableField id="187" name="Movimento.187" tableColumnId="187"/>
      <queryTableField id="188" name="Movimento.188" tableColumnId="188"/>
      <queryTableField id="189" name="Movimento.189" tableColumnId="189"/>
      <queryTableField id="190" name="Movimento.190" tableColumnId="190"/>
      <queryTableField id="191" name="Movimento.191" tableColumnId="191"/>
      <queryTableField id="192" name="Movimento.192" tableColumnId="192"/>
      <queryTableField id="193" name="Movimento.193" tableColumnId="193"/>
      <queryTableField id="194" name="Movimento.194" tableColumnId="194"/>
      <queryTableField id="195" name="Movimento.195" tableColumnId="195"/>
      <queryTableField id="196" name="Movimento.196" tableColumnId="196"/>
      <queryTableField id="197" name="Movimento.197" tableColumnId="197"/>
      <queryTableField id="198" name="Movimento.198" tableColumnId="198"/>
      <queryTableField id="199" name="Movimento.199" tableColumnId="199"/>
      <queryTableField id="200" name="Movimento.200" tableColumnId="200"/>
      <queryTableField id="201" name="Movimento.201" tableColumnId="201"/>
      <queryTableField id="202" name="Movimento.202" tableColumnId="202"/>
      <queryTableField id="203" name="Movimento.203" tableColumnId="203"/>
      <queryTableField id="204" name="Movimento.204" tableColumnId="204"/>
      <queryTableField id="205" name="Movimento.205" tableColumnId="205"/>
      <queryTableField id="206" name="Movimento.206" tableColumnId="206"/>
      <queryTableField id="207" name="Movimento.207" tableColumnId="207"/>
      <queryTableField id="208" name="Movimento.208" tableColumnId="208"/>
      <queryTableField id="209" name="Movimento.209" tableColumnId="209"/>
      <queryTableField id="210" name="Movimento.210" tableColumnId="210"/>
      <queryTableField id="211" name="Movimento.211" tableColumnId="211"/>
      <queryTableField id="212" name="Movimento.212" tableColumnId="212"/>
      <queryTableField id="213" name="Movimento.213" tableColumnId="213"/>
      <queryTableField id="214" name="Movimento.214" tableColumnId="214"/>
      <queryTableField id="215" name="Movimento.215" tableColumnId="215"/>
      <queryTableField id="216" name="Movimento.216" tableColumnId="216"/>
      <queryTableField id="217" name="Movimento.217" tableColumnId="217"/>
      <queryTableField id="218" name="Movimento.218" tableColumnId="218"/>
      <queryTableField id="219" name="Movimento.219" tableColumnId="219"/>
      <queryTableField id="220" name="Movimento.220" tableColumnId="220"/>
      <queryTableField id="221" name="Movimento.221" tableColumnId="221"/>
      <queryTableField id="222" name="Movimento.222" tableColumnId="222"/>
      <queryTableField id="223" name="Movimento.223" tableColumnId="223"/>
      <queryTableField id="224" name="Movimento.224" tableColumnId="224"/>
      <queryTableField id="225" name="Movimento.225" tableColumnId="225"/>
      <queryTableField id="226" name="Movimento.226" tableColumnId="226"/>
      <queryTableField id="227" name="Movimento.227" tableColumnId="227"/>
      <queryTableField id="228" name="Movimento.228" tableColumnId="228"/>
      <queryTableField id="229" name="Movimento.229" tableColumnId="229"/>
      <queryTableField id="230" name="Movimento.230" tableColumnId="230"/>
      <queryTableField id="231" name="Movimento.231" tableColumnId="231"/>
      <queryTableField id="232" name="Movimento.232" tableColumnId="232"/>
      <queryTableField id="233" name="Movimento.233" tableColumnId="233"/>
      <queryTableField id="234" name="Movimento.234" tableColumnId="234"/>
      <queryTableField id="235" name="Movimento.235" tableColumnId="235"/>
      <queryTableField id="236" name="Movimento.236" tableColumnId="236"/>
      <queryTableField id="237" name="Movimento.237" tableColumnId="237"/>
      <queryTableField id="238" name="Movimento.238" tableColumnId="238"/>
      <queryTableField id="239" name="Movimento.239" tableColumnId="239"/>
      <queryTableField id="240" name="Movimento.240" tableColumnId="240"/>
      <queryTableField id="241" name="Movimento.241" tableColumnId="241"/>
      <queryTableField id="242" name="Movimento.242" tableColumnId="242"/>
      <queryTableField id="243" name="Movimento.243" tableColumnId="243"/>
      <queryTableField id="244" name="Movimento.244" tableColumnId="244"/>
      <queryTableField id="245" name="Movimento.245" tableColumnId="245"/>
      <queryTableField id="246" name="Movimento.246" tableColumnId="246"/>
      <queryTableField id="247" name="Movimento.247" tableColumnId="247"/>
      <queryTableField id="248" name="Movimento.248" tableColumnId="248"/>
      <queryTableField id="249" name="Movimento.249" tableColumnId="249"/>
      <queryTableField id="250" name="Movimento.250" tableColumnId="250"/>
      <queryTableField id="251" name="Movimento.251" tableColumnId="251"/>
      <queryTableField id="252" name="Movimento.252" tableColumnId="252"/>
      <queryTableField id="253" name="Movimento.253" tableColumnId="253"/>
      <queryTableField id="254" name="Movimento.254" tableColumnId="254"/>
      <queryTableField id="255" name="Movimento.255" tableColumnId="255"/>
      <queryTableField id="256" name="Movimento.256" tableColumnId="256"/>
      <queryTableField id="257" name="Movimento.257" tableColumnId="257"/>
      <queryTableField id="258" name="Movimento.258" tableColumnId="258"/>
      <queryTableField id="259" name="Movimento.259" tableColumnId="259"/>
      <queryTableField id="260" name="Movimento.260" tableColumnId="260"/>
      <queryTableField id="261" name="Movimento.261" tableColumnId="261"/>
      <queryTableField id="262" name="Movimento.262" tableColumnId="262"/>
      <queryTableField id="263" name="Movimento.263" tableColumnId="263"/>
      <queryTableField id="264" name="Movimento.264" tableColumnId="264"/>
      <queryTableField id="265" name="Movimento.265" tableColumnId="265"/>
      <queryTableField id="266" name="Movimento.266" tableColumnId="266"/>
      <queryTableField id="267" name="Movimento.267" tableColumnId="267"/>
      <queryTableField id="268" name="Movimento.268" tableColumnId="268"/>
      <queryTableField id="269" name="Movimento.269" tableColumnId="269"/>
      <queryTableField id="270" name="Movimento.270" tableColumnId="270"/>
      <queryTableField id="271" name="Movimento.271" tableColumnId="271"/>
      <queryTableField id="272" name="Movimento.272" tableColumnId="272"/>
      <queryTableField id="273" name="Movimento.273" tableColumnId="273"/>
      <queryTableField id="274" name="Movimento.274" tableColumnId="274"/>
      <queryTableField id="275" name="Movimento.275" tableColumnId="275"/>
      <queryTableField id="276" name="Movimento.276" tableColumnId="276"/>
      <queryTableField id="277" name="Movimento.277" tableColumnId="277"/>
      <queryTableField id="278" name="Movimento.278" tableColumnId="278"/>
      <queryTableField id="279" name="Movimento.279" tableColumnId="279"/>
      <queryTableField id="280" name="Movimento.280" tableColumnId="280"/>
      <queryTableField id="281" name="Movimento.281" tableColumnId="281"/>
      <queryTableField id="282" name="Movimento.282" tableColumnId="282"/>
      <queryTableField id="283" name="Movimento.283" tableColumnId="283"/>
      <queryTableField id="284" name="Movimento.284" tableColumnId="284"/>
      <queryTableField id="285" name="Movimento.285" tableColumnId="285"/>
      <queryTableField id="286" name="Movimento.286" tableColumnId="286"/>
      <queryTableField id="287" name="Movimento.287" tableColumnId="287"/>
      <queryTableField id="288" name="Movimento.288" tableColumnId="288"/>
      <queryTableField id="289" name="Movimento.289" tableColumnId="289"/>
      <queryTableField id="290" name="Movimento.290" tableColumnId="290"/>
      <queryTableField id="291" name="Movimento.291" tableColumnId="291"/>
      <queryTableField id="292" name="Movimento.292" tableColumnId="292"/>
      <queryTableField id="293" name="Movimento.293" tableColumnId="293"/>
      <queryTableField id="294" name="Movimento.294" tableColumnId="294"/>
      <queryTableField id="295" name="Movimento.295" tableColumnId="295"/>
      <queryTableField id="296" name="Movimento.296" tableColumnId="296"/>
      <queryTableField id="297" name="Movimento.297" tableColumnId="297"/>
      <queryTableField id="298" name="Movimento.298" tableColumnId="298"/>
      <queryTableField id="299" name="Movimento.299" tableColumnId="299"/>
      <queryTableField id="300" name="Movimento.300" tableColumnId="300"/>
      <queryTableField id="301" name="Movimento.301" tableColumnId="301"/>
      <queryTableField id="302" name="Movimento.302" tableColumnId="302"/>
      <queryTableField id="303" name="Movimento.303" tableColumnId="303"/>
      <queryTableField id="304" name="Movimento.304" tableColumnId="304"/>
      <queryTableField id="305" name="Movimento.305" tableColumnId="305"/>
      <queryTableField id="306" name="Movimento.306" tableColumnId="306"/>
      <queryTableField id="307" name="Movimento.307" tableColumnId="307"/>
      <queryTableField id="308" name="Movimento.308" tableColumnId="308"/>
      <queryTableField id="309" name="Movimento.309" tableColumnId="309"/>
      <queryTableField id="310" name="Movimento.310" tableColumnId="310"/>
      <queryTableField id="311" name="Movimento.311" tableColumnId="311"/>
      <queryTableField id="312" name="Movimento.312" tableColumnId="312"/>
      <queryTableField id="313" name="Movimento.313" tableColumnId="313"/>
      <queryTableField id="314" name="Movimento.314" tableColumnId="314"/>
      <queryTableField id="315" name="Movimento.315" tableColumnId="315"/>
      <queryTableField id="316" name="Movimento.316" tableColumnId="316"/>
      <queryTableField id="317" name="Movimento.317" tableColumnId="317"/>
      <queryTableField id="318" name="Movimento.318" tableColumnId="318"/>
      <queryTableField id="319" name="Movimento.319" tableColumnId="319"/>
      <queryTableField id="320" name="Movimento.320" tableColumnId="320"/>
      <queryTableField id="321" name="Movimento.321" tableColumnId="321"/>
      <queryTableField id="322" name="Movimento.322" tableColumnId="322"/>
      <queryTableField id="323" name="Movimento.323" tableColumnId="323"/>
      <queryTableField id="324" name="Movimento.324" tableColumnId="324"/>
      <queryTableField id="325" name="Movimento.325" tableColumnId="325"/>
      <queryTableField id="326" name="Movimento.326" tableColumnId="326"/>
      <queryTableField id="327" name="Movimento.327" tableColumnId="327"/>
      <queryTableField id="328" name="Movimento.328" tableColumnId="328"/>
      <queryTableField id="329" name="Movimento.329" tableColumnId="329"/>
      <queryTableField id="330" name="Movimento.330" tableColumnId="330"/>
      <queryTableField id="331" name="Movimento.331" tableColumnId="331"/>
      <queryTableField id="332" name="Movimento.332" tableColumnId="332"/>
      <queryTableField id="333" name="Movimento.333" tableColumnId="333"/>
      <queryTableField id="334" name="Movimento.334" tableColumnId="334"/>
      <queryTableField id="335" name="Movimento.335" tableColumnId="335"/>
      <queryTableField id="336" name="Movimento.336" tableColumnId="336"/>
      <queryTableField id="337" name="Movimento.337" tableColumnId="337"/>
      <queryTableField id="338" name="Movimento.338" tableColumnId="338"/>
      <queryTableField id="339" name="Movimento.339" tableColumnId="339"/>
      <queryTableField id="340" name="Movimento.340" tableColumnId="340"/>
      <queryTableField id="341" name="Movimento.341" tableColumnId="341"/>
      <queryTableField id="342" name="Movimento.342" tableColumnId="342"/>
      <queryTableField id="343" name="Movimento.343" tableColumnId="343"/>
      <queryTableField id="344" name="Movimento.344" tableColumnId="344"/>
      <queryTableField id="345" name="Movimento.345" tableColumnId="345"/>
      <queryTableField id="346" name="Movimento.346" tableColumnId="346"/>
      <queryTableField id="347" name="Movimento.347" tableColumnId="347"/>
      <queryTableField id="348" name="Movimento.348" tableColumnId="348"/>
      <queryTableField id="349" name="Movimento.349" tableColumnId="349"/>
      <queryTableField id="350" name="Movimento.350" tableColumnId="350"/>
      <queryTableField id="351" name="Movimento.351" tableColumnId="351"/>
      <queryTableField id="352" name="Movimento.352" tableColumnId="352"/>
      <queryTableField id="353" name="Movimento.353" tableColumnId="353"/>
      <queryTableField id="354" name="Movimento.354" tableColumnId="354"/>
      <queryTableField id="355" name="Movimento.355" tableColumnId="355"/>
      <queryTableField id="356" name="Movimento.356" tableColumnId="356"/>
      <queryTableField id="357" name="Movimento.357" tableColumnId="357"/>
      <queryTableField id="358" name="Movimento.358" tableColumnId="358"/>
      <queryTableField id="359" name="Movimento.359" tableColumnId="359"/>
      <queryTableField id="360" name="Movimento.360" tableColumnId="360"/>
      <queryTableField id="361" name="Movimento.361" tableColumnId="361"/>
      <queryTableField id="362" name="Movimento.362" tableColumnId="362"/>
      <queryTableField id="363" name="Movimento.363" tableColumnId="363"/>
      <queryTableField id="364" name="Movimento.364" tableColumnId="364"/>
      <queryTableField id="365" name="Movimento.365" tableColumnId="365"/>
      <queryTableField id="366" name="Movimento.366" tableColumnId="366"/>
      <queryTableField id="367" name="Movimento.367" tableColumnId="367"/>
      <queryTableField id="368" name="Movimento.368" tableColumnId="368"/>
      <queryTableField id="369" name="Movimento.369" tableColumnId="369"/>
      <queryTableField id="370" name="Movimento.370" tableColumnId="370"/>
      <queryTableField id="371" name="Movimento.371" tableColumnId="371"/>
      <queryTableField id="372" name="Movimento.372" tableColumnId="372"/>
      <queryTableField id="373" name="Movimento.373" tableColumnId="373"/>
      <queryTableField id="374" name="Movimento.374" tableColumnId="374"/>
      <queryTableField id="375" name="Movimento.375" tableColumnId="375"/>
      <queryTableField id="376" name="Movimento.376" tableColumnId="376"/>
      <queryTableField id="377" name="Movimento.377" tableColumnId="377"/>
      <queryTableField id="378" name="Movimento.378" tableColumnId="378"/>
      <queryTableField id="379" name="Movimento.379" tableColumnId="379"/>
      <queryTableField id="380" name="Movimento.380" tableColumnId="380"/>
      <queryTableField id="381" name="Movimento.381" tableColumnId="381"/>
      <queryTableField id="382" name="Movimento.382" tableColumnId="382"/>
      <queryTableField id="383" name="Movimento.383" tableColumnId="383"/>
      <queryTableField id="384" name="Movimento.384" tableColumnId="384"/>
      <queryTableField id="385" name="Movimento.385" tableColumnId="385"/>
      <queryTableField id="386" name="Movimento.386" tableColumnId="386"/>
      <queryTableField id="387" name="Movimento.387" tableColumnId="387"/>
      <queryTableField id="388" name="Movimento.388" tableColumnId="388"/>
      <queryTableField id="389" name="Movimento.389" tableColumnId="389"/>
      <queryTableField id="390" name="Movimento.390" tableColumnId="390"/>
      <queryTableField id="391" name="Movimento.391" tableColumnId="391"/>
      <queryTableField id="392" name="Movimento.392" tableColumnId="392"/>
      <queryTableField id="393" name="Movimento.393" tableColumnId="393"/>
      <queryTableField id="394" name="Movimento.394" tableColumnId="394"/>
      <queryTableField id="395" name="Movimento.395" tableColumnId="395"/>
      <queryTableField id="396" name="Movimento.396" tableColumnId="396"/>
      <queryTableField id="397" name="Movimento.397" tableColumnId="397"/>
      <queryTableField id="398" name="Movimento.398" tableColumnId="398"/>
      <queryTableField id="399" name="Movimento.399" tableColumnId="399"/>
      <queryTableField id="400" name="Movimento.400" tableColumnId="400"/>
      <queryTableField id="401" name="Movimento.401" tableColumnId="401"/>
      <queryTableField id="402" name="Movimento.402" tableColumnId="402"/>
      <queryTableField id="403" name="Movimento.403" tableColumnId="403"/>
      <queryTableField id="404" name="Movimento.404" tableColumnId="404"/>
      <queryTableField id="405" name="Movimento.405" tableColumnId="405"/>
      <queryTableField id="406" name="Movimento.406" tableColumnId="406"/>
      <queryTableField id="407" name="Movimento.407" tableColumnId="407"/>
      <queryTableField id="408" name="Movimento.408" tableColumnId="408"/>
      <queryTableField id="409" name="Movimento.409" tableColumnId="409"/>
      <queryTableField id="410" name="Movimento.410" tableColumnId="410"/>
      <queryTableField id="411" name="Movimento.411" tableColumnId="411"/>
      <queryTableField id="412" name="Movimento.412" tableColumnId="412"/>
      <queryTableField id="413" name="Movimento.413" tableColumnId="413"/>
      <queryTableField id="414" name="Movimento.414" tableColumnId="414"/>
      <queryTableField id="415" name="Movimento.415" tableColumnId="415"/>
      <queryTableField id="416" name="Movimento.416" tableColumnId="416"/>
      <queryTableField id="417" name="Movimento.417" tableColumnId="417"/>
      <queryTableField id="418" name="Movimento.418" tableColumnId="418"/>
      <queryTableField id="419" name="Movimento.419" tableColumnId="419"/>
      <queryTableField id="420" name="Movimento.420" tableColumnId="420"/>
      <queryTableField id="421" name="Movimento.421" tableColumnId="421"/>
      <queryTableField id="422" name="Movimento.422" tableColumnId="422"/>
      <queryTableField id="423" name="Movimento.423" tableColumnId="423"/>
      <queryTableField id="424" name="Movimento.424" tableColumnId="424"/>
      <queryTableField id="425" name="Movimento.425" tableColumnId="425"/>
      <queryTableField id="426" name="Movimento.426" tableColumnId="426"/>
      <queryTableField id="427" name="Movimento.427" tableColumnId="427"/>
      <queryTableField id="428" name="Movimento.428" tableColumnId="428"/>
      <queryTableField id="429" name="Movimento.429" tableColumnId="429"/>
      <queryTableField id="430" name="Movimento.430" tableColumnId="430"/>
      <queryTableField id="431" name="Movimento.431" tableColumnId="431"/>
      <queryTableField id="432" name="Movimento.432" tableColumnId="432"/>
      <queryTableField id="433" name="Movimento.433" tableColumnId="433"/>
      <queryTableField id="434" name="Movimento.434" tableColumnId="434"/>
      <queryTableField id="435" name="Movimento.435" tableColumnId="435"/>
      <queryTableField id="436" name="Movimento.436" tableColumnId="436"/>
      <queryTableField id="437" name="Movimento.437" tableColumnId="437"/>
      <queryTableField id="438" name="Movimento.438" tableColumnId="438"/>
      <queryTableField id="439" name="Movimento.439" tableColumnId="439"/>
      <queryTableField id="440" name="Movimento.440" tableColumnId="440"/>
      <queryTableField id="441" name="Movimento.441" tableColumnId="441"/>
      <queryTableField id="442" name="Movimento.442" tableColumnId="442"/>
      <queryTableField id="443" name="Movimento.443" tableColumnId="443"/>
      <queryTableField id="444" name="Movimento.444" tableColumnId="444"/>
      <queryTableField id="445" name="Movimento.445" tableColumnId="445"/>
      <queryTableField id="446" name="Movimento.446" tableColumnId="446"/>
      <queryTableField id="447" name="Movimento.447" tableColumnId="447"/>
      <queryTableField id="448" name="Movimento.448" tableColumnId="448"/>
      <queryTableField id="449" name="Movimento.449" tableColumnId="449"/>
      <queryTableField id="450" name="Movimento.450" tableColumnId="450"/>
      <queryTableField id="451" name="Movimento.451" tableColumnId="451"/>
      <queryTableField id="452" name="Movimento.452" tableColumnId="452"/>
      <queryTableField id="453" name="Movimento.453" tableColumnId="453"/>
      <queryTableField id="454" name="Movimento.454" tableColumnId="454"/>
      <queryTableField id="455" name="Movimento.455" tableColumnId="455"/>
      <queryTableField id="456" name="Movimento.456" tableColumnId="456"/>
      <queryTableField id="457" name="Movimento.457" tableColumnId="457"/>
      <queryTableField id="458" name="Movimento.458" tableColumnId="458"/>
      <queryTableField id="459" name="Movimento.459" tableColumnId="459"/>
      <queryTableField id="460" name="Movimento.460" tableColumnId="460"/>
      <queryTableField id="461" name="Movimento.461" tableColumnId="461"/>
      <queryTableField id="462" name="Movimento.462" tableColumnId="462"/>
      <queryTableField id="463" name="Movimento.463" tableColumnId="463"/>
      <queryTableField id="464" name="Movimento.464" tableColumnId="464"/>
      <queryTableField id="465" name="Movimento.465" tableColumnId="465"/>
      <queryTableField id="466" name="Movimento.466" tableColumnId="466"/>
      <queryTableField id="467" name="Movimento.467" tableColumnId="467"/>
      <queryTableField id="468" name="Movimento.468" tableColumnId="468"/>
      <queryTableField id="469" name="Movimento.469" tableColumnId="469"/>
      <queryTableField id="470" name="Movimento.470" tableColumnId="470"/>
      <queryTableField id="471" name="Movimento.471" tableColumnId="471"/>
      <queryTableField id="472" name="Movimento.472" tableColumnId="472"/>
      <queryTableField id="473" name="Movimento.473" tableColumnId="473"/>
      <queryTableField id="474" name="Movimento.474" tableColumnId="474"/>
      <queryTableField id="475" name="Movimento.475" tableColumnId="475"/>
      <queryTableField id="476" name="Movimento.476" tableColumnId="476"/>
      <queryTableField id="477" name="Movimento.477" tableColumnId="477"/>
      <queryTableField id="478" name="Movimento.478" tableColumnId="478"/>
      <queryTableField id="479" name="Movimento.479" tableColumnId="479"/>
      <queryTableField id="480" name="Movimento.480" tableColumnId="480"/>
      <queryTableField id="481" name="Movimento.481" tableColumnId="481"/>
      <queryTableField id="482" name="Movimento.482" tableColumnId="482"/>
      <queryTableField id="483" name="Movimento.483" tableColumnId="483"/>
      <queryTableField id="484" name="Movimento.484" tableColumnId="484"/>
      <queryTableField id="485" name="Movimento.485" tableColumnId="485"/>
      <queryTableField id="486" name="Movimento.486" tableColumnId="486"/>
      <queryTableField id="487" name="Movimento.487" tableColumnId="487"/>
      <queryTableField id="488" name="Movimento.488" tableColumnId="488"/>
      <queryTableField id="489" name="Movimento.489" tableColumnId="489"/>
      <queryTableField id="490" name="Movimento.490" tableColumnId="490"/>
      <queryTableField id="491" name="Movimento.491" tableColumnId="491"/>
      <queryTableField id="492" name="Movimento.492" tableColumnId="492"/>
      <queryTableField id="493" name="Movimento.493" tableColumnId="493"/>
      <queryTableField id="494" name="Movimento.494" tableColumnId="494"/>
      <queryTableField id="495" name="Movimento.495" tableColumnId="495"/>
      <queryTableField id="496" name="Movimento.496" tableColumnId="496"/>
      <queryTableField id="497" name="Movimento.497" tableColumnId="497"/>
      <queryTableField id="498" name="Movimento.498" tableColumnId="498"/>
      <queryTableField id="499" name="Movimento.499" tableColumnId="499"/>
      <queryTableField id="500" name="Movimento.500" tableColumnId="500"/>
      <queryTableField id="501" name="Movimento.501" tableColumnId="501"/>
      <queryTableField id="502" name="Movimento.502" tableColumnId="502"/>
      <queryTableField id="503" name="Movimento.503" tableColumnId="503"/>
      <queryTableField id="504" name="Movimento.504" tableColumnId="504"/>
      <queryTableField id="505" name="Movimento.505" tableColumnId="505"/>
      <queryTableField id="506" name="Movimento.506" tableColumnId="506"/>
      <queryTableField id="507" name="Movimento.507" tableColumnId="507"/>
      <queryTableField id="508" name="Movimento.508" tableColumnId="508"/>
      <queryTableField id="509" name="Movimento.509" tableColumnId="509"/>
      <queryTableField id="510" name="Movimento.510" tableColumnId="510"/>
      <queryTableField id="511" name="Movimento.511" tableColumnId="511"/>
      <queryTableField id="512" name="Movimento.512" tableColumnId="512"/>
      <queryTableField id="513" name="Movimento.513" tableColumnId="513"/>
      <queryTableField id="514" name="Movimento.514" tableColumnId="514"/>
      <queryTableField id="515" name="Movimento.515" tableColumnId="515"/>
      <queryTableField id="516" name="Movimento.516" tableColumnId="516"/>
      <queryTableField id="517" name="Movimento.517" tableColumnId="517"/>
      <queryTableField id="518" name="Movimento.518" tableColumnId="518"/>
      <queryTableField id="519" name="Movimento.519" tableColumnId="519"/>
      <queryTableField id="520" name="Movimento.520" tableColumnId="520"/>
      <queryTableField id="521" name="Movimento.521" tableColumnId="521"/>
      <queryTableField id="522" name="Movimento.522" tableColumnId="522"/>
      <queryTableField id="523" name="Movimento.523" tableColumnId="523"/>
      <queryTableField id="524" name="Movimento.524" tableColumnId="524"/>
      <queryTableField id="525" name="Movimento.525" tableColumnId="525"/>
      <queryTableField id="526" name="Movimento.526" tableColumnId="526"/>
      <queryTableField id="527" name="Movimento.527" tableColumnId="527"/>
      <queryTableField id="528" name="Movimento.528" tableColumnId="528"/>
      <queryTableField id="529" name="Movimento.529" tableColumnId="529"/>
      <queryTableField id="530" name="Movimento.530" tableColumnId="530"/>
      <queryTableField id="531" name="Movimento.531" tableColumnId="531"/>
      <queryTableField id="532" name="Movimento.532" tableColumnId="532"/>
      <queryTableField id="533" name="Movimento.533" tableColumnId="533"/>
      <queryTableField id="534" name="Movimento.534" tableColumnId="534"/>
      <queryTableField id="535" name="Movimento.535" tableColumnId="535"/>
      <queryTableField id="536" name="Movimento.536" tableColumnId="536"/>
      <queryTableField id="537" name="Movimento.537" tableColumnId="537"/>
      <queryTableField id="538" name="Movimento.538" tableColumnId="538"/>
      <queryTableField id="539" name="Movimento.539" tableColumnId="539"/>
      <queryTableField id="540" name="Movimento.540" tableColumnId="540"/>
      <queryTableField id="541" name="Movimento.541" tableColumnId="541"/>
      <queryTableField id="542" name="Movimento.542" tableColumnId="542"/>
      <queryTableField id="543" name="Movimento.543" tableColumnId="543"/>
      <queryTableField id="544" name="Movimento.544" tableColumnId="544"/>
      <queryTableField id="545" name="Movimento.545" tableColumnId="545"/>
      <queryTableField id="546" name="Movimento.546" tableColumnId="546"/>
      <queryTableField id="547" name="Movimento.547" tableColumnId="547"/>
      <queryTableField id="548" name="Movimento.548" tableColumnId="548"/>
      <queryTableField id="549" name="Movimento.549" tableColumnId="549"/>
      <queryTableField id="550" name="Movimento.550" tableColumnId="550"/>
      <queryTableField id="551" name="Movimento.551" tableColumnId="551"/>
      <queryTableField id="552" name="Movimento.552" tableColumnId="552"/>
      <queryTableField id="553" name="Movimento.553" tableColumnId="553"/>
      <queryTableField id="554" name="Movimento.554" tableColumnId="554"/>
      <queryTableField id="555" name="Movimento.555" tableColumnId="555"/>
      <queryTableField id="556" name="Movimento.556" tableColumnId="556"/>
      <queryTableField id="557" name="Movimento.557" tableColumnId="557"/>
      <queryTableField id="558" name="Movimento.558" tableColumnId="558"/>
      <queryTableField id="559" name="Movimento.559" tableColumnId="559"/>
      <queryTableField id="560" name="Movimento.560" tableColumnId="560"/>
      <queryTableField id="561" name="Movimento.561" tableColumnId="561"/>
      <queryTableField id="562" name="Movimento.562" tableColumnId="562"/>
      <queryTableField id="563" name="Movimento.563" tableColumnId="563"/>
      <queryTableField id="564" name="Movimento.564" tableColumnId="564"/>
      <queryTableField id="565" name="Movimento.565" tableColumnId="565"/>
      <queryTableField id="566" name="Movimento.566" tableColumnId="566"/>
      <queryTableField id="567" name="Movimento.567" tableColumnId="567"/>
      <queryTableField id="568" name="Movimento.568" tableColumnId="568"/>
      <queryTableField id="569" name="Movimento.569" tableColumnId="569"/>
      <queryTableField id="570" name="Movimento.570" tableColumnId="570"/>
      <queryTableField id="571" name="Movimento.571" tableColumnId="571"/>
      <queryTableField id="572" name="Movimento.572" tableColumnId="572"/>
      <queryTableField id="573" name="Movimento.573" tableColumnId="573"/>
      <queryTableField id="574" name="Movimento.574" tableColumnId="574"/>
      <queryTableField id="575" name="Movimento.575" tableColumnId="575"/>
      <queryTableField id="576" name="Movimento.576" tableColumnId="576"/>
      <queryTableField id="577" name="Movimento.577" tableColumnId="577"/>
      <queryTableField id="578" name="Movimento.578" tableColumnId="578"/>
      <queryTableField id="579" name="Movimento.579" tableColumnId="579"/>
      <queryTableField id="580" name="Movimento.580" tableColumnId="580"/>
      <queryTableField id="581" name="Movimento.581" tableColumnId="581"/>
      <queryTableField id="582" name="Movimento.582" tableColumnId="582"/>
      <queryTableField id="583" name="Movimento.583" tableColumnId="583"/>
      <queryTableField id="584" name="Movimento.584" tableColumnId="584"/>
      <queryTableField id="585" name="Movimento.585" tableColumnId="585"/>
      <queryTableField id="586" name="Movimento.586" tableColumnId="586"/>
      <queryTableField id="587" name="Movimento.587" tableColumnId="587"/>
      <queryTableField id="588" name="Movimento.588" tableColumnId="588"/>
      <queryTableField id="589" name="Movimento.589" tableColumnId="589"/>
      <queryTableField id="590" name="Movimento.590" tableColumnId="590"/>
      <queryTableField id="591" name="Movimento.591" tableColumnId="591"/>
      <queryTableField id="592" name="Movimento.592" tableColumnId="592"/>
      <queryTableField id="593" name="Movimento.593" tableColumnId="593"/>
      <queryTableField id="594" name="Movimento.594" tableColumnId="594"/>
      <queryTableField id="595" name="Movimento.595" tableColumnId="595"/>
      <queryTableField id="596" name="Movimento.596" tableColumnId="596"/>
      <queryTableField id="597" name="Movimento.597" tableColumnId="597"/>
      <queryTableField id="598" name="Movimento.598" tableColumnId="598"/>
      <queryTableField id="599" name="Movimento.599" tableColumnId="599"/>
      <queryTableField id="600" name="Movimento.600" tableColumnId="600"/>
      <queryTableField id="601" name="Movimento.601" tableColumnId="601"/>
      <queryTableField id="602" name="Movimento.602" tableColumnId="602"/>
      <queryTableField id="603" name="Movimento.603" tableColumnId="603"/>
      <queryTableField id="604" name="Movimento.604" tableColumnId="604"/>
      <queryTableField id="605" name="Movimento.605" tableColumnId="605"/>
      <queryTableField id="606" name="Movimento.606" tableColumnId="606"/>
      <queryTableField id="607" name="Movimento.607" tableColumnId="607"/>
      <queryTableField id="608" name="Movimento.608" tableColumnId="608"/>
      <queryTableField id="609" name="Movimento.609" tableColumnId="609"/>
      <queryTableField id="610" name="Movimento.610" tableColumnId="610"/>
      <queryTableField id="611" name="Movimento.611" tableColumnId="611"/>
      <queryTableField id="612" name="Movimento.612" tableColumnId="612"/>
      <queryTableField id="613" name="Movimento.613" tableColumnId="613"/>
      <queryTableField id="614" name="Movimento.614" tableColumnId="614"/>
      <queryTableField id="615" name="Movimento.615" tableColumnId="615"/>
      <queryTableField id="616" name="Movimento.616" tableColumnId="616"/>
      <queryTableField id="617" name="Movimento.617" tableColumnId="617"/>
      <queryTableField id="618" name="Movimento.618" tableColumnId="618"/>
      <queryTableField id="619" name="Movimento.619" tableColumnId="619"/>
      <queryTableField id="620" name="Movimento.620" tableColumnId="620"/>
      <queryTableField id="621" name="Movimento.621" tableColumnId="621"/>
      <queryTableField id="622" name="Movimento.622" tableColumnId="622"/>
      <queryTableField id="623" name="Movimento.623" tableColumnId="623"/>
      <queryTableField id="624" name="Movimento.624" tableColumnId="62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dosExternos_1" connectionId="1" xr16:uid="{F3613539-E67E-462E-B8BE-BCC5DDD846F7}" autoFormatId="16" applyNumberFormats="0" applyBorderFormats="0" applyFontFormats="0" applyPatternFormats="0" applyAlignmentFormats="0" applyWidthHeightFormats="0">
  <queryTableRefresh nextId="625">
    <queryTableFields count="624">
      <queryTableField id="1" name="Movimento(ANTIGO).1" tableColumnId="1"/>
      <queryTableField id="2" name="Movimento(ANTIGO).2" tableColumnId="2"/>
      <queryTableField id="3" name="Movimento(ANTIGO).3" tableColumnId="3"/>
      <queryTableField id="4" name="Movimento(ANTIGO).4" tableColumnId="4"/>
      <queryTableField id="5" name="Movimento(ANTIGO).5" tableColumnId="5"/>
      <queryTableField id="6" name="Movimento(ANTIGO).6" tableColumnId="6"/>
      <queryTableField id="7" name="Movimento(ANTIGO).7" tableColumnId="7"/>
      <queryTableField id="8" name="Movimento(ANTIGO).8" tableColumnId="8"/>
      <queryTableField id="9" name="Movimento(ANTIGO).9" tableColumnId="9"/>
      <queryTableField id="10" name="Movimento(ANTIGO).10" tableColumnId="10"/>
      <queryTableField id="11" name="Movimento(ANTIGO).11" tableColumnId="11"/>
      <queryTableField id="12" name="Movimento(ANTIGO).12" tableColumnId="12"/>
      <queryTableField id="13" name="Movimento(ANTIGO).13" tableColumnId="13"/>
      <queryTableField id="14" name="Movimento(ANTIGO).14" tableColumnId="14"/>
      <queryTableField id="15" name="Movimento(ANTIGO).15" tableColumnId="15"/>
      <queryTableField id="16" name="Movimento(ANTIGO).16" tableColumnId="16"/>
      <queryTableField id="17" name="Movimento(ANTIGO).17" tableColumnId="17"/>
      <queryTableField id="18" name="Movimento(ANTIGO).18" tableColumnId="18"/>
      <queryTableField id="19" name="Movimento(ANTIGO).19" tableColumnId="19"/>
      <queryTableField id="20" name="Movimento(ANTIGO).20" tableColumnId="20"/>
      <queryTableField id="21" name="Movimento(ANTIGO).21" tableColumnId="21"/>
      <queryTableField id="22" name="Movimento(ANTIGO).22" tableColumnId="22"/>
      <queryTableField id="23" name="Movimento(ANTIGO).23" tableColumnId="23"/>
      <queryTableField id="24" name="Movimento(ANTIGO).24" tableColumnId="24"/>
      <queryTableField id="25" name="Movimento(ANTIGO).25" tableColumnId="25"/>
      <queryTableField id="26" name="Movimento(ANTIGO).26" tableColumnId="26"/>
      <queryTableField id="27" name="Movimento(ANTIGO).27" tableColumnId="27"/>
      <queryTableField id="28" name="Movimento(ANTIGO).28" tableColumnId="28"/>
      <queryTableField id="29" name="Movimento(ANTIGO).29" tableColumnId="29"/>
      <queryTableField id="30" name="Movimento(ANTIGO).30" tableColumnId="30"/>
      <queryTableField id="31" name="Movimento(ANTIGO).31" tableColumnId="31"/>
      <queryTableField id="32" name="Movimento(ANTIGO).32" tableColumnId="32"/>
      <queryTableField id="33" name="Movimento(ANTIGO).33" tableColumnId="33"/>
      <queryTableField id="34" name="Movimento(ANTIGO).34" tableColumnId="34"/>
      <queryTableField id="35" name="Movimento(ANTIGO).35" tableColumnId="35"/>
      <queryTableField id="36" name="Movimento(ANTIGO).36" tableColumnId="36"/>
      <queryTableField id="37" name="Movimento(ANTIGO).37" tableColumnId="37"/>
      <queryTableField id="38" name="Movimento(ANTIGO).38" tableColumnId="38"/>
      <queryTableField id="39" name="Movimento(ANTIGO).39" tableColumnId="39"/>
      <queryTableField id="40" name="Movimento(ANTIGO).40" tableColumnId="40"/>
      <queryTableField id="41" name="Movimento(ANTIGO).41" tableColumnId="41"/>
      <queryTableField id="42" name="Movimento(ANTIGO).42" tableColumnId="42"/>
      <queryTableField id="43" name="Movimento(ANTIGO).43" tableColumnId="43"/>
      <queryTableField id="44" name="Movimento(ANTIGO).44" tableColumnId="44"/>
      <queryTableField id="45" name="Movimento(ANTIGO).45" tableColumnId="45"/>
      <queryTableField id="46" name="Movimento(ANTIGO).46" tableColumnId="46"/>
      <queryTableField id="47" name="Movimento(ANTIGO).47" tableColumnId="47"/>
      <queryTableField id="48" name="Movimento(ANTIGO).48" tableColumnId="48"/>
      <queryTableField id="49" name="Movimento(ANTIGO).49" tableColumnId="49"/>
      <queryTableField id="50" name="Movimento(ANTIGO).50" tableColumnId="50"/>
      <queryTableField id="51" name="Movimento(ANTIGO).51" tableColumnId="51"/>
      <queryTableField id="52" name="Movimento(ANTIGO).52" tableColumnId="52"/>
      <queryTableField id="53" name="Movimento(ANTIGO).53" tableColumnId="53"/>
      <queryTableField id="54" name="Movimento(ANTIGO).54" tableColumnId="54"/>
      <queryTableField id="55" name="Movimento(ANTIGO).55" tableColumnId="55"/>
      <queryTableField id="56" name="Movimento(ANTIGO).56" tableColumnId="56"/>
      <queryTableField id="57" name="Movimento(ANTIGO).57" tableColumnId="57"/>
      <queryTableField id="58" name="Movimento(ANTIGO).58" tableColumnId="58"/>
      <queryTableField id="59" name="Movimento(ANTIGO).59" tableColumnId="59"/>
      <queryTableField id="60" name="Movimento(ANTIGO).60" tableColumnId="60"/>
      <queryTableField id="61" name="Movimento(ANTIGO).61" tableColumnId="61"/>
      <queryTableField id="62" name="Movimento(ANTIGO).62" tableColumnId="62"/>
      <queryTableField id="63" name="Movimento(ANTIGO).63" tableColumnId="63"/>
      <queryTableField id="64" name="Movimento(ANTIGO).64" tableColumnId="64"/>
      <queryTableField id="65" name="Movimento(ANTIGO).65" tableColumnId="65"/>
      <queryTableField id="66" name="Movimento(ANTIGO).66" tableColumnId="66"/>
      <queryTableField id="67" name="Movimento(ANTIGO).67" tableColumnId="67"/>
      <queryTableField id="68" name="Movimento(ANTIGO).68" tableColumnId="68"/>
      <queryTableField id="69" name="Movimento(ANTIGO).69" tableColumnId="69"/>
      <queryTableField id="70" name="Movimento(ANTIGO).70" tableColumnId="70"/>
      <queryTableField id="71" name="Movimento(ANTIGO).71" tableColumnId="71"/>
      <queryTableField id="72" name="Movimento(ANTIGO).72" tableColumnId="72"/>
      <queryTableField id="73" name="Movimento(ANTIGO).73" tableColumnId="73"/>
      <queryTableField id="74" name="Movimento(ANTIGO).74" tableColumnId="74"/>
      <queryTableField id="75" name="Movimento(ANTIGO).75" tableColumnId="75"/>
      <queryTableField id="76" name="Movimento(ANTIGO).76" tableColumnId="76"/>
      <queryTableField id="77" name="Movimento(ANTIGO).77" tableColumnId="77"/>
      <queryTableField id="78" name="Movimento(ANTIGO).78" tableColumnId="78"/>
      <queryTableField id="79" name="Movimento(ANTIGO).79" tableColumnId="79"/>
      <queryTableField id="80" name="Movimento(ANTIGO).80" tableColumnId="80"/>
      <queryTableField id="81" name="Movimento(ANTIGO).81" tableColumnId="81"/>
      <queryTableField id="82" name="Movimento(ANTIGO).82" tableColumnId="82"/>
      <queryTableField id="83" name="Movimento(ANTIGO).83" tableColumnId="83"/>
      <queryTableField id="84" name="Movimento(ANTIGO).84" tableColumnId="84"/>
      <queryTableField id="85" name="Movimento(ANTIGO).85" tableColumnId="85"/>
      <queryTableField id="86" name="Movimento(ANTIGO).86" tableColumnId="86"/>
      <queryTableField id="87" name="Movimento(ANTIGO).87" tableColumnId="87"/>
      <queryTableField id="88" name="Movimento(ANTIGO).88" tableColumnId="88"/>
      <queryTableField id="89" name="Movimento(ANTIGO).89" tableColumnId="89"/>
      <queryTableField id="90" name="Movimento(ANTIGO).90" tableColumnId="90"/>
      <queryTableField id="91" name="Movimento(ANTIGO).91" tableColumnId="91"/>
      <queryTableField id="92" name="Movimento(ANTIGO).92" tableColumnId="92"/>
      <queryTableField id="93" name="Movimento(ANTIGO).93" tableColumnId="93"/>
      <queryTableField id="94" name="Movimento(ANTIGO).94" tableColumnId="94"/>
      <queryTableField id="95" name="Movimento(ANTIGO).95" tableColumnId="95"/>
      <queryTableField id="96" name="Movimento(ANTIGO).96" tableColumnId="96"/>
      <queryTableField id="97" name="Movimento(ANTIGO).97" tableColumnId="97"/>
      <queryTableField id="98" name="Movimento(ANTIGO).98" tableColumnId="98"/>
      <queryTableField id="99" name="Movimento(ANTIGO).99" tableColumnId="99"/>
      <queryTableField id="100" name="Movimento(ANTIGO).100" tableColumnId="100"/>
      <queryTableField id="101" name="Movimento(ANTIGO).101" tableColumnId="101"/>
      <queryTableField id="102" name="Movimento(ANTIGO).102" tableColumnId="102"/>
      <queryTableField id="103" name="Movimento(ANTIGO).103" tableColumnId="103"/>
      <queryTableField id="104" name="Movimento(ANTIGO).104" tableColumnId="104"/>
      <queryTableField id="105" name="Movimento(ANTIGO).105" tableColumnId="105"/>
      <queryTableField id="106" name="Movimento(ANTIGO).106" tableColumnId="106"/>
      <queryTableField id="107" name="Movimento(ANTIGO).107" tableColumnId="107"/>
      <queryTableField id="108" name="Movimento(ANTIGO).108" tableColumnId="108"/>
      <queryTableField id="109" name="Movimento(ANTIGO).109" tableColumnId="109"/>
      <queryTableField id="110" name="Movimento(ANTIGO).110" tableColumnId="110"/>
      <queryTableField id="111" name="Movimento(ANTIGO).111" tableColumnId="111"/>
      <queryTableField id="112" name="Movimento(ANTIGO).112" tableColumnId="112"/>
      <queryTableField id="113" name="Movimento(ANTIGO).113" tableColumnId="113"/>
      <queryTableField id="114" name="Movimento(ANTIGO).114" tableColumnId="114"/>
      <queryTableField id="115" name="Movimento(ANTIGO).115" tableColumnId="115"/>
      <queryTableField id="116" name="Movimento(ANTIGO).116" tableColumnId="116"/>
      <queryTableField id="117" name="Movimento(ANTIGO).117" tableColumnId="117"/>
      <queryTableField id="118" name="Movimento(ANTIGO).118" tableColumnId="118"/>
      <queryTableField id="119" name="Movimento(ANTIGO).119" tableColumnId="119"/>
      <queryTableField id="120" name="Movimento(ANTIGO).120" tableColumnId="120"/>
      <queryTableField id="121" name="Movimento(ANTIGO).121" tableColumnId="121"/>
      <queryTableField id="122" name="Movimento(ANTIGO).122" tableColumnId="122"/>
      <queryTableField id="123" name="Movimento(ANTIGO).123" tableColumnId="123"/>
      <queryTableField id="124" name="Movimento(ANTIGO).124" tableColumnId="124"/>
      <queryTableField id="125" name="Movimento(ANTIGO).125" tableColumnId="125"/>
      <queryTableField id="126" name="Movimento(ANTIGO).126" tableColumnId="126"/>
      <queryTableField id="127" name="Movimento(ANTIGO).127" tableColumnId="127"/>
      <queryTableField id="128" name="Movimento(ANTIGO).128" tableColumnId="128"/>
      <queryTableField id="129" name="Movimento(ANTIGO).129" tableColumnId="129"/>
      <queryTableField id="130" name="Movimento(ANTIGO).130" tableColumnId="130"/>
      <queryTableField id="131" name="Movimento(ANTIGO).131" tableColumnId="131"/>
      <queryTableField id="132" name="Movimento(ANTIGO).132" tableColumnId="132"/>
      <queryTableField id="133" name="Movimento(ANTIGO).133" tableColumnId="133"/>
      <queryTableField id="134" name="Movimento(ANTIGO).134" tableColumnId="134"/>
      <queryTableField id="135" name="Movimento(ANTIGO).135" tableColumnId="135"/>
      <queryTableField id="136" name="Movimento(ANTIGO).136" tableColumnId="136"/>
      <queryTableField id="137" name="Movimento(ANTIGO).137" tableColumnId="137"/>
      <queryTableField id="138" name="Movimento(ANTIGO).138" tableColumnId="138"/>
      <queryTableField id="139" name="Movimento(ANTIGO).139" tableColumnId="139"/>
      <queryTableField id="140" name="Movimento(ANTIGO).140" tableColumnId="140"/>
      <queryTableField id="141" name="Movimento(ANTIGO).141" tableColumnId="141"/>
      <queryTableField id="142" name="Movimento(ANTIGO).142" tableColumnId="142"/>
      <queryTableField id="143" name="Movimento(ANTIGO).143" tableColumnId="143"/>
      <queryTableField id="144" name="Movimento(ANTIGO).144" tableColumnId="144"/>
      <queryTableField id="145" name="Movimento(ANTIGO).145" tableColumnId="145"/>
      <queryTableField id="146" name="Movimento(ANTIGO).146" tableColumnId="146"/>
      <queryTableField id="147" name="Movimento(ANTIGO).147" tableColumnId="147"/>
      <queryTableField id="148" name="Movimento(ANTIGO).148" tableColumnId="148"/>
      <queryTableField id="149" name="Movimento(ANTIGO).149" tableColumnId="149"/>
      <queryTableField id="150" name="Movimento(ANTIGO).150" tableColumnId="150"/>
      <queryTableField id="151" name="Movimento(ANTIGO).151" tableColumnId="151"/>
      <queryTableField id="152" name="Movimento(ANTIGO).152" tableColumnId="152"/>
      <queryTableField id="153" name="Movimento(ANTIGO).153" tableColumnId="153"/>
      <queryTableField id="154" name="Movimento(ANTIGO).154" tableColumnId="154"/>
      <queryTableField id="155" name="Movimento(ANTIGO).155" tableColumnId="155"/>
      <queryTableField id="156" name="Movimento(ANTIGO).156" tableColumnId="156"/>
      <queryTableField id="157" name="Movimento(ANTIGO).157" tableColumnId="157"/>
      <queryTableField id="158" name="Movimento(ANTIGO).158" tableColumnId="158"/>
      <queryTableField id="159" name="Movimento(ANTIGO).159" tableColumnId="159"/>
      <queryTableField id="160" name="Movimento(ANTIGO).160" tableColumnId="160"/>
      <queryTableField id="161" name="Movimento(ANTIGO).161" tableColumnId="161"/>
      <queryTableField id="162" name="Movimento(ANTIGO).162" tableColumnId="162"/>
      <queryTableField id="163" name="Movimento(ANTIGO).163" tableColumnId="163"/>
      <queryTableField id="164" name="Movimento(ANTIGO).164" tableColumnId="164"/>
      <queryTableField id="165" name="Movimento(ANTIGO).165" tableColumnId="165"/>
      <queryTableField id="166" name="Movimento(ANTIGO).166" tableColumnId="166"/>
      <queryTableField id="167" name="Movimento(ANTIGO).167" tableColumnId="167"/>
      <queryTableField id="168" name="Movimento(ANTIGO).168" tableColumnId="168"/>
      <queryTableField id="169" name="Movimento(ANTIGO).169" tableColumnId="169"/>
      <queryTableField id="170" name="Movimento(ANTIGO).170" tableColumnId="170"/>
      <queryTableField id="171" name="Movimento(ANTIGO).171" tableColumnId="171"/>
      <queryTableField id="172" name="Movimento(ANTIGO).172" tableColumnId="172"/>
      <queryTableField id="173" name="Movimento(ANTIGO).173" tableColumnId="173"/>
      <queryTableField id="174" name="Movimento(ANTIGO).174" tableColumnId="174"/>
      <queryTableField id="175" name="Movimento(ANTIGO).175" tableColumnId="175"/>
      <queryTableField id="176" name="Movimento(ANTIGO).176" tableColumnId="176"/>
      <queryTableField id="177" name="Movimento(ANTIGO).177" tableColumnId="177"/>
      <queryTableField id="178" name="Movimento(ANTIGO).178" tableColumnId="178"/>
      <queryTableField id="179" name="Movimento(ANTIGO).179" tableColumnId="179"/>
      <queryTableField id="180" name="Movimento(ANTIGO).180" tableColumnId="180"/>
      <queryTableField id="181" name="Movimento(ANTIGO).181" tableColumnId="181"/>
      <queryTableField id="182" name="Movimento(ANTIGO).182" tableColumnId="182"/>
      <queryTableField id="183" name="Movimento(ANTIGO).183" tableColumnId="183"/>
      <queryTableField id="184" name="Movimento(ANTIGO).184" tableColumnId="184"/>
      <queryTableField id="185" name="Movimento(ANTIGO).185" tableColumnId="185"/>
      <queryTableField id="186" name="Movimento(ANTIGO).186" tableColumnId="186"/>
      <queryTableField id="187" name="Movimento(ANTIGO).187" tableColumnId="187"/>
      <queryTableField id="188" name="Movimento(ANTIGO).188" tableColumnId="188"/>
      <queryTableField id="189" name="Movimento(ANTIGO).189" tableColumnId="189"/>
      <queryTableField id="190" name="Movimento(ANTIGO).190" tableColumnId="190"/>
      <queryTableField id="191" name="Movimento(ANTIGO).191" tableColumnId="191"/>
      <queryTableField id="192" name="Movimento(ANTIGO).192" tableColumnId="192"/>
      <queryTableField id="193" name="Movimento(ANTIGO).193" tableColumnId="193"/>
      <queryTableField id="194" name="Movimento(ANTIGO).194" tableColumnId="194"/>
      <queryTableField id="195" name="Movimento(ANTIGO).195" tableColumnId="195"/>
      <queryTableField id="196" name="Movimento(ANTIGO).196" tableColumnId="196"/>
      <queryTableField id="197" name="Movimento(ANTIGO).197" tableColumnId="197"/>
      <queryTableField id="198" name="Movimento(ANTIGO).198" tableColumnId="198"/>
      <queryTableField id="199" name="Movimento(ANTIGO).199" tableColumnId="199"/>
      <queryTableField id="200" name="Movimento(ANTIGO).200" tableColumnId="200"/>
      <queryTableField id="201" name="Movimento(ANTIGO).201" tableColumnId="201"/>
      <queryTableField id="202" name="Movimento(ANTIGO).202" tableColumnId="202"/>
      <queryTableField id="203" name="Movimento(ANTIGO).203" tableColumnId="203"/>
      <queryTableField id="204" name="Movimento(ANTIGO).204" tableColumnId="204"/>
      <queryTableField id="205" name="Movimento(ANTIGO).205" tableColumnId="205"/>
      <queryTableField id="206" name="Movimento(ANTIGO).206" tableColumnId="206"/>
      <queryTableField id="207" name="Movimento(ANTIGO).207" tableColumnId="207"/>
      <queryTableField id="208" name="Movimento(ANTIGO).208" tableColumnId="208"/>
      <queryTableField id="209" name="Movimento(ANTIGO).209" tableColumnId="209"/>
      <queryTableField id="210" name="Movimento(ANTIGO).210" tableColumnId="210"/>
      <queryTableField id="211" name="Movimento(ANTIGO).211" tableColumnId="211"/>
      <queryTableField id="212" name="Movimento(ANTIGO).212" tableColumnId="212"/>
      <queryTableField id="213" name="Movimento(ANTIGO).213" tableColumnId="213"/>
      <queryTableField id="214" name="Movimento(ANTIGO).214" tableColumnId="214"/>
      <queryTableField id="215" name="Movimento(ANTIGO).215" tableColumnId="215"/>
      <queryTableField id="216" name="Movimento(ANTIGO).216" tableColumnId="216"/>
      <queryTableField id="217" name="Movimento(ANTIGO).217" tableColumnId="217"/>
      <queryTableField id="218" name="Movimento(ANTIGO).218" tableColumnId="218"/>
      <queryTableField id="219" name="Movimento(ANTIGO).219" tableColumnId="219"/>
      <queryTableField id="220" name="Movimento(ANTIGO).220" tableColumnId="220"/>
      <queryTableField id="221" name="Movimento(ANTIGO).221" tableColumnId="221"/>
      <queryTableField id="222" name="Movimento(ANTIGO).222" tableColumnId="222"/>
      <queryTableField id="223" name="Movimento(ANTIGO).223" tableColumnId="223"/>
      <queryTableField id="224" name="Movimento(ANTIGO).224" tableColumnId="224"/>
      <queryTableField id="225" name="Movimento(ANTIGO).225" tableColumnId="225"/>
      <queryTableField id="226" name="Movimento(ANTIGO).226" tableColumnId="226"/>
      <queryTableField id="227" name="Movimento(ANTIGO).227" tableColumnId="227"/>
      <queryTableField id="228" name="Movimento(ANTIGO).228" tableColumnId="228"/>
      <queryTableField id="229" name="Movimento(ANTIGO).229" tableColumnId="229"/>
      <queryTableField id="230" name="Movimento(ANTIGO).230" tableColumnId="230"/>
      <queryTableField id="231" name="Movimento(ANTIGO).231" tableColumnId="231"/>
      <queryTableField id="232" name="Movimento(ANTIGO).232" tableColumnId="232"/>
      <queryTableField id="233" name="Movimento(ANTIGO).233" tableColumnId="233"/>
      <queryTableField id="234" name="Movimento(ANTIGO).234" tableColumnId="234"/>
      <queryTableField id="235" name="Movimento(ANTIGO).235" tableColumnId="235"/>
      <queryTableField id="236" name="Movimento(ANTIGO).236" tableColumnId="236"/>
      <queryTableField id="237" name="Movimento(ANTIGO).237" tableColumnId="237"/>
      <queryTableField id="238" name="Movimento(ANTIGO).238" tableColumnId="238"/>
      <queryTableField id="239" name="Movimento(ANTIGO).239" tableColumnId="239"/>
      <queryTableField id="240" name="Movimento(ANTIGO).240" tableColumnId="240"/>
      <queryTableField id="241" name="Movimento(ANTIGO).241" tableColumnId="241"/>
      <queryTableField id="242" name="Movimento(ANTIGO).242" tableColumnId="242"/>
      <queryTableField id="243" name="Movimento(ANTIGO).243" tableColumnId="243"/>
      <queryTableField id="244" name="Movimento(ANTIGO).244" tableColumnId="244"/>
      <queryTableField id="245" name="Movimento(ANTIGO).245" tableColumnId="245"/>
      <queryTableField id="246" name="Movimento(ANTIGO).246" tableColumnId="246"/>
      <queryTableField id="247" name="Movimento(ANTIGO).247" tableColumnId="247"/>
      <queryTableField id="248" name="Movimento(ANTIGO).248" tableColumnId="248"/>
      <queryTableField id="249" name="Movimento(ANTIGO).249" tableColumnId="249"/>
      <queryTableField id="250" name="Movimento(ANTIGO).250" tableColumnId="250"/>
      <queryTableField id="251" name="Movimento(ANTIGO).251" tableColumnId="251"/>
      <queryTableField id="252" name="Movimento(ANTIGO).252" tableColumnId="252"/>
      <queryTableField id="253" name="Movimento(ANTIGO).253" tableColumnId="253"/>
      <queryTableField id="254" name="Movimento(ANTIGO).254" tableColumnId="254"/>
      <queryTableField id="255" name="Movimento(ANTIGO).255" tableColumnId="255"/>
      <queryTableField id="256" name="Movimento(ANTIGO).256" tableColumnId="256"/>
      <queryTableField id="257" name="Movimento(ANTIGO).257" tableColumnId="257"/>
      <queryTableField id="258" name="Movimento(ANTIGO).258" tableColumnId="258"/>
      <queryTableField id="259" name="Movimento(ANTIGO).259" tableColumnId="259"/>
      <queryTableField id="260" name="Movimento(ANTIGO).260" tableColumnId="260"/>
      <queryTableField id="261" name="Movimento(ANTIGO).261" tableColumnId="261"/>
      <queryTableField id="262" name="Movimento(ANTIGO).262" tableColumnId="262"/>
      <queryTableField id="263" name="Movimento(ANTIGO).263" tableColumnId="263"/>
      <queryTableField id="264" name="Movimento(ANTIGO).264" tableColumnId="264"/>
      <queryTableField id="265" name="Movimento(ANTIGO).265" tableColumnId="265"/>
      <queryTableField id="266" name="Movimento(ANTIGO).266" tableColumnId="266"/>
      <queryTableField id="267" name="Movimento(ANTIGO).267" tableColumnId="267"/>
      <queryTableField id="268" name="Movimento(ANTIGO).268" tableColumnId="268"/>
      <queryTableField id="269" name="Movimento(ANTIGO).269" tableColumnId="269"/>
      <queryTableField id="270" name="Movimento(ANTIGO).270" tableColumnId="270"/>
      <queryTableField id="271" name="Movimento(ANTIGO).271" tableColumnId="271"/>
      <queryTableField id="272" name="Movimento(ANTIGO).272" tableColumnId="272"/>
      <queryTableField id="273" name="Movimento(ANTIGO).273" tableColumnId="273"/>
      <queryTableField id="274" name="Movimento(ANTIGO).274" tableColumnId="274"/>
      <queryTableField id="275" name="Movimento(ANTIGO).275" tableColumnId="275"/>
      <queryTableField id="276" name="Movimento(ANTIGO).276" tableColumnId="276"/>
      <queryTableField id="277" name="Movimento(ANTIGO).277" tableColumnId="277"/>
      <queryTableField id="278" name="Movimento(ANTIGO).278" tableColumnId="278"/>
      <queryTableField id="279" name="Movimento(ANTIGO).279" tableColumnId="279"/>
      <queryTableField id="280" name="Movimento(ANTIGO).280" tableColumnId="280"/>
      <queryTableField id="281" name="Movimento(ANTIGO).281" tableColumnId="281"/>
      <queryTableField id="282" name="Movimento(ANTIGO).282" tableColumnId="282"/>
      <queryTableField id="283" name="Movimento(ANTIGO).283" tableColumnId="283"/>
      <queryTableField id="284" name="Movimento(ANTIGO).284" tableColumnId="284"/>
      <queryTableField id="285" name="Movimento(ANTIGO).285" tableColumnId="285"/>
      <queryTableField id="286" name="Movimento(ANTIGO).286" tableColumnId="286"/>
      <queryTableField id="287" name="Movimento(ANTIGO).287" tableColumnId="287"/>
      <queryTableField id="288" name="Movimento(ANTIGO).288" tableColumnId="288"/>
      <queryTableField id="289" name="Movimento(ANTIGO).289" tableColumnId="289"/>
      <queryTableField id="290" name="Movimento(ANTIGO).290" tableColumnId="290"/>
      <queryTableField id="291" name="Movimento(ANTIGO).291" tableColumnId="291"/>
      <queryTableField id="292" name="Movimento(ANTIGO).292" tableColumnId="292"/>
      <queryTableField id="293" name="Movimento(ANTIGO).293" tableColumnId="293"/>
      <queryTableField id="294" name="Movimento(ANTIGO).294" tableColumnId="294"/>
      <queryTableField id="295" name="Movimento(ANTIGO).295" tableColumnId="295"/>
      <queryTableField id="296" name="Movimento(ANTIGO).296" tableColumnId="296"/>
      <queryTableField id="297" name="Movimento(ANTIGO).297" tableColumnId="297"/>
      <queryTableField id="298" name="Movimento(ANTIGO).298" tableColumnId="298"/>
      <queryTableField id="299" name="Movimento(ANTIGO).299" tableColumnId="299"/>
      <queryTableField id="300" name="Movimento(ANTIGO).300" tableColumnId="300"/>
      <queryTableField id="301" name="Movimento(ANTIGO).301" tableColumnId="301"/>
      <queryTableField id="302" name="Movimento(ANTIGO).302" tableColumnId="302"/>
      <queryTableField id="303" name="Movimento(ANTIGO).303" tableColumnId="303"/>
      <queryTableField id="304" name="Movimento(ANTIGO).304" tableColumnId="304"/>
      <queryTableField id="305" name="Movimento(ANTIGO).305" tableColumnId="305"/>
      <queryTableField id="306" name="Movimento(ANTIGO).306" tableColumnId="306"/>
      <queryTableField id="307" name="Movimento(ANTIGO).307" tableColumnId="307"/>
      <queryTableField id="308" name="Movimento(ANTIGO).308" tableColumnId="308"/>
      <queryTableField id="309" name="Movimento(ANTIGO).309" tableColumnId="309"/>
      <queryTableField id="310" name="Movimento(ANTIGO).310" tableColumnId="310"/>
      <queryTableField id="311" name="Movimento(ANTIGO).311" tableColumnId="311"/>
      <queryTableField id="312" name="Movimento(ANTIGO).312" tableColumnId="312"/>
      <queryTableField id="313" name="Movimento(ANTIGO).313" tableColumnId="313"/>
      <queryTableField id="314" name="Movimento(ANTIGO).314" tableColumnId="314"/>
      <queryTableField id="315" name="Movimento(ANTIGO).315" tableColumnId="315"/>
      <queryTableField id="316" name="Movimento(ANTIGO).316" tableColumnId="316"/>
      <queryTableField id="317" name="Movimento(ANTIGO).317" tableColumnId="317"/>
      <queryTableField id="318" name="Movimento(ANTIGO).318" tableColumnId="318"/>
      <queryTableField id="319" name="Movimento(ANTIGO).319" tableColumnId="319"/>
      <queryTableField id="320" name="Movimento(ANTIGO).320" tableColumnId="320"/>
      <queryTableField id="321" name="Movimento(ANTIGO).321" tableColumnId="321"/>
      <queryTableField id="322" name="Movimento(ANTIGO).322" tableColumnId="322"/>
      <queryTableField id="323" name="Movimento(ANTIGO).323" tableColumnId="323"/>
      <queryTableField id="324" name="Movimento(ANTIGO).324" tableColumnId="324"/>
      <queryTableField id="325" name="Movimento(ANTIGO).325" tableColumnId="325"/>
      <queryTableField id="326" name="Movimento(ANTIGO).326" tableColumnId="326"/>
      <queryTableField id="327" name="Movimento(ANTIGO).327" tableColumnId="327"/>
      <queryTableField id="328" name="Movimento(ANTIGO).328" tableColumnId="328"/>
      <queryTableField id="329" name="Movimento(ANTIGO).329" tableColumnId="329"/>
      <queryTableField id="330" name="Movimento(ANTIGO).330" tableColumnId="330"/>
      <queryTableField id="331" name="Movimento(ANTIGO).331" tableColumnId="331"/>
      <queryTableField id="332" name="Movimento(ANTIGO).332" tableColumnId="332"/>
      <queryTableField id="333" name="Movimento(ANTIGO).333" tableColumnId="333"/>
      <queryTableField id="334" name="Movimento(ANTIGO).334" tableColumnId="334"/>
      <queryTableField id="335" name="Movimento(ANTIGO).335" tableColumnId="335"/>
      <queryTableField id="336" name="Movimento(ANTIGO).336" tableColumnId="336"/>
      <queryTableField id="337" name="Movimento(ANTIGO).337" tableColumnId="337"/>
      <queryTableField id="338" name="Movimento(ANTIGO).338" tableColumnId="338"/>
      <queryTableField id="339" name="Movimento(ANTIGO).339" tableColumnId="339"/>
      <queryTableField id="340" name="Movimento(ANTIGO).340" tableColumnId="340"/>
      <queryTableField id="341" name="Movimento(ANTIGO).341" tableColumnId="341"/>
      <queryTableField id="342" name="Movimento(ANTIGO).342" tableColumnId="342"/>
      <queryTableField id="343" name="Movimento(ANTIGO).343" tableColumnId="343"/>
      <queryTableField id="344" name="Movimento(ANTIGO).344" tableColumnId="344"/>
      <queryTableField id="345" name="Movimento(ANTIGO).345" tableColumnId="345"/>
      <queryTableField id="346" name="Movimento(ANTIGO).346" tableColumnId="346"/>
      <queryTableField id="347" name="Movimento(ANTIGO).347" tableColumnId="347"/>
      <queryTableField id="348" name="Movimento(ANTIGO).348" tableColumnId="348"/>
      <queryTableField id="349" name="Movimento(ANTIGO).349" tableColumnId="349"/>
      <queryTableField id="350" name="Movimento(ANTIGO).350" tableColumnId="350"/>
      <queryTableField id="351" name="Movimento(ANTIGO).351" tableColumnId="351"/>
      <queryTableField id="352" name="Movimento(ANTIGO).352" tableColumnId="352"/>
      <queryTableField id="353" name="Movimento(ANTIGO).353" tableColumnId="353"/>
      <queryTableField id="354" name="Movimento(ANTIGO).354" tableColumnId="354"/>
      <queryTableField id="355" name="Movimento(ANTIGO).355" tableColumnId="355"/>
      <queryTableField id="356" name="Movimento(ANTIGO).356" tableColumnId="356"/>
      <queryTableField id="357" name="Movimento(ANTIGO).357" tableColumnId="357"/>
      <queryTableField id="358" name="Movimento(ANTIGO).358" tableColumnId="358"/>
      <queryTableField id="359" name="Movimento(ANTIGO).359" tableColumnId="359"/>
      <queryTableField id="360" name="Movimento(ANTIGO).360" tableColumnId="360"/>
      <queryTableField id="361" name="Movimento(ANTIGO).361" tableColumnId="361"/>
      <queryTableField id="362" name="Movimento(ANTIGO).362" tableColumnId="362"/>
      <queryTableField id="363" name="Movimento(ANTIGO).363" tableColumnId="363"/>
      <queryTableField id="364" name="Movimento(ANTIGO).364" tableColumnId="364"/>
      <queryTableField id="365" name="Movimento(ANTIGO).365" tableColumnId="365"/>
      <queryTableField id="366" name="Movimento(ANTIGO).366" tableColumnId="366"/>
      <queryTableField id="367" name="Movimento(ANTIGO).367" tableColumnId="367"/>
      <queryTableField id="368" name="Movimento(ANTIGO).368" tableColumnId="368"/>
      <queryTableField id="369" name="Movimento(ANTIGO).369" tableColumnId="369"/>
      <queryTableField id="370" name="Movimento(ANTIGO).370" tableColumnId="370"/>
      <queryTableField id="371" name="Movimento(ANTIGO).371" tableColumnId="371"/>
      <queryTableField id="372" name="Movimento(ANTIGO).372" tableColumnId="372"/>
      <queryTableField id="373" name="Movimento(ANTIGO).373" tableColumnId="373"/>
      <queryTableField id="374" name="Movimento(ANTIGO).374" tableColumnId="374"/>
      <queryTableField id="375" name="Movimento(ANTIGO).375" tableColumnId="375"/>
      <queryTableField id="376" name="Movimento(ANTIGO).376" tableColumnId="376"/>
      <queryTableField id="377" name="Movimento(ANTIGO).377" tableColumnId="377"/>
      <queryTableField id="378" name="Movimento(ANTIGO).378" tableColumnId="378"/>
      <queryTableField id="379" name="Movimento(ANTIGO).379" tableColumnId="379"/>
      <queryTableField id="380" name="Movimento(ANTIGO).380" tableColumnId="380"/>
      <queryTableField id="381" name="Movimento(ANTIGO).381" tableColumnId="381"/>
      <queryTableField id="382" name="Movimento(ANTIGO).382" tableColumnId="382"/>
      <queryTableField id="383" name="Movimento(ANTIGO).383" tableColumnId="383"/>
      <queryTableField id="384" name="Movimento(ANTIGO).384" tableColumnId="384"/>
      <queryTableField id="385" name="Movimento(ANTIGO).385" tableColumnId="385"/>
      <queryTableField id="386" name="Movimento(ANTIGO).386" tableColumnId="386"/>
      <queryTableField id="387" name="Movimento(ANTIGO).387" tableColumnId="387"/>
      <queryTableField id="388" name="Movimento(ANTIGO).388" tableColumnId="388"/>
      <queryTableField id="389" name="Movimento(ANTIGO).389" tableColumnId="389"/>
      <queryTableField id="390" name="Movimento(ANTIGO).390" tableColumnId="390"/>
      <queryTableField id="391" name="Movimento(ANTIGO).391" tableColumnId="391"/>
      <queryTableField id="392" name="Movimento(ANTIGO).392" tableColumnId="392"/>
      <queryTableField id="393" name="Movimento(ANTIGO).393" tableColumnId="393"/>
      <queryTableField id="394" name="Movimento(ANTIGO).394" tableColumnId="394"/>
      <queryTableField id="395" name="Movimento(ANTIGO).395" tableColumnId="395"/>
      <queryTableField id="396" name="Movimento(ANTIGO).396" tableColumnId="396"/>
      <queryTableField id="397" name="Movimento(ANTIGO).397" tableColumnId="397"/>
      <queryTableField id="398" name="Movimento(ANTIGO).398" tableColumnId="398"/>
      <queryTableField id="399" name="Movimento(ANTIGO).399" tableColumnId="399"/>
      <queryTableField id="400" name="Movimento(ANTIGO).400" tableColumnId="400"/>
      <queryTableField id="401" name="Movimento(ANTIGO).401" tableColumnId="401"/>
      <queryTableField id="402" name="Movimento(ANTIGO).402" tableColumnId="402"/>
      <queryTableField id="403" name="Movimento(ANTIGO).403" tableColumnId="403"/>
      <queryTableField id="404" name="Movimento(ANTIGO).404" tableColumnId="404"/>
      <queryTableField id="405" name="Movimento(ANTIGO).405" tableColumnId="405"/>
      <queryTableField id="406" name="Movimento(ANTIGO).406" tableColumnId="406"/>
      <queryTableField id="407" name="Movimento(ANTIGO).407" tableColumnId="407"/>
      <queryTableField id="408" name="Movimento(ANTIGO).408" tableColumnId="408"/>
      <queryTableField id="409" name="Movimento(ANTIGO).409" tableColumnId="409"/>
      <queryTableField id="410" name="Movimento(ANTIGO).410" tableColumnId="410"/>
      <queryTableField id="411" name="Movimento(ANTIGO).411" tableColumnId="411"/>
      <queryTableField id="412" name="Movimento(ANTIGO).412" tableColumnId="412"/>
      <queryTableField id="413" name="Movimento(ANTIGO).413" tableColumnId="413"/>
      <queryTableField id="414" name="Movimento(ANTIGO).414" tableColumnId="414"/>
      <queryTableField id="415" name="Movimento(ANTIGO).415" tableColumnId="415"/>
      <queryTableField id="416" name="Movimento(ANTIGO).416" tableColumnId="416"/>
      <queryTableField id="417" name="Movimento(ANTIGO).417" tableColumnId="417"/>
      <queryTableField id="418" name="Movimento(ANTIGO).418" tableColumnId="418"/>
      <queryTableField id="419" name="Movimento(ANTIGO).419" tableColumnId="419"/>
      <queryTableField id="420" name="Movimento(ANTIGO).420" tableColumnId="420"/>
      <queryTableField id="421" name="Movimento(ANTIGO).421" tableColumnId="421"/>
      <queryTableField id="422" name="Movimento(ANTIGO).422" tableColumnId="422"/>
      <queryTableField id="423" name="Movimento(ANTIGO).423" tableColumnId="423"/>
      <queryTableField id="424" name="Movimento(ANTIGO).424" tableColumnId="424"/>
      <queryTableField id="425" name="Movimento(ANTIGO).425" tableColumnId="425"/>
      <queryTableField id="426" name="Movimento(ANTIGO).426" tableColumnId="426"/>
      <queryTableField id="427" name="Movimento(ANTIGO).427" tableColumnId="427"/>
      <queryTableField id="428" name="Movimento(ANTIGO).428" tableColumnId="428"/>
      <queryTableField id="429" name="Movimento(ANTIGO).429" tableColumnId="429"/>
      <queryTableField id="430" name="Movimento(ANTIGO).430" tableColumnId="430"/>
      <queryTableField id="431" name="Movimento(ANTIGO).431" tableColumnId="431"/>
      <queryTableField id="432" name="Movimento(ANTIGO).432" tableColumnId="432"/>
      <queryTableField id="433" name="Movimento(ANTIGO).433" tableColumnId="433"/>
      <queryTableField id="434" name="Movimento(ANTIGO).434" tableColumnId="434"/>
      <queryTableField id="435" name="Movimento(ANTIGO).435" tableColumnId="435"/>
      <queryTableField id="436" name="Movimento(ANTIGO).436" tableColumnId="436"/>
      <queryTableField id="437" name="Movimento(ANTIGO).437" tableColumnId="437"/>
      <queryTableField id="438" name="Movimento(ANTIGO).438" tableColumnId="438"/>
      <queryTableField id="439" name="Movimento(ANTIGO).439" tableColumnId="439"/>
      <queryTableField id="440" name="Movimento(ANTIGO).440" tableColumnId="440"/>
      <queryTableField id="441" name="Movimento(ANTIGO).441" tableColumnId="441"/>
      <queryTableField id="442" name="Movimento(ANTIGO).442" tableColumnId="442"/>
      <queryTableField id="443" name="Movimento(ANTIGO).443" tableColumnId="443"/>
      <queryTableField id="444" name="Movimento(ANTIGO).444" tableColumnId="444"/>
      <queryTableField id="445" name="Movimento(ANTIGO).445" tableColumnId="445"/>
      <queryTableField id="446" name="Movimento(ANTIGO).446" tableColumnId="446"/>
      <queryTableField id="447" name="Movimento(ANTIGO).447" tableColumnId="447"/>
      <queryTableField id="448" name="Movimento(ANTIGO).448" tableColumnId="448"/>
      <queryTableField id="449" name="Movimento(ANTIGO).449" tableColumnId="449"/>
      <queryTableField id="450" name="Movimento(ANTIGO).450" tableColumnId="450"/>
      <queryTableField id="451" name="Movimento(ANTIGO).451" tableColumnId="451"/>
      <queryTableField id="452" name="Movimento(ANTIGO).452" tableColumnId="452"/>
      <queryTableField id="453" name="Movimento(ANTIGO).453" tableColumnId="453"/>
      <queryTableField id="454" name="Movimento(ANTIGO).454" tableColumnId="454"/>
      <queryTableField id="455" name="Movimento(ANTIGO).455" tableColumnId="455"/>
      <queryTableField id="456" name="Movimento(ANTIGO).456" tableColumnId="456"/>
      <queryTableField id="457" name="Movimento(ANTIGO).457" tableColumnId="457"/>
      <queryTableField id="458" name="Movimento(ANTIGO).458" tableColumnId="458"/>
      <queryTableField id="459" name="Movimento(ANTIGO).459" tableColumnId="459"/>
      <queryTableField id="460" name="Movimento(ANTIGO).460" tableColumnId="460"/>
      <queryTableField id="461" name="Movimento(ANTIGO).461" tableColumnId="461"/>
      <queryTableField id="462" name="Movimento(ANTIGO).462" tableColumnId="462"/>
      <queryTableField id="463" name="Movimento(ANTIGO).463" tableColumnId="463"/>
      <queryTableField id="464" name="Movimento(ANTIGO).464" tableColumnId="464"/>
      <queryTableField id="465" name="Movimento(ANTIGO).465" tableColumnId="465"/>
      <queryTableField id="466" name="Movimento(ANTIGO).466" tableColumnId="466"/>
      <queryTableField id="467" name="Movimento(ANTIGO).467" tableColumnId="467"/>
      <queryTableField id="468" name="Movimento(ANTIGO).468" tableColumnId="468"/>
      <queryTableField id="469" name="Movimento(ANTIGO).469" tableColumnId="469"/>
      <queryTableField id="470" name="Movimento(ANTIGO).470" tableColumnId="470"/>
      <queryTableField id="471" name="Movimento(ANTIGO).471" tableColumnId="471"/>
      <queryTableField id="472" name="Movimento(ANTIGO).472" tableColumnId="472"/>
      <queryTableField id="473" name="Movimento(ANTIGO).473" tableColumnId="473"/>
      <queryTableField id="474" name="Movimento(ANTIGO).474" tableColumnId="474"/>
      <queryTableField id="475" name="Movimento(ANTIGO).475" tableColumnId="475"/>
      <queryTableField id="476" name="Movimento(ANTIGO).476" tableColumnId="476"/>
      <queryTableField id="477" name="Movimento(ANTIGO).477" tableColumnId="477"/>
      <queryTableField id="478" name="Movimento(ANTIGO).478" tableColumnId="478"/>
      <queryTableField id="479" name="Movimento(ANTIGO).479" tableColumnId="479"/>
      <queryTableField id="480" name="Movimento(ANTIGO).480" tableColumnId="480"/>
      <queryTableField id="481" name="Movimento(ANTIGO).481" tableColumnId="481"/>
      <queryTableField id="482" name="Movimento(ANTIGO).482" tableColumnId="482"/>
      <queryTableField id="483" name="Movimento(ANTIGO).483" tableColumnId="483"/>
      <queryTableField id="484" name="Movimento(ANTIGO).484" tableColumnId="484"/>
      <queryTableField id="485" name="Movimento(ANTIGO).485" tableColumnId="485"/>
      <queryTableField id="486" name="Movimento(ANTIGO).486" tableColumnId="486"/>
      <queryTableField id="487" name="Movimento(ANTIGO).487" tableColumnId="487"/>
      <queryTableField id="488" name="Movimento(ANTIGO).488" tableColumnId="488"/>
      <queryTableField id="489" name="Movimento(ANTIGO).489" tableColumnId="489"/>
      <queryTableField id="490" name="Movimento(ANTIGO).490" tableColumnId="490"/>
      <queryTableField id="491" name="Movimento(ANTIGO).491" tableColumnId="491"/>
      <queryTableField id="492" name="Movimento(ANTIGO).492" tableColumnId="492"/>
      <queryTableField id="493" name="Movimento(ANTIGO).493" tableColumnId="493"/>
      <queryTableField id="494" name="Movimento(ANTIGO).494" tableColumnId="494"/>
      <queryTableField id="495" name="Movimento(ANTIGO).495" tableColumnId="495"/>
      <queryTableField id="496" name="Movimento(ANTIGO).496" tableColumnId="496"/>
      <queryTableField id="497" name="Movimento(ANTIGO).497" tableColumnId="497"/>
      <queryTableField id="498" name="Movimento(ANTIGO).498" tableColumnId="498"/>
      <queryTableField id="499" name="Movimento(ANTIGO).499" tableColumnId="499"/>
      <queryTableField id="500" name="Movimento(ANTIGO).500" tableColumnId="500"/>
      <queryTableField id="501" name="Movimento(ANTIGO).501" tableColumnId="501"/>
      <queryTableField id="502" name="Movimento(ANTIGO).502" tableColumnId="502"/>
      <queryTableField id="503" name="Movimento(ANTIGO).503" tableColumnId="503"/>
      <queryTableField id="504" name="Movimento(ANTIGO).504" tableColumnId="504"/>
      <queryTableField id="505" name="Movimento(ANTIGO).505" tableColumnId="505"/>
      <queryTableField id="506" name="Movimento(ANTIGO).506" tableColumnId="506"/>
      <queryTableField id="507" name="Movimento(ANTIGO).507" tableColumnId="507"/>
      <queryTableField id="508" name="Movimento(ANTIGO).508" tableColumnId="508"/>
      <queryTableField id="509" name="Movimento(ANTIGO).509" tableColumnId="509"/>
      <queryTableField id="510" name="Movimento(ANTIGO).510" tableColumnId="510"/>
      <queryTableField id="511" name="Movimento(ANTIGO).511" tableColumnId="511"/>
      <queryTableField id="512" name="Movimento(ANTIGO).512" tableColumnId="512"/>
      <queryTableField id="513" name="Movimento(ANTIGO).513" tableColumnId="513"/>
      <queryTableField id="514" name="Movimento(ANTIGO).514" tableColumnId="514"/>
      <queryTableField id="515" name="Movimento(ANTIGO).515" tableColumnId="515"/>
      <queryTableField id="516" name="Movimento(ANTIGO).516" tableColumnId="516"/>
      <queryTableField id="517" name="Movimento(ANTIGO).517" tableColumnId="517"/>
      <queryTableField id="518" name="Movimento(ANTIGO).518" tableColumnId="518"/>
      <queryTableField id="519" name="Movimento(ANTIGO).519" tableColumnId="519"/>
      <queryTableField id="520" name="Movimento(ANTIGO).520" tableColumnId="520"/>
      <queryTableField id="521" name="Movimento(ANTIGO).521" tableColumnId="521"/>
      <queryTableField id="522" name="Movimento(ANTIGO).522" tableColumnId="522"/>
      <queryTableField id="523" name="Movimento(ANTIGO).523" tableColumnId="523"/>
      <queryTableField id="524" name="Movimento(ANTIGO).524" tableColumnId="524"/>
      <queryTableField id="525" name="Movimento(ANTIGO).525" tableColumnId="525"/>
      <queryTableField id="526" name="Movimento(ANTIGO).526" tableColumnId="526"/>
      <queryTableField id="527" name="Movimento(ANTIGO).527" tableColumnId="527"/>
      <queryTableField id="528" name="Movimento(ANTIGO).528" tableColumnId="528"/>
      <queryTableField id="529" name="Movimento(ANTIGO).529" tableColumnId="529"/>
      <queryTableField id="530" name="Movimento(ANTIGO).530" tableColumnId="530"/>
      <queryTableField id="531" name="Movimento(ANTIGO).531" tableColumnId="531"/>
      <queryTableField id="532" name="Movimento(ANTIGO).532" tableColumnId="532"/>
      <queryTableField id="533" name="Movimento(ANTIGO).533" tableColumnId="533"/>
      <queryTableField id="534" name="Movimento(ANTIGO).534" tableColumnId="534"/>
      <queryTableField id="535" name="Movimento(ANTIGO).535" tableColumnId="535"/>
      <queryTableField id="536" name="Movimento(ANTIGO).536" tableColumnId="536"/>
      <queryTableField id="537" name="Movimento(ANTIGO).537" tableColumnId="537"/>
      <queryTableField id="538" name="Movimento(ANTIGO).538" tableColumnId="538"/>
      <queryTableField id="539" name="Movimento(ANTIGO).539" tableColumnId="539"/>
      <queryTableField id="540" name="Movimento(ANTIGO).540" tableColumnId="540"/>
      <queryTableField id="541" name="Movimento(ANTIGO).541" tableColumnId="541"/>
      <queryTableField id="542" name="Movimento(ANTIGO).542" tableColumnId="542"/>
      <queryTableField id="543" name="Movimento(ANTIGO).543" tableColumnId="543"/>
      <queryTableField id="544" name="Movimento(ANTIGO).544" tableColumnId="544"/>
      <queryTableField id="545" name="Movimento(ANTIGO).545" tableColumnId="545"/>
      <queryTableField id="546" name="Movimento(ANTIGO).546" tableColumnId="546"/>
      <queryTableField id="547" name="Movimento(ANTIGO).547" tableColumnId="547"/>
      <queryTableField id="548" name="Movimento(ANTIGO).548" tableColumnId="548"/>
      <queryTableField id="549" name="Movimento(ANTIGO).549" tableColumnId="549"/>
      <queryTableField id="550" name="Movimento(ANTIGO).550" tableColumnId="550"/>
      <queryTableField id="551" name="Movimento(ANTIGO).551" tableColumnId="551"/>
      <queryTableField id="552" name="Movimento(ANTIGO).552" tableColumnId="552"/>
      <queryTableField id="553" name="Movimento(ANTIGO).553" tableColumnId="553"/>
      <queryTableField id="554" name="Movimento(ANTIGO).554" tableColumnId="554"/>
      <queryTableField id="555" name="Movimento(ANTIGO).555" tableColumnId="555"/>
      <queryTableField id="556" name="Movimento(ANTIGO).556" tableColumnId="556"/>
      <queryTableField id="557" name="Movimento(ANTIGO).557" tableColumnId="557"/>
      <queryTableField id="558" name="Movimento(ANTIGO).558" tableColumnId="558"/>
      <queryTableField id="559" name="Movimento(ANTIGO).559" tableColumnId="559"/>
      <queryTableField id="560" name="Movimento(ANTIGO).560" tableColumnId="560"/>
      <queryTableField id="561" name="Movimento(ANTIGO).561" tableColumnId="561"/>
      <queryTableField id="562" name="Movimento(ANTIGO).562" tableColumnId="562"/>
      <queryTableField id="563" name="Movimento(ANTIGO).563" tableColumnId="563"/>
      <queryTableField id="564" name="Movimento(ANTIGO).564" tableColumnId="564"/>
      <queryTableField id="565" name="Movimento(ANTIGO).565" tableColumnId="565"/>
      <queryTableField id="566" name="Movimento(ANTIGO).566" tableColumnId="566"/>
      <queryTableField id="567" name="Movimento(ANTIGO).567" tableColumnId="567"/>
      <queryTableField id="568" name="Movimento(ANTIGO).568" tableColumnId="568"/>
      <queryTableField id="569" name="Movimento(ANTIGO).569" tableColumnId="569"/>
      <queryTableField id="570" name="Movimento(ANTIGO).570" tableColumnId="570"/>
      <queryTableField id="571" name="Movimento(ANTIGO).571" tableColumnId="571"/>
      <queryTableField id="572" name="Movimento(ANTIGO).572" tableColumnId="572"/>
      <queryTableField id="573" name="Movimento(ANTIGO).573" tableColumnId="573"/>
      <queryTableField id="574" name="Movimento(ANTIGO).574" tableColumnId="574"/>
      <queryTableField id="575" name="Movimento(ANTIGO).575" tableColumnId="575"/>
      <queryTableField id="576" name="Movimento(ANTIGO).576" tableColumnId="576"/>
      <queryTableField id="577" name="Movimento(ANTIGO).577" tableColumnId="577"/>
      <queryTableField id="578" name="Movimento(ANTIGO).578" tableColumnId="578"/>
      <queryTableField id="579" name="Movimento(ANTIGO).579" tableColumnId="579"/>
      <queryTableField id="580" name="Movimento(ANTIGO).580" tableColumnId="580"/>
      <queryTableField id="581" name="Movimento(ANTIGO).581" tableColumnId="581"/>
      <queryTableField id="582" name="Movimento(ANTIGO).582" tableColumnId="582"/>
      <queryTableField id="583" name="Movimento(ANTIGO).583" tableColumnId="583"/>
      <queryTableField id="584" name="Movimento(ANTIGO).584" tableColumnId="584"/>
      <queryTableField id="585" name="Movimento(ANTIGO).585" tableColumnId="585"/>
      <queryTableField id="586" name="Movimento(ANTIGO).586" tableColumnId="586"/>
      <queryTableField id="587" name="Movimento(ANTIGO).587" tableColumnId="587"/>
      <queryTableField id="588" name="Movimento(ANTIGO).588" tableColumnId="588"/>
      <queryTableField id="589" name="Movimento(ANTIGO).589" tableColumnId="589"/>
      <queryTableField id="590" name="Movimento(ANTIGO).590" tableColumnId="590"/>
      <queryTableField id="591" name="Movimento(ANTIGO).591" tableColumnId="591"/>
      <queryTableField id="592" name="Movimento(ANTIGO).592" tableColumnId="592"/>
      <queryTableField id="593" name="Movimento(ANTIGO).593" tableColumnId="593"/>
      <queryTableField id="594" name="Movimento(ANTIGO).594" tableColumnId="594"/>
      <queryTableField id="595" name="Movimento(ANTIGO).595" tableColumnId="595"/>
      <queryTableField id="596" name="Movimento(ANTIGO).596" tableColumnId="596"/>
      <queryTableField id="597" name="Movimento(ANTIGO).597" tableColumnId="597"/>
      <queryTableField id="598" name="Movimento(ANTIGO).598" tableColumnId="598"/>
      <queryTableField id="599" name="Movimento(ANTIGO).599" tableColumnId="599"/>
      <queryTableField id="600" name="Movimento(ANTIGO).600" tableColumnId="600"/>
      <queryTableField id="601" name="Movimento(ANTIGO).601" tableColumnId="601"/>
      <queryTableField id="602" name="Movimento(ANTIGO).602" tableColumnId="602"/>
      <queryTableField id="603" name="Movimento(ANTIGO).603" tableColumnId="603"/>
      <queryTableField id="604" name="Movimento(ANTIGO).604" tableColumnId="604"/>
      <queryTableField id="605" name="Movimento(ANTIGO).605" tableColumnId="605"/>
      <queryTableField id="606" name="Movimento(ANTIGO).606" tableColumnId="606"/>
      <queryTableField id="607" name="Movimento(ANTIGO).607" tableColumnId="607"/>
      <queryTableField id="608" name="Movimento(ANTIGO).608" tableColumnId="608"/>
      <queryTableField id="609" name="Movimento(ANTIGO).609" tableColumnId="609"/>
      <queryTableField id="610" name="Movimento(ANTIGO).610" tableColumnId="610"/>
      <queryTableField id="611" name="Movimento(ANTIGO).611" tableColumnId="611"/>
      <queryTableField id="612" name="Movimento(ANTIGO).612" tableColumnId="612"/>
      <queryTableField id="613" name="Movimento(ANTIGO).613" tableColumnId="613"/>
      <queryTableField id="614" name="Movimento(ANTIGO).614" tableColumnId="614"/>
      <queryTableField id="615" name="Movimento(ANTIGO).615" tableColumnId="615"/>
      <queryTableField id="616" name="Movimento(ANTIGO).616" tableColumnId="616"/>
      <queryTableField id="617" name="Movimento(ANTIGO).617" tableColumnId="617"/>
      <queryTableField id="618" name="Movimento(ANTIGO).618" tableColumnId="618"/>
      <queryTableField id="619" name="Movimento(ANTIGO).619" tableColumnId="619"/>
      <queryTableField id="620" name="Movimento(ANTIGO).620" tableColumnId="620"/>
      <queryTableField id="621" name="Movimento(ANTIGO).621" tableColumnId="621"/>
      <queryTableField id="622" name="Movimento(ANTIGO).622" tableColumnId="622"/>
      <queryTableField id="623" name="Movimento(ANTIGO).623" tableColumnId="623"/>
      <queryTableField id="624" name="Movimento(ANTIGO).624" tableColumnId="624"/>
    </queryTableFields>
  </queryTableRefresh>
</queryTable>
</file>

<file path=xl/tables/_rels/table1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894794-7182-4955-AD6C-30EA0E29757C}" name="Tabela12__2" displayName="Tabela12__2" ref="A1:D35" totalsRowShown="0">
  <autoFilter ref="A1:D35" xr:uid="{D1894794-7182-4955-AD6C-30EA0E29757C}">
    <filterColumn colId="3">
      <filters>
        <filter val="FALSO"/>
      </filters>
    </filterColumn>
  </autoFilter>
  <tableColumns count="4">
    <tableColumn id="1" xr3:uid="{F057C0AB-FA0F-474C-A020-21C6E60B0804}" name="FINAL " dataDxfId="1355"/>
    <tableColumn id="2" xr3:uid="{5396C5CD-D0FA-4F52-8074-5FC8B1695B32}" name="FINALIZADA POR" dataDxfId="1354"/>
    <tableColumn id="3" xr3:uid="{F7C01514-B030-4D51-8512-8BB2375AEC55}" name="Coluna1" dataDxfId="1353"/>
    <tableColumn id="4" xr3:uid="{B38C07ED-6D57-4219-968B-CB6C5A7EF175}" name="Coluna2" dataDxfId="1352">
      <calculatedColumnFormula>Tabela12__2[[#This Row],[FINAL ]]=Tabela12__2[[#This Row],[FINALIZADA POR]]</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958319-A038-489C-BD2B-40D2F2BC3E62}" name="Tabela1" displayName="Tabela1" ref="A1:A24" totalsRowShown="0" headerRowDxfId="1287" dataDxfId="1285" headerRowBorderDxfId="1286" headerRowCellStyle="Título 2">
  <autoFilter ref="A1:A24" xr:uid="{66958319-A038-489C-BD2B-40D2F2BC3E62}"/>
  <tableColumns count="1">
    <tableColumn id="1" xr3:uid="{555D60F6-2D16-4A19-A8FA-06900028144D}" name="Movimento" dataDxfId="128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3FD505-B489-46A3-B4AA-D56EBA2886EF}" name="Tabela4" displayName="Tabela4" ref="A1:A24" totalsRowShown="0" headerRowDxfId="1283" dataDxfId="1281" headerRowBorderDxfId="1282" headerRowCellStyle="Título 2">
  <autoFilter ref="A1:A24" xr:uid="{803FD505-B489-46A3-B4AA-D56EBA2886EF}"/>
  <tableColumns count="1">
    <tableColumn id="1" xr3:uid="{C734146E-681D-4A9C-9492-FA78CE5B8D8D}" name="Movimento(ANTIGO)" dataDxfId="1280"/>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EEDA85-1956-4A58-BC24-0958A4AD778D}" name="Tabela_novo" displayName="Tabela_novo" ref="A1:WZ24" tableType="queryTable" totalsRowShown="0">
  <autoFilter ref="A1:WZ24" xr:uid="{FBEEDA85-1956-4A58-BC24-0958A4AD778D}"/>
  <tableColumns count="624">
    <tableColumn id="1" xr3:uid="{B7110082-85A7-4992-8100-504273C5DAEB}" uniqueName="1" name="Movimento.1" queryTableFieldId="1" dataDxfId="1279"/>
    <tableColumn id="2" xr3:uid="{9F557DC6-D02D-4F3C-8643-B1E8D54AC41D}" uniqueName="2" name="Movimento.2" queryTableFieldId="2" dataDxfId="1278"/>
    <tableColumn id="3" xr3:uid="{7B14F3A3-8B3D-44F4-A831-6AEDE374BD63}" uniqueName="3" name="Movimento.3" queryTableFieldId="3" dataDxfId="1277"/>
    <tableColumn id="4" xr3:uid="{EEACD000-A5D7-4A12-A155-2C83F2FC39B9}" uniqueName="4" name="Movimento.4" queryTableFieldId="4" dataDxfId="1276"/>
    <tableColumn id="5" xr3:uid="{62F358E2-5BFE-46DC-B740-00A79A662E66}" uniqueName="5" name="Movimento.5" queryTableFieldId="5" dataDxfId="1275"/>
    <tableColumn id="6" xr3:uid="{6F51423A-7357-4342-B0ED-3061DCF915F6}" uniqueName="6" name="Movimento.6" queryTableFieldId="6" dataDxfId="1274"/>
    <tableColumn id="7" xr3:uid="{E7AE15BF-AFA2-4AAD-BBBA-97A2C3132D27}" uniqueName="7" name="Movimento.7" queryTableFieldId="7" dataDxfId="1273"/>
    <tableColumn id="8" xr3:uid="{AD2BE422-FD95-41FF-9DC6-C793660001F7}" uniqueName="8" name="Movimento.8" queryTableFieldId="8" dataDxfId="1272"/>
    <tableColumn id="9" xr3:uid="{40030A84-8F30-426A-BDF4-943CE4CD9561}" uniqueName="9" name="Movimento.9" queryTableFieldId="9" dataDxfId="1271"/>
    <tableColumn id="10" xr3:uid="{12E1A19D-26AC-450C-B674-3333F5A73D3F}" uniqueName="10" name="Movimento.10" queryTableFieldId="10" dataDxfId="1270"/>
    <tableColumn id="11" xr3:uid="{A5169F3E-0948-41B5-9F20-487D8008CBA0}" uniqueName="11" name="Movimento.11" queryTableFieldId="11" dataDxfId="1269"/>
    <tableColumn id="12" xr3:uid="{026E933F-EA0D-4E9F-80F6-227C5A33FDF0}" uniqueName="12" name="Movimento.12" queryTableFieldId="12" dataDxfId="1268"/>
    <tableColumn id="13" xr3:uid="{35763FF9-9801-43C4-B496-7AF975CB9817}" uniqueName="13" name="Movimento.13" queryTableFieldId="13" dataDxfId="1267"/>
    <tableColumn id="14" xr3:uid="{03F139EF-A03D-420C-8405-C86347356BAA}" uniqueName="14" name="Movimento.14" queryTableFieldId="14" dataDxfId="1266"/>
    <tableColumn id="15" xr3:uid="{B8BF5049-88F8-426A-ACC0-2621953A56A3}" uniqueName="15" name="Movimento.15" queryTableFieldId="15" dataDxfId="1265"/>
    <tableColumn id="16" xr3:uid="{084D3010-1A69-4684-B529-11304C9368F7}" uniqueName="16" name="Movimento.16" queryTableFieldId="16" dataDxfId="1264"/>
    <tableColumn id="17" xr3:uid="{F66F9E13-3BEB-4AC3-98F3-9D790F772F6F}" uniqueName="17" name="Movimento.17" queryTableFieldId="17" dataDxfId="1263"/>
    <tableColumn id="18" xr3:uid="{B3078209-C429-403D-B0A0-77EB0155D23C}" uniqueName="18" name="Movimento.18" queryTableFieldId="18" dataDxfId="1262"/>
    <tableColumn id="19" xr3:uid="{5D95FF65-79D6-4983-A251-4F589611CDFF}" uniqueName="19" name="Movimento.19" queryTableFieldId="19" dataDxfId="1261"/>
    <tableColumn id="20" xr3:uid="{2D0F49F6-4CCB-4035-BE91-732C63EF3386}" uniqueName="20" name="Movimento.20" queryTableFieldId="20" dataDxfId="1260"/>
    <tableColumn id="21" xr3:uid="{8ED84525-AE54-44AC-806F-75EBB9C33A70}" uniqueName="21" name="Movimento.21" queryTableFieldId="21" dataDxfId="1259"/>
    <tableColumn id="22" xr3:uid="{CB82F726-4715-4EEF-976D-B28B30AA4E92}" uniqueName="22" name="Movimento.22" queryTableFieldId="22" dataDxfId="1258"/>
    <tableColumn id="23" xr3:uid="{8CB5D09D-CBF0-4AFD-9514-ECD278B36DC9}" uniqueName="23" name="Movimento.23" queryTableFieldId="23" dataDxfId="1257"/>
    <tableColumn id="24" xr3:uid="{551169C1-CF59-417A-BE61-B9D3BACEF6A8}" uniqueName="24" name="Movimento.24" queryTableFieldId="24" dataDxfId="1256"/>
    <tableColumn id="25" xr3:uid="{F4285A26-E5B9-499C-8361-D3891CFBFF5A}" uniqueName="25" name="Movimento.25" queryTableFieldId="25" dataDxfId="1255"/>
    <tableColumn id="26" xr3:uid="{B0E01602-7D94-4C55-AA6E-7A579F3A4FA3}" uniqueName="26" name="Movimento.26" queryTableFieldId="26" dataDxfId="1254"/>
    <tableColumn id="27" xr3:uid="{6BB6CB73-C303-4FEC-87FE-7FBE1BD47D15}" uniqueName="27" name="Movimento.27" queryTableFieldId="27" dataDxfId="1253"/>
    <tableColumn id="28" xr3:uid="{E7B8BD60-2049-4A63-86C5-5F58C83CA2C4}" uniqueName="28" name="Movimento.28" queryTableFieldId="28" dataDxfId="1252"/>
    <tableColumn id="29" xr3:uid="{08F9102A-0334-4428-BCF1-9DE7F9F580A8}" uniqueName="29" name="Movimento.29" queryTableFieldId="29" dataDxfId="1251"/>
    <tableColumn id="30" xr3:uid="{148839FF-BBA3-40F1-8E48-235589882809}" uniqueName="30" name="Movimento.30" queryTableFieldId="30" dataDxfId="1250"/>
    <tableColumn id="31" xr3:uid="{0BEAB4F5-72CF-496C-B7FE-7EE95F2BE06C}" uniqueName="31" name="Movimento.31" queryTableFieldId="31" dataDxfId="1249"/>
    <tableColumn id="32" xr3:uid="{A5E3EED6-FAAA-48D6-BC73-4CAEF04638D5}" uniqueName="32" name="Movimento.32" queryTableFieldId="32" dataDxfId="1248"/>
    <tableColumn id="33" xr3:uid="{690DCDFE-5F27-4CCF-BAE1-0E31AF233D7E}" uniqueName="33" name="Movimento.33" queryTableFieldId="33" dataDxfId="1247"/>
    <tableColumn id="34" xr3:uid="{393CF14E-F275-455A-A2B1-11E166A6D4B2}" uniqueName="34" name="Movimento.34" queryTableFieldId="34" dataDxfId="1246"/>
    <tableColumn id="35" xr3:uid="{3F3033AF-1798-4478-82FC-33BE15DADC50}" uniqueName="35" name="Movimento.35" queryTableFieldId="35" dataDxfId="1245"/>
    <tableColumn id="36" xr3:uid="{045EF4A6-1C1B-4FC2-AA2B-D7EED8B38AF7}" uniqueName="36" name="Movimento.36" queryTableFieldId="36" dataDxfId="1244"/>
    <tableColumn id="37" xr3:uid="{901FAEF1-B8F6-4896-A6C1-9C8DBEAF0F56}" uniqueName="37" name="Movimento.37" queryTableFieldId="37" dataDxfId="1243"/>
    <tableColumn id="38" xr3:uid="{5A23EB40-83FC-462E-9333-29BB0BAD9B7D}" uniqueName="38" name="Movimento.38" queryTableFieldId="38" dataDxfId="1242"/>
    <tableColumn id="39" xr3:uid="{E1F233DA-6C11-4A68-8E5F-427013252246}" uniqueName="39" name="Movimento.39" queryTableFieldId="39" dataDxfId="1241"/>
    <tableColumn id="40" xr3:uid="{07DF28BD-A809-46FC-9CDB-ACC64029769E}" uniqueName="40" name="Movimento.40" queryTableFieldId="40" dataDxfId="1240"/>
    <tableColumn id="41" xr3:uid="{1F9D31D6-3147-4928-A312-A3210CC4C943}" uniqueName="41" name="Movimento.41" queryTableFieldId="41" dataDxfId="1239"/>
    <tableColumn id="42" xr3:uid="{DAE757BF-675B-4C88-B105-4449BBC5D899}" uniqueName="42" name="Movimento.42" queryTableFieldId="42" dataDxfId="1238"/>
    <tableColumn id="43" xr3:uid="{AD712AD7-3016-4B7D-9A75-B23B0C3D1250}" uniqueName="43" name="Movimento.43" queryTableFieldId="43" dataDxfId="1237"/>
    <tableColumn id="44" xr3:uid="{BFB5A0B6-9570-4320-B205-6216A6B2D669}" uniqueName="44" name="Movimento.44" queryTableFieldId="44" dataDxfId="1236"/>
    <tableColumn id="45" xr3:uid="{5D09D002-5A77-4EE2-8B91-B2B75EF28750}" uniqueName="45" name="Movimento.45" queryTableFieldId="45" dataDxfId="1235"/>
    <tableColumn id="46" xr3:uid="{C4269FF5-9672-4A12-AAE7-FEDA814694AD}" uniqueName="46" name="Movimento.46" queryTableFieldId="46" dataDxfId="1234"/>
    <tableColumn id="47" xr3:uid="{C3F671EC-0BCA-4DCF-8E54-DC502081C9B0}" uniqueName="47" name="Movimento.47" queryTableFieldId="47" dataDxfId="1233"/>
    <tableColumn id="48" xr3:uid="{D30B37AF-51C0-409A-B6D6-205871C6482C}" uniqueName="48" name="Movimento.48" queryTableFieldId="48" dataDxfId="1232"/>
    <tableColumn id="49" xr3:uid="{F4F7F1F3-6B36-41E1-BB82-F7170967C4AD}" uniqueName="49" name="Movimento.49" queryTableFieldId="49" dataDxfId="1231"/>
    <tableColumn id="50" xr3:uid="{1DBF19DE-CE86-4CB0-A18D-627DAE0FC6F9}" uniqueName="50" name="Movimento.50" queryTableFieldId="50" dataDxfId="1230"/>
    <tableColumn id="51" xr3:uid="{57006A85-4AE8-468E-9E77-12E51C29B74F}" uniqueName="51" name="Movimento.51" queryTableFieldId="51" dataDxfId="1229"/>
    <tableColumn id="52" xr3:uid="{8C9821DE-4951-4350-A760-8AA11AD13287}" uniqueName="52" name="Movimento.52" queryTableFieldId="52" dataDxfId="1228"/>
    <tableColumn id="53" xr3:uid="{1CE4822D-BF83-4B9F-9EA6-78FE7117ADB9}" uniqueName="53" name="Movimento.53" queryTableFieldId="53" dataDxfId="1227"/>
    <tableColumn id="54" xr3:uid="{53593DB8-79E8-4FD1-8F8D-EF3723F9E300}" uniqueName="54" name="Movimento.54" queryTableFieldId="54" dataDxfId="1226"/>
    <tableColumn id="55" xr3:uid="{274BF2E3-E57A-43C3-A115-80FAA9902CFA}" uniqueName="55" name="Movimento.55" queryTableFieldId="55" dataDxfId="1225"/>
    <tableColumn id="56" xr3:uid="{38454535-9035-45E7-A88E-9E582629BA46}" uniqueName="56" name="Movimento.56" queryTableFieldId="56" dataDxfId="1224"/>
    <tableColumn id="57" xr3:uid="{25AB1498-B0B6-4546-A69E-9EEB26CAB04F}" uniqueName="57" name="Movimento.57" queryTableFieldId="57" dataDxfId="1223"/>
    <tableColumn id="58" xr3:uid="{C993479C-9860-4270-8E82-6A05F20EBA42}" uniqueName="58" name="Movimento.58" queryTableFieldId="58" dataDxfId="1222"/>
    <tableColumn id="59" xr3:uid="{97D2E3F6-2DB4-412C-A3B1-244A4C0D9382}" uniqueName="59" name="Movimento.59" queryTableFieldId="59" dataDxfId="1221"/>
    <tableColumn id="60" xr3:uid="{FDFABAC6-6375-4425-9EC2-EBB830C61A22}" uniqueName="60" name="Movimento.60" queryTableFieldId="60" dataDxfId="1220"/>
    <tableColumn id="61" xr3:uid="{33A3D9DF-834A-4C0C-9CE8-FC632A0AF8F9}" uniqueName="61" name="Movimento.61" queryTableFieldId="61" dataDxfId="1219"/>
    <tableColumn id="62" xr3:uid="{40A5F5F1-99E7-46BC-9758-3EE652A74403}" uniqueName="62" name="Movimento.62" queryTableFieldId="62" dataDxfId="1218"/>
    <tableColumn id="63" xr3:uid="{C27AF578-923F-4507-80EB-001CE66C454C}" uniqueName="63" name="Movimento.63" queryTableFieldId="63" dataDxfId="1217"/>
    <tableColumn id="64" xr3:uid="{39D2F1EA-5BCA-4C39-A6BB-6152F1DE6D77}" uniqueName="64" name="Movimento.64" queryTableFieldId="64" dataDxfId="1216"/>
    <tableColumn id="65" xr3:uid="{A88F5446-6980-455B-8223-5F0FD77D9BCC}" uniqueName="65" name="Movimento.65" queryTableFieldId="65" dataDxfId="1215"/>
    <tableColumn id="66" xr3:uid="{3B9DA376-DD47-41D0-8027-9630F8BA5592}" uniqueName="66" name="Movimento.66" queryTableFieldId="66" dataDxfId="1214"/>
    <tableColumn id="67" xr3:uid="{D0CA096D-B82E-4319-B995-EB68FA22B599}" uniqueName="67" name="Movimento.67" queryTableFieldId="67" dataDxfId="1213"/>
    <tableColumn id="68" xr3:uid="{D7463A48-4FE0-4EF5-AE05-BCF9082235F2}" uniqueName="68" name="Movimento.68" queryTableFieldId="68" dataDxfId="1212"/>
    <tableColumn id="69" xr3:uid="{D132A4A7-02CA-445E-8311-721FEC625E0A}" uniqueName="69" name="Movimento.69" queryTableFieldId="69" dataDxfId="1211"/>
    <tableColumn id="70" xr3:uid="{6F6B4B06-033E-4BC1-9925-E838F5087025}" uniqueName="70" name="Movimento.70" queryTableFieldId="70" dataDxfId="1210"/>
    <tableColumn id="71" xr3:uid="{0181A42D-847A-413F-8B77-93484364208A}" uniqueName="71" name="Movimento.71" queryTableFieldId="71" dataDxfId="1209"/>
    <tableColumn id="72" xr3:uid="{83765C04-23A2-48D5-9734-A3C1E55EB3DC}" uniqueName="72" name="Movimento.72" queryTableFieldId="72" dataDxfId="1208"/>
    <tableColumn id="73" xr3:uid="{C27A3948-1387-42C3-890C-DDC1FB2AB43F}" uniqueName="73" name="Movimento.73" queryTableFieldId="73" dataDxfId="1207"/>
    <tableColumn id="74" xr3:uid="{A0675479-F977-45FC-8B71-BFF741686FED}" uniqueName="74" name="Movimento.74" queryTableFieldId="74" dataDxfId="1206"/>
    <tableColumn id="75" xr3:uid="{5061A7BC-3314-49F3-83B0-52B9B363EA1C}" uniqueName="75" name="Movimento.75" queryTableFieldId="75" dataDxfId="1205"/>
    <tableColumn id="76" xr3:uid="{235FF607-533D-4821-812D-5D740D653C38}" uniqueName="76" name="Movimento.76" queryTableFieldId="76" dataDxfId="1204"/>
    <tableColumn id="77" xr3:uid="{71560B7F-EA3B-451A-9811-BE3B58AADD35}" uniqueName="77" name="Movimento.77" queryTableFieldId="77" dataDxfId="1203"/>
    <tableColumn id="78" xr3:uid="{505D14A1-57DB-42AE-AB7E-D246A192203D}" uniqueName="78" name="Movimento.78" queryTableFieldId="78" dataDxfId="1202"/>
    <tableColumn id="79" xr3:uid="{469664C4-BD27-4F7B-AD45-3940521EEE93}" uniqueName="79" name="Movimento.79" queryTableFieldId="79" dataDxfId="1201"/>
    <tableColumn id="80" xr3:uid="{B66A33A3-6C17-4814-BBD5-8B7DB47F9582}" uniqueName="80" name="Movimento.80" queryTableFieldId="80" dataDxfId="1200"/>
    <tableColumn id="81" xr3:uid="{1615D0FC-63E5-471F-B7DD-C77866C42E61}" uniqueName="81" name="Movimento.81" queryTableFieldId="81" dataDxfId="1199"/>
    <tableColumn id="82" xr3:uid="{4B70EB77-2A3A-43D7-AAEE-5014D2D831E0}" uniqueName="82" name="Movimento.82" queryTableFieldId="82" dataDxfId="1198"/>
    <tableColumn id="83" xr3:uid="{329BA534-143F-49E4-9585-85AA8D8A1D73}" uniqueName="83" name="Movimento.83" queryTableFieldId="83" dataDxfId="1197"/>
    <tableColumn id="84" xr3:uid="{E9ABA933-ED5F-415D-BACF-59DD1C0900AC}" uniqueName="84" name="Movimento.84" queryTableFieldId="84" dataDxfId="1196"/>
    <tableColumn id="85" xr3:uid="{1A02F61B-6ED2-44C5-AEAF-BAA18120DA82}" uniqueName="85" name="Movimento.85" queryTableFieldId="85" dataDxfId="1195"/>
    <tableColumn id="86" xr3:uid="{04DF6709-87B5-4F9C-A9A1-4EEB59C7B89B}" uniqueName="86" name="Movimento.86" queryTableFieldId="86" dataDxfId="1194"/>
    <tableColumn id="87" xr3:uid="{AEB495DF-13D8-4EDB-ACCF-734D8BBB81B2}" uniqueName="87" name="Movimento.87" queryTableFieldId="87" dataDxfId="1193"/>
    <tableColumn id="88" xr3:uid="{B55958A1-6F2D-46BA-99F9-8E2009D848D2}" uniqueName="88" name="Movimento.88" queryTableFieldId="88" dataDxfId="1192"/>
    <tableColumn id="89" xr3:uid="{65D45C12-2E8C-4EBC-BCA3-5E79C1652BB3}" uniqueName="89" name="Movimento.89" queryTableFieldId="89" dataDxfId="1191"/>
    <tableColumn id="90" xr3:uid="{B07F399A-163F-42B2-913F-E6DF9F1665A0}" uniqueName="90" name="Movimento.90" queryTableFieldId="90" dataDxfId="1190"/>
    <tableColumn id="91" xr3:uid="{C4AF39DC-C7D3-4B28-BA2D-A3E8F0AC17F0}" uniqueName="91" name="Movimento.91" queryTableFieldId="91" dataDxfId="1189"/>
    <tableColumn id="92" xr3:uid="{462609EE-2559-45E7-9942-5BB6A8F8696D}" uniqueName="92" name="Movimento.92" queryTableFieldId="92" dataDxfId="1188"/>
    <tableColumn id="93" xr3:uid="{194289BF-F66E-4E8F-9250-A61C06D34115}" uniqueName="93" name="Movimento.93" queryTableFieldId="93" dataDxfId="1187"/>
    <tableColumn id="94" xr3:uid="{A164E6D5-74AF-4897-8D8E-791AA4C67863}" uniqueName="94" name="Movimento.94" queryTableFieldId="94" dataDxfId="1186"/>
    <tableColumn id="95" xr3:uid="{36D16935-CDBA-4606-98D3-27DAE4D4FE92}" uniqueName="95" name="Movimento.95" queryTableFieldId="95" dataDxfId="1185"/>
    <tableColumn id="96" xr3:uid="{65D7BEED-8739-4CB5-86AC-050698ADB720}" uniqueName="96" name="Movimento.96" queryTableFieldId="96" dataDxfId="1184"/>
    <tableColumn id="97" xr3:uid="{FFE7F3C9-6A3D-48F3-B448-FE09F2B7C702}" uniqueName="97" name="Movimento.97" queryTableFieldId="97" dataDxfId="1183"/>
    <tableColumn id="98" xr3:uid="{5575F68F-F812-4344-876B-167402FADE1C}" uniqueName="98" name="Movimento.98" queryTableFieldId="98" dataDxfId="1182"/>
    <tableColumn id="99" xr3:uid="{726AEC20-7C8B-4275-9949-D28E5EBB36D2}" uniqueName="99" name="Movimento.99" queryTableFieldId="99" dataDxfId="1181"/>
    <tableColumn id="100" xr3:uid="{D9B570F1-8B43-42D5-97E2-1CD387256461}" uniqueName="100" name="Movimento.100" queryTableFieldId="100" dataDxfId="1180"/>
    <tableColumn id="101" xr3:uid="{02B5A702-4647-436E-A94C-47571EE76A0F}" uniqueName="101" name="Movimento.101" queryTableFieldId="101" dataDxfId="1179"/>
    <tableColumn id="102" xr3:uid="{62C57A9C-C9FB-471A-871C-C0D6754084FC}" uniqueName="102" name="Movimento.102" queryTableFieldId="102" dataDxfId="1178"/>
    <tableColumn id="103" xr3:uid="{9860FED7-B612-4445-9C63-57A2E4DF2DEE}" uniqueName="103" name="Movimento.103" queryTableFieldId="103" dataDxfId="1177"/>
    <tableColumn id="104" xr3:uid="{8C3F79D8-A11C-4462-991C-8D10308AD5A8}" uniqueName="104" name="Movimento.104" queryTableFieldId="104" dataDxfId="1176"/>
    <tableColumn id="105" xr3:uid="{2E2112F6-F823-47CB-826C-7CDDBF8111CC}" uniqueName="105" name="Movimento.105" queryTableFieldId="105" dataDxfId="1175"/>
    <tableColumn id="106" xr3:uid="{F3D15A4E-78E3-4963-9F75-783B534774AC}" uniqueName="106" name="Movimento.106" queryTableFieldId="106" dataDxfId="1174"/>
    <tableColumn id="107" xr3:uid="{D036A592-B2B4-4A89-A594-9348F4216B7B}" uniqueName="107" name="Movimento.107" queryTableFieldId="107" dataDxfId="1173"/>
    <tableColumn id="108" xr3:uid="{9735F7DC-75EB-4163-A043-68F0AA8097D4}" uniqueName="108" name="Movimento.108" queryTableFieldId="108" dataDxfId="1172"/>
    <tableColumn id="109" xr3:uid="{B978649B-C06A-4BF2-AE2E-9EF8672CE537}" uniqueName="109" name="Movimento.109" queryTableFieldId="109" dataDxfId="1171"/>
    <tableColumn id="110" xr3:uid="{BE129454-0458-4DB1-B5E4-D997D3299605}" uniqueName="110" name="Movimento.110" queryTableFieldId="110" dataDxfId="1170"/>
    <tableColumn id="111" xr3:uid="{88A3E782-7A44-4242-971E-F192D0F5496B}" uniqueName="111" name="Movimento.111" queryTableFieldId="111" dataDxfId="1169"/>
    <tableColumn id="112" xr3:uid="{B489F5A5-4E85-4070-8174-E0F752392BB0}" uniqueName="112" name="Movimento.112" queryTableFieldId="112" dataDxfId="1168"/>
    <tableColumn id="113" xr3:uid="{1482C163-29BA-48EE-9DFB-688DA6361B23}" uniqueName="113" name="Movimento.113" queryTableFieldId="113" dataDxfId="1167"/>
    <tableColumn id="114" xr3:uid="{94877B79-FCA9-4AD0-8BCB-0D3C9EAFFA21}" uniqueName="114" name="Movimento.114" queryTableFieldId="114" dataDxfId="1166"/>
    <tableColumn id="115" xr3:uid="{BAA8CFB8-6884-4809-8163-902D4BD57D61}" uniqueName="115" name="Movimento.115" queryTableFieldId="115" dataDxfId="1165"/>
    <tableColumn id="116" xr3:uid="{8224B584-6E01-4BA6-8E75-07643815A5FA}" uniqueName="116" name="Movimento.116" queryTableFieldId="116" dataDxfId="1164"/>
    <tableColumn id="117" xr3:uid="{442931DB-3D2F-4E2A-A5FF-9BA1620A8378}" uniqueName="117" name="Movimento.117" queryTableFieldId="117" dataDxfId="1163"/>
    <tableColumn id="118" xr3:uid="{F35B3DF3-E3FA-4858-9CE7-7C2E8B153755}" uniqueName="118" name="Movimento.118" queryTableFieldId="118" dataDxfId="1162"/>
    <tableColumn id="119" xr3:uid="{DF800B61-AA59-458D-841C-97FE9BB0F36E}" uniqueName="119" name="Movimento.119" queryTableFieldId="119" dataDxfId="1161"/>
    <tableColumn id="120" xr3:uid="{747F9B9A-E584-4E3F-B36D-2D30010343EB}" uniqueName="120" name="Movimento.120" queryTableFieldId="120" dataDxfId="1160"/>
    <tableColumn id="121" xr3:uid="{A0631A6E-1019-40A5-9642-55CDF552D23D}" uniqueName="121" name="Movimento.121" queryTableFieldId="121" dataDxfId="1159"/>
    <tableColumn id="122" xr3:uid="{9A5FC6BB-BC60-4D4E-AE25-AD8901965836}" uniqueName="122" name="Movimento.122" queryTableFieldId="122" dataDxfId="1158"/>
    <tableColumn id="123" xr3:uid="{F55AC7EF-F4B7-4C76-816F-3C5C450C1F36}" uniqueName="123" name="Movimento.123" queryTableFieldId="123" dataDxfId="1157"/>
    <tableColumn id="124" xr3:uid="{E90BE780-9FE9-4D8E-8E46-E7156EFA9442}" uniqueName="124" name="Movimento.124" queryTableFieldId="124" dataDxfId="1156"/>
    <tableColumn id="125" xr3:uid="{5706B480-71C9-4DF8-AC3E-966EECA02D86}" uniqueName="125" name="Movimento.125" queryTableFieldId="125" dataDxfId="1155"/>
    <tableColumn id="126" xr3:uid="{A2F92137-825F-466A-A2B8-194C6029AE4B}" uniqueName="126" name="Movimento.126" queryTableFieldId="126" dataDxfId="1154"/>
    <tableColumn id="127" xr3:uid="{FCF527A6-BC2E-42BA-BCEA-6E1BC90F6A4B}" uniqueName="127" name="Movimento.127" queryTableFieldId="127" dataDxfId="1153"/>
    <tableColumn id="128" xr3:uid="{130B431F-B558-41D7-8AF8-158373A2F644}" uniqueName="128" name="Movimento.128" queryTableFieldId="128" dataDxfId="1152"/>
    <tableColumn id="129" xr3:uid="{C1D2450B-7BED-462F-BE10-BF0291C2DF09}" uniqueName="129" name="Movimento.129" queryTableFieldId="129" dataDxfId="1151"/>
    <tableColumn id="130" xr3:uid="{EE7E8253-6928-4736-9E4B-3124997BE14D}" uniqueName="130" name="Movimento.130" queryTableFieldId="130" dataDxfId="1150"/>
    <tableColumn id="131" xr3:uid="{E73D9E38-CE7D-4C4C-B9CB-FF8AC0E0027F}" uniqueName="131" name="Movimento.131" queryTableFieldId="131" dataDxfId="1149"/>
    <tableColumn id="132" xr3:uid="{55153980-C299-4CEF-8DCB-E78B3AA28E90}" uniqueName="132" name="Movimento.132" queryTableFieldId="132" dataDxfId="1148"/>
    <tableColumn id="133" xr3:uid="{EE55D5BF-0EE1-41C7-A5A8-864E9CDAB864}" uniqueName="133" name="Movimento.133" queryTableFieldId="133" dataDxfId="1147"/>
    <tableColumn id="134" xr3:uid="{A0EC2613-0D3F-40DD-83B7-BAF9C4A4D481}" uniqueName="134" name="Movimento.134" queryTableFieldId="134" dataDxfId="1146"/>
    <tableColumn id="135" xr3:uid="{E977E046-CF19-4881-8822-9E990D538F45}" uniqueName="135" name="Movimento.135" queryTableFieldId="135" dataDxfId="1145"/>
    <tableColumn id="136" xr3:uid="{2A78F6FD-C65F-4C03-BC60-7FDDB33A514C}" uniqueName="136" name="Movimento.136" queryTableFieldId="136" dataDxfId="1144"/>
    <tableColumn id="137" xr3:uid="{3CC05E76-8B28-46D5-A9FD-BB069A58885C}" uniqueName="137" name="Movimento.137" queryTableFieldId="137" dataDxfId="1143"/>
    <tableColumn id="138" xr3:uid="{C1F6647C-96F0-4713-8266-4FCE01CFC872}" uniqueName="138" name="Movimento.138" queryTableFieldId="138" dataDxfId="1142"/>
    <tableColumn id="139" xr3:uid="{16174361-4BCE-4483-B49C-B0B4DFFCC170}" uniqueName="139" name="Movimento.139" queryTableFieldId="139" dataDxfId="1141"/>
    <tableColumn id="140" xr3:uid="{C0DF680B-8144-4C29-8B36-8480C6132016}" uniqueName="140" name="Movimento.140" queryTableFieldId="140" dataDxfId="1140"/>
    <tableColumn id="141" xr3:uid="{D7A38F87-3713-47C6-8FBF-AA97FE7F01BC}" uniqueName="141" name="Movimento.141" queryTableFieldId="141" dataDxfId="1139"/>
    <tableColumn id="142" xr3:uid="{AF6A050B-4937-418B-A3BA-4D1419051D2D}" uniqueName="142" name="Movimento.142" queryTableFieldId="142" dataDxfId="1138"/>
    <tableColumn id="143" xr3:uid="{D82C8CD2-FB5B-498D-AE16-B84E166F28F5}" uniqueName="143" name="Movimento.143" queryTableFieldId="143" dataDxfId="1137"/>
    <tableColumn id="144" xr3:uid="{8A0B14A1-00C1-4900-98F5-C8E680EBA92C}" uniqueName="144" name="Movimento.144" queryTableFieldId="144" dataDxfId="1136"/>
    <tableColumn id="145" xr3:uid="{308654DA-FCCC-40D5-8313-B7081CB92273}" uniqueName="145" name="Movimento.145" queryTableFieldId="145" dataDxfId="1135"/>
    <tableColumn id="146" xr3:uid="{8209BE4E-F53D-426B-8EB6-CD7A2D946B5C}" uniqueName="146" name="Movimento.146" queryTableFieldId="146" dataDxfId="1134"/>
    <tableColumn id="147" xr3:uid="{E09609B4-30A8-4CB7-B474-B26ABA1FCF19}" uniqueName="147" name="Movimento.147" queryTableFieldId="147" dataDxfId="1133"/>
    <tableColumn id="148" xr3:uid="{D1C95985-A9FA-4268-8184-FFED1B694372}" uniqueName="148" name="Movimento.148" queryTableFieldId="148" dataDxfId="1132"/>
    <tableColumn id="149" xr3:uid="{2ADCA8C4-D470-416C-ADCE-70F50595BFC7}" uniqueName="149" name="Movimento.149" queryTableFieldId="149" dataDxfId="1131"/>
    <tableColumn id="150" xr3:uid="{A219743A-DC75-4B73-8B34-DCF5F0AD5AF7}" uniqueName="150" name="Movimento.150" queryTableFieldId="150" dataDxfId="1130"/>
    <tableColumn id="151" xr3:uid="{EE4FBB5E-4FCE-428D-BB72-251F52C29AFE}" uniqueName="151" name="Movimento.151" queryTableFieldId="151" dataDxfId="1129"/>
    <tableColumn id="152" xr3:uid="{446CF408-A5DB-46E6-BAA5-6971F2C4A0A6}" uniqueName="152" name="Movimento.152" queryTableFieldId="152" dataDxfId="1128"/>
    <tableColumn id="153" xr3:uid="{65558270-F39E-4EDC-B359-188469FFF040}" uniqueName="153" name="Movimento.153" queryTableFieldId="153" dataDxfId="1127"/>
    <tableColumn id="154" xr3:uid="{4FA7DF73-4AA3-4CAF-88C8-0BDFD67B4362}" uniqueName="154" name="Movimento.154" queryTableFieldId="154" dataDxfId="1126"/>
    <tableColumn id="155" xr3:uid="{3301DEE0-07B2-464E-83E5-3358CCB5C1D9}" uniqueName="155" name="Movimento.155" queryTableFieldId="155" dataDxfId="1125"/>
    <tableColumn id="156" xr3:uid="{6CD665D5-BD22-4B87-B640-BA640174DBC7}" uniqueName="156" name="Movimento.156" queryTableFieldId="156" dataDxfId="1124"/>
    <tableColumn id="157" xr3:uid="{1F1F74A4-D917-47F1-B5A8-2373BEB87387}" uniqueName="157" name="Movimento.157" queryTableFieldId="157" dataDxfId="1123"/>
    <tableColumn id="158" xr3:uid="{DEDF55AC-8DED-42CF-862A-B15B7CD9DBC7}" uniqueName="158" name="Movimento.158" queryTableFieldId="158" dataDxfId="1122"/>
    <tableColumn id="159" xr3:uid="{4C440D12-9F56-45C8-85DB-B2455396BBC0}" uniqueName="159" name="Movimento.159" queryTableFieldId="159" dataDxfId="1121"/>
    <tableColumn id="160" xr3:uid="{CBABAF5F-76A8-4BCC-9C11-AA79EFEDDB15}" uniqueName="160" name="Movimento.160" queryTableFieldId="160" dataDxfId="1120"/>
    <tableColumn id="161" xr3:uid="{277DECA7-B086-4CF2-82F7-759ECF903D59}" uniqueName="161" name="Movimento.161" queryTableFieldId="161" dataDxfId="1119"/>
    <tableColumn id="162" xr3:uid="{432D5597-94CE-4113-9788-D111504FAE95}" uniqueName="162" name="Movimento.162" queryTableFieldId="162" dataDxfId="1118"/>
    <tableColumn id="163" xr3:uid="{EE241EA6-1D76-4696-B756-DD19A6F871BD}" uniqueName="163" name="Movimento.163" queryTableFieldId="163" dataDxfId="1117"/>
    <tableColumn id="164" xr3:uid="{C97FFD4D-0649-4B5C-B16E-92DBDEF67C02}" uniqueName="164" name="Movimento.164" queryTableFieldId="164" dataDxfId="1116"/>
    <tableColumn id="165" xr3:uid="{C2FB0051-648E-4AD7-BEBA-6D135A26036A}" uniqueName="165" name="Movimento.165" queryTableFieldId="165" dataDxfId="1115"/>
    <tableColumn id="166" xr3:uid="{BEE90EC8-1256-4C7B-B994-C82F27F5D300}" uniqueName="166" name="Movimento.166" queryTableFieldId="166" dataDxfId="1114"/>
    <tableColumn id="167" xr3:uid="{48310825-3111-4597-9C1E-1E3B5F0C7FF8}" uniqueName="167" name="Movimento.167" queryTableFieldId="167" dataDxfId="1113"/>
    <tableColumn id="168" xr3:uid="{73880166-3C32-482B-AC5D-6B5C3195C325}" uniqueName="168" name="Movimento.168" queryTableFieldId="168" dataDxfId="1112"/>
    <tableColumn id="169" xr3:uid="{4B2FDABC-F4B5-44C9-9857-19ED70912D36}" uniqueName="169" name="Movimento.169" queryTableFieldId="169" dataDxfId="1111"/>
    <tableColumn id="170" xr3:uid="{10952D80-0D5D-497A-80B5-A5B1FD1A3577}" uniqueName="170" name="Movimento.170" queryTableFieldId="170" dataDxfId="1110"/>
    <tableColumn id="171" xr3:uid="{17D9F987-33B7-4719-A255-FCE44C1ABBAF}" uniqueName="171" name="Movimento.171" queryTableFieldId="171" dataDxfId="1109"/>
    <tableColumn id="172" xr3:uid="{059391CB-EA23-4098-9CE4-7E8DF50495C2}" uniqueName="172" name="Movimento.172" queryTableFieldId="172" dataDxfId="1108"/>
    <tableColumn id="173" xr3:uid="{466EA818-9B03-4DE7-BBC6-091941081FB8}" uniqueName="173" name="Movimento.173" queryTableFieldId="173" dataDxfId="1107"/>
    <tableColumn id="174" xr3:uid="{5580B827-8B77-48C8-A07F-BF92316BAA6E}" uniqueName="174" name="Movimento.174" queryTableFieldId="174" dataDxfId="1106"/>
    <tableColumn id="175" xr3:uid="{879995E3-EB4B-4495-96B2-147D11F121F0}" uniqueName="175" name="Movimento.175" queryTableFieldId="175" dataDxfId="1105"/>
    <tableColumn id="176" xr3:uid="{11692D19-A415-4A35-907B-968E204CA7F4}" uniqueName="176" name="Movimento.176" queryTableFieldId="176" dataDxfId="1104"/>
    <tableColumn id="177" xr3:uid="{742A99E6-78DB-495C-90BB-B7BF88461FCC}" uniqueName="177" name="Movimento.177" queryTableFieldId="177" dataDxfId="1103"/>
    <tableColumn id="178" xr3:uid="{2425E410-1D4E-4452-9C18-9E78FDA84A50}" uniqueName="178" name="Movimento.178" queryTableFieldId="178" dataDxfId="1102"/>
    <tableColumn id="179" xr3:uid="{7406BD8B-2AFE-45EC-BAAC-B519A461F57E}" uniqueName="179" name="Movimento.179" queryTableFieldId="179" dataDxfId="1101"/>
    <tableColumn id="180" xr3:uid="{C0793EF3-B9B7-44A8-9DDF-60A6FA3C7833}" uniqueName="180" name="Movimento.180" queryTableFieldId="180" dataDxfId="1100"/>
    <tableColumn id="181" xr3:uid="{B661D5FF-FC52-4E8B-8CE2-3E76C670228B}" uniqueName="181" name="Movimento.181" queryTableFieldId="181" dataDxfId="1099"/>
    <tableColumn id="182" xr3:uid="{E76F078F-02BE-435D-BC2A-7FAAD5950103}" uniqueName="182" name="Movimento.182" queryTableFieldId="182" dataDxfId="1098"/>
    <tableColumn id="183" xr3:uid="{D4BF0C44-7231-40A2-8BD7-272C754399F3}" uniqueName="183" name="Movimento.183" queryTableFieldId="183" dataDxfId="1097"/>
    <tableColumn id="184" xr3:uid="{5354A760-86AF-4231-92F8-BA9771363224}" uniqueName="184" name="Movimento.184" queryTableFieldId="184" dataDxfId="1096"/>
    <tableColumn id="185" xr3:uid="{FD933CE4-C4B6-4498-8863-462C4041BFD8}" uniqueName="185" name="Movimento.185" queryTableFieldId="185" dataDxfId="1095"/>
    <tableColumn id="186" xr3:uid="{BF6A180B-0D41-4F7D-8615-D366128AD5C5}" uniqueName="186" name="Movimento.186" queryTableFieldId="186" dataDxfId="1094"/>
    <tableColumn id="187" xr3:uid="{666EE9C4-1B58-49D4-B0A0-D2792654CE4C}" uniqueName="187" name="Movimento.187" queryTableFieldId="187" dataDxfId="1093"/>
    <tableColumn id="188" xr3:uid="{4CE3B96D-1B06-4C98-BCFC-C7725EDD3AAE}" uniqueName="188" name="Movimento.188" queryTableFieldId="188" dataDxfId="1092"/>
    <tableColumn id="189" xr3:uid="{4A5AB8A9-1354-4C48-A6E1-008AD6A9F0B7}" uniqueName="189" name="Movimento.189" queryTableFieldId="189" dataDxfId="1091"/>
    <tableColumn id="190" xr3:uid="{15C4975B-A25D-4D93-BAF8-7F4006085561}" uniqueName="190" name="Movimento.190" queryTableFieldId="190" dataDxfId="1090"/>
    <tableColumn id="191" xr3:uid="{8476F50B-82AF-4140-8B82-E219FD11D493}" uniqueName="191" name="Movimento.191" queryTableFieldId="191" dataDxfId="1089"/>
    <tableColumn id="192" xr3:uid="{0A1593F8-1348-4412-9F28-A20F53484660}" uniqueName="192" name="Movimento.192" queryTableFieldId="192" dataDxfId="1088"/>
    <tableColumn id="193" xr3:uid="{612D1D7F-D449-41CC-86E9-D65BE0C9B861}" uniqueName="193" name="Movimento.193" queryTableFieldId="193" dataDxfId="1087"/>
    <tableColumn id="194" xr3:uid="{4AE14807-1D24-441E-BBFC-DA9C38CEC4A1}" uniqueName="194" name="Movimento.194" queryTableFieldId="194" dataDxfId="1086"/>
    <tableColumn id="195" xr3:uid="{E0163C17-AE1F-4674-9D72-E6F3F7F9DD74}" uniqueName="195" name="Movimento.195" queryTableFieldId="195" dataDxfId="1085"/>
    <tableColumn id="196" xr3:uid="{C0E2EF99-7FA7-4E91-98E2-BB4892CE729E}" uniqueName="196" name="Movimento.196" queryTableFieldId="196" dataDxfId="1084"/>
    <tableColumn id="197" xr3:uid="{7734CC3C-CF3D-461C-9791-6981EF4D38AF}" uniqueName="197" name="Movimento.197" queryTableFieldId="197" dataDxfId="1083"/>
    <tableColumn id="198" xr3:uid="{053F89D4-2F99-4CF0-A957-82C8A8578301}" uniqueName="198" name="Movimento.198" queryTableFieldId="198" dataDxfId="1082"/>
    <tableColumn id="199" xr3:uid="{2210BBDF-F439-4486-B5E4-827B136DB373}" uniqueName="199" name="Movimento.199" queryTableFieldId="199" dataDxfId="1081"/>
    <tableColumn id="200" xr3:uid="{2647E068-BF0B-4326-9B9A-DF1805863F46}" uniqueName="200" name="Movimento.200" queryTableFieldId="200" dataDxfId="1080"/>
    <tableColumn id="201" xr3:uid="{A5598EDA-90E2-43FE-89ED-E931EF0B174C}" uniqueName="201" name="Movimento.201" queryTableFieldId="201" dataDxfId="1079"/>
    <tableColumn id="202" xr3:uid="{EDD71A5E-24EA-4F6C-8AE3-85B05EA1D214}" uniqueName="202" name="Movimento.202" queryTableFieldId="202" dataDxfId="1078"/>
    <tableColumn id="203" xr3:uid="{A1C9C0D0-F7FB-4C88-8B79-553C047EF649}" uniqueName="203" name="Movimento.203" queryTableFieldId="203" dataDxfId="1077"/>
    <tableColumn id="204" xr3:uid="{83A722A4-63ED-427E-8081-BB775A4AB89B}" uniqueName="204" name="Movimento.204" queryTableFieldId="204" dataDxfId="1076"/>
    <tableColumn id="205" xr3:uid="{1FA9B607-D06A-44AF-B63F-803A8E6ED80F}" uniqueName="205" name="Movimento.205" queryTableFieldId="205" dataDxfId="1075"/>
    <tableColumn id="206" xr3:uid="{26507CE5-B764-4F54-AFB7-71C4961D7D6E}" uniqueName="206" name="Movimento.206" queryTableFieldId="206" dataDxfId="1074"/>
    <tableColumn id="207" xr3:uid="{73E0FA23-B38E-4AB5-8701-508B44910D09}" uniqueName="207" name="Movimento.207" queryTableFieldId="207" dataDxfId="1073"/>
    <tableColumn id="208" xr3:uid="{C2F0DFFD-1AE2-4665-BB6F-156493BAAE30}" uniqueName="208" name="Movimento.208" queryTableFieldId="208" dataDxfId="1072"/>
    <tableColumn id="209" xr3:uid="{AA721B25-D26D-48B0-8808-14C4966E7339}" uniqueName="209" name="Movimento.209" queryTableFieldId="209" dataDxfId="1071"/>
    <tableColumn id="210" xr3:uid="{8F14F91E-95F8-4323-8460-82C36EBD1EC9}" uniqueName="210" name="Movimento.210" queryTableFieldId="210" dataDxfId="1070"/>
    <tableColumn id="211" xr3:uid="{F849AFAC-17A7-4DF5-AED8-3AA1DC339B9A}" uniqueName="211" name="Movimento.211" queryTableFieldId="211" dataDxfId="1069"/>
    <tableColumn id="212" xr3:uid="{DFBE20BF-B016-444D-A3F7-A8C632A4C504}" uniqueName="212" name="Movimento.212" queryTableFieldId="212" dataDxfId="1068"/>
    <tableColumn id="213" xr3:uid="{F5BC1784-F6AD-4119-9E7C-FF92770B00E5}" uniqueName="213" name="Movimento.213" queryTableFieldId="213" dataDxfId="1067"/>
    <tableColumn id="214" xr3:uid="{2C1388EB-4627-44A2-8C0B-47BDD69BF242}" uniqueName="214" name="Movimento.214" queryTableFieldId="214" dataDxfId="1066"/>
    <tableColumn id="215" xr3:uid="{74D3C716-D3C7-496D-8531-B9B788EC91C4}" uniqueName="215" name="Movimento.215" queryTableFieldId="215" dataDxfId="1065"/>
    <tableColumn id="216" xr3:uid="{E110F0F1-7F42-4D04-B474-F13805D4BC01}" uniqueName="216" name="Movimento.216" queryTableFieldId="216" dataDxfId="1064"/>
    <tableColumn id="217" xr3:uid="{3C50476B-5BC9-4990-B889-08B6813E6C71}" uniqueName="217" name="Movimento.217" queryTableFieldId="217" dataDxfId="1063"/>
    <tableColumn id="218" xr3:uid="{9BB436F0-E74A-44A6-86CF-71D43485757B}" uniqueName="218" name="Movimento.218" queryTableFieldId="218" dataDxfId="1062"/>
    <tableColumn id="219" xr3:uid="{45C8102F-0E3F-4FF0-9131-E55E6483182D}" uniqueName="219" name="Movimento.219" queryTableFieldId="219" dataDxfId="1061"/>
    <tableColumn id="220" xr3:uid="{A9648690-8A88-4C2A-B235-FDBDA74FE1E7}" uniqueName="220" name="Movimento.220" queryTableFieldId="220" dataDxfId="1060"/>
    <tableColumn id="221" xr3:uid="{D033390A-28CB-4303-AF97-C20C90742BE6}" uniqueName="221" name="Movimento.221" queryTableFieldId="221" dataDxfId="1059"/>
    <tableColumn id="222" xr3:uid="{95E82CAE-9CB6-49E9-AD7E-3195E03C5F34}" uniqueName="222" name="Movimento.222" queryTableFieldId="222" dataDxfId="1058"/>
    <tableColumn id="223" xr3:uid="{8E2B636C-89A5-4488-A641-AFD88CC40CC6}" uniqueName="223" name="Movimento.223" queryTableFieldId="223" dataDxfId="1057"/>
    <tableColumn id="224" xr3:uid="{E3EF2188-B73E-4884-BA35-70E01806D916}" uniqueName="224" name="Movimento.224" queryTableFieldId="224" dataDxfId="1056"/>
    <tableColumn id="225" xr3:uid="{AAEF47A8-E981-488F-96FE-0DC2062FE95E}" uniqueName="225" name="Movimento.225" queryTableFieldId="225" dataDxfId="1055"/>
    <tableColumn id="226" xr3:uid="{4CD1019B-F588-44FC-896C-751296405051}" uniqueName="226" name="Movimento.226" queryTableFieldId="226" dataDxfId="1054"/>
    <tableColumn id="227" xr3:uid="{89DE5DE9-ABEE-4852-B2CE-863FABC028A6}" uniqueName="227" name="Movimento.227" queryTableFieldId="227" dataDxfId="1053"/>
    <tableColumn id="228" xr3:uid="{4926B6EA-9FF0-4126-8183-3B153524E48E}" uniqueName="228" name="Movimento.228" queryTableFieldId="228" dataDxfId="1052"/>
    <tableColumn id="229" xr3:uid="{CEFDC421-21E5-44F7-B994-38D87FAA76AC}" uniqueName="229" name="Movimento.229" queryTableFieldId="229" dataDxfId="1051"/>
    <tableColumn id="230" xr3:uid="{2942C95A-2C6A-41BA-994D-BCC74A1BE13A}" uniqueName="230" name="Movimento.230" queryTableFieldId="230" dataDxfId="1050"/>
    <tableColumn id="231" xr3:uid="{BAF97080-E904-465D-93FF-6A7D4FED6DAC}" uniqueName="231" name="Movimento.231" queryTableFieldId="231" dataDxfId="1049"/>
    <tableColumn id="232" xr3:uid="{E005D7D0-75A5-4164-9973-F3F5176593D1}" uniqueName="232" name="Movimento.232" queryTableFieldId="232" dataDxfId="1048"/>
    <tableColumn id="233" xr3:uid="{EF292A61-3E76-4EE6-A156-FD3C2DB1A4A5}" uniqueName="233" name="Movimento.233" queryTableFieldId="233" dataDxfId="1047"/>
    <tableColumn id="234" xr3:uid="{9D575388-6AF9-48ED-924B-2ECE6D1B504E}" uniqueName="234" name="Movimento.234" queryTableFieldId="234" dataDxfId="1046"/>
    <tableColumn id="235" xr3:uid="{F8B1C39A-604F-4756-B0BA-61A136FF4255}" uniqueName="235" name="Movimento.235" queryTableFieldId="235" dataDxfId="1045"/>
    <tableColumn id="236" xr3:uid="{FAE64043-484F-4501-8239-7BE12BE1D510}" uniqueName="236" name="Movimento.236" queryTableFieldId="236" dataDxfId="1044"/>
    <tableColumn id="237" xr3:uid="{F24496B9-317C-4071-A32A-1B1DF4299DE8}" uniqueName="237" name="Movimento.237" queryTableFieldId="237" dataDxfId="1043"/>
    <tableColumn id="238" xr3:uid="{0A21A980-EDF1-45CB-BDA4-097C0D1528C3}" uniqueName="238" name="Movimento.238" queryTableFieldId="238" dataDxfId="1042"/>
    <tableColumn id="239" xr3:uid="{F1718089-53AF-45AB-81E5-58BB6BDD4467}" uniqueName="239" name="Movimento.239" queryTableFieldId="239" dataDxfId="1041"/>
    <tableColumn id="240" xr3:uid="{91024C49-4396-40B3-A995-FE5CC04FB49E}" uniqueName="240" name="Movimento.240" queryTableFieldId="240" dataDxfId="1040"/>
    <tableColumn id="241" xr3:uid="{EE3EE310-5AD7-4998-BAE7-2FD29FBC8206}" uniqueName="241" name="Movimento.241" queryTableFieldId="241" dataDxfId="1039"/>
    <tableColumn id="242" xr3:uid="{2029D765-2972-4FC1-AFE3-CAB657D4D716}" uniqueName="242" name="Movimento.242" queryTableFieldId="242" dataDxfId="1038"/>
    <tableColumn id="243" xr3:uid="{00444017-7B44-4F25-B08B-23029B3A4298}" uniqueName="243" name="Movimento.243" queryTableFieldId="243" dataDxfId="1037"/>
    <tableColumn id="244" xr3:uid="{0B2ABD78-ADCE-4C12-A0E2-4DAD42618A2D}" uniqueName="244" name="Movimento.244" queryTableFieldId="244" dataDxfId="1036"/>
    <tableColumn id="245" xr3:uid="{1524621E-6060-4DEF-9471-C5D196D460D3}" uniqueName="245" name="Movimento.245" queryTableFieldId="245" dataDxfId="1035"/>
    <tableColumn id="246" xr3:uid="{F250D8D5-DD3B-45A9-914F-8719DEBA50D5}" uniqueName="246" name="Movimento.246" queryTableFieldId="246" dataDxfId="1034"/>
    <tableColumn id="247" xr3:uid="{B0114323-8F36-4C8A-862F-3D1D01F1EB25}" uniqueName="247" name="Movimento.247" queryTableFieldId="247" dataDxfId="1033"/>
    <tableColumn id="248" xr3:uid="{62F55028-C952-489C-8628-CBB1CF511D5E}" uniqueName="248" name="Movimento.248" queryTableFieldId="248" dataDxfId="1032"/>
    <tableColumn id="249" xr3:uid="{B09CD9EB-05DD-4278-B7C0-78B3AB34667E}" uniqueName="249" name="Movimento.249" queryTableFieldId="249" dataDxfId="1031"/>
    <tableColumn id="250" xr3:uid="{F0AF2A90-39F1-4F94-9AB0-8C42DCC547AE}" uniqueName="250" name="Movimento.250" queryTableFieldId="250" dataDxfId="1030"/>
    <tableColumn id="251" xr3:uid="{0F2E5426-5FAB-4185-A1C0-78ED66A0E79D}" uniqueName="251" name="Movimento.251" queryTableFieldId="251" dataDxfId="1029"/>
    <tableColumn id="252" xr3:uid="{88CAAFB8-911D-44FA-B0A1-A7B5DBEE515A}" uniqueName="252" name="Movimento.252" queryTableFieldId="252" dataDxfId="1028"/>
    <tableColumn id="253" xr3:uid="{62CACD58-9D4C-4DD7-A5E9-A66BE8EB4F41}" uniqueName="253" name="Movimento.253" queryTableFieldId="253" dataDxfId="1027"/>
    <tableColumn id="254" xr3:uid="{A4A7B852-249B-4669-AC60-A46CFE1DAAA9}" uniqueName="254" name="Movimento.254" queryTableFieldId="254" dataDxfId="1026"/>
    <tableColumn id="255" xr3:uid="{39B47F17-6EB9-411A-ADC8-A36FD444241F}" uniqueName="255" name="Movimento.255" queryTableFieldId="255" dataDxfId="1025"/>
    <tableColumn id="256" xr3:uid="{2D21E686-490A-4EDC-A9BA-2B6A55EB79A8}" uniqueName="256" name="Movimento.256" queryTableFieldId="256" dataDxfId="1024"/>
    <tableColumn id="257" xr3:uid="{149C851F-9730-4E84-94EF-90681C95E57C}" uniqueName="257" name="Movimento.257" queryTableFieldId="257" dataDxfId="1023"/>
    <tableColumn id="258" xr3:uid="{1AF072A4-AC98-4C6F-8168-5E7CE8F790B2}" uniqueName="258" name="Movimento.258" queryTableFieldId="258" dataDxfId="1022"/>
    <tableColumn id="259" xr3:uid="{DB6955B7-9C6D-45D7-B640-7B9A00CEB2AE}" uniqueName="259" name="Movimento.259" queryTableFieldId="259" dataDxfId="1021"/>
    <tableColumn id="260" xr3:uid="{AE88C590-04B9-45C9-B742-67C4CBAB2270}" uniqueName="260" name="Movimento.260" queryTableFieldId="260" dataDxfId="1020"/>
    <tableColumn id="261" xr3:uid="{61CA7875-8DB4-4FD6-B16E-90C3C8051211}" uniqueName="261" name="Movimento.261" queryTableFieldId="261" dataDxfId="1019"/>
    <tableColumn id="262" xr3:uid="{7CD78B36-4FC5-42E0-9CA2-FB1E56D310B1}" uniqueName="262" name="Movimento.262" queryTableFieldId="262" dataDxfId="1018"/>
    <tableColumn id="263" xr3:uid="{08090CB1-CD47-4F2C-912A-C7589E841A37}" uniqueName="263" name="Movimento.263" queryTableFieldId="263" dataDxfId="1017"/>
    <tableColumn id="264" xr3:uid="{AE7734BD-5D25-4D24-9238-C94A614A213C}" uniqueName="264" name="Movimento.264" queryTableFieldId="264" dataDxfId="1016"/>
    <tableColumn id="265" xr3:uid="{BB7A28E2-61A2-476F-BD52-1FCD71050B2B}" uniqueName="265" name="Movimento.265" queryTableFieldId="265" dataDxfId="1015"/>
    <tableColumn id="266" xr3:uid="{DC6DAC30-637C-4778-A64E-FDC4474939C7}" uniqueName="266" name="Movimento.266" queryTableFieldId="266" dataDxfId="1014"/>
    <tableColumn id="267" xr3:uid="{1DB6D8B9-66EA-471B-BC76-9D9A397D692B}" uniqueName="267" name="Movimento.267" queryTableFieldId="267" dataDxfId="1013"/>
    <tableColumn id="268" xr3:uid="{80E7AEEE-0487-44E1-A730-332CC0A6F1BE}" uniqueName="268" name="Movimento.268" queryTableFieldId="268" dataDxfId="1012"/>
    <tableColumn id="269" xr3:uid="{28E641F5-5539-48B5-88BF-9A9B2EC5A926}" uniqueName="269" name="Movimento.269" queryTableFieldId="269" dataDxfId="1011"/>
    <tableColumn id="270" xr3:uid="{467B6193-9BA5-46F5-A885-6298078C5174}" uniqueName="270" name="Movimento.270" queryTableFieldId="270" dataDxfId="1010"/>
    <tableColumn id="271" xr3:uid="{96926000-45DF-4478-A60C-BC89EC55CB1B}" uniqueName="271" name="Movimento.271" queryTableFieldId="271" dataDxfId="1009"/>
    <tableColumn id="272" xr3:uid="{F4823509-72B2-4F77-A3AF-2BC6A7D6507D}" uniqueName="272" name="Movimento.272" queryTableFieldId="272" dataDxfId="1008"/>
    <tableColumn id="273" xr3:uid="{36D8A176-9FFD-4EC3-87BD-8074C02F8836}" uniqueName="273" name="Movimento.273" queryTableFieldId="273" dataDxfId="1007"/>
    <tableColumn id="274" xr3:uid="{14737FC1-9B3B-4BD2-951F-E000101F07F3}" uniqueName="274" name="Movimento.274" queryTableFieldId="274" dataDxfId="1006"/>
    <tableColumn id="275" xr3:uid="{FEA0D5A7-148C-468A-8896-2F240FC87050}" uniqueName="275" name="Movimento.275" queryTableFieldId="275" dataDxfId="1005"/>
    <tableColumn id="276" xr3:uid="{424A0005-BA21-4B4E-95DC-1212E6C823FC}" uniqueName="276" name="Movimento.276" queryTableFieldId="276" dataDxfId="1004"/>
    <tableColumn id="277" xr3:uid="{7B9D958D-A8BB-4A46-9B1F-3D69891320C6}" uniqueName="277" name="Movimento.277" queryTableFieldId="277" dataDxfId="1003"/>
    <tableColumn id="278" xr3:uid="{5B73520E-4724-48A5-8E73-EF685A895E46}" uniqueName="278" name="Movimento.278" queryTableFieldId="278" dataDxfId="1002"/>
    <tableColumn id="279" xr3:uid="{F905B6D2-3989-4C8B-883D-A513009CF3A5}" uniqueName="279" name="Movimento.279" queryTableFieldId="279" dataDxfId="1001"/>
    <tableColumn id="280" xr3:uid="{972CB488-77E9-481E-94E2-700450F389F0}" uniqueName="280" name="Movimento.280" queryTableFieldId="280" dataDxfId="1000"/>
    <tableColumn id="281" xr3:uid="{BCC5E790-B9CB-4ACB-869E-9B61953078BE}" uniqueName="281" name="Movimento.281" queryTableFieldId="281" dataDxfId="999"/>
    <tableColumn id="282" xr3:uid="{BB944744-A7D9-4A12-BAEA-FED2A0FC0619}" uniqueName="282" name="Movimento.282" queryTableFieldId="282" dataDxfId="998"/>
    <tableColumn id="283" xr3:uid="{8B4DA92C-929D-43F9-BF1C-8D4A86FDEBA7}" uniqueName="283" name="Movimento.283" queryTableFieldId="283" dataDxfId="997"/>
    <tableColumn id="284" xr3:uid="{07AAA00B-E314-45C2-9E11-84DC68852431}" uniqueName="284" name="Movimento.284" queryTableFieldId="284" dataDxfId="996"/>
    <tableColumn id="285" xr3:uid="{81C3F6EE-516F-463A-8FA6-56BDA0639DE9}" uniqueName="285" name="Movimento.285" queryTableFieldId="285" dataDxfId="995"/>
    <tableColumn id="286" xr3:uid="{81BE2B6B-B33B-4184-ACEF-DEA856578AAD}" uniqueName="286" name="Movimento.286" queryTableFieldId="286" dataDxfId="994"/>
    <tableColumn id="287" xr3:uid="{BA4D566F-3461-4896-9ED2-A3AED9404D9E}" uniqueName="287" name="Movimento.287" queryTableFieldId="287" dataDxfId="993"/>
    <tableColumn id="288" xr3:uid="{AFE68DE4-518B-4479-B37D-C0C1198037EC}" uniqueName="288" name="Movimento.288" queryTableFieldId="288" dataDxfId="992"/>
    <tableColumn id="289" xr3:uid="{F8384F0E-45F8-435B-9B98-4D1F3026BC00}" uniqueName="289" name="Movimento.289" queryTableFieldId="289" dataDxfId="991"/>
    <tableColumn id="290" xr3:uid="{C4C821BA-4570-4EBF-A3A2-43A4B72375DE}" uniqueName="290" name="Movimento.290" queryTableFieldId="290" dataDxfId="990"/>
    <tableColumn id="291" xr3:uid="{066C4192-4C17-4469-B73B-7F6A3138BA0A}" uniqueName="291" name="Movimento.291" queryTableFieldId="291" dataDxfId="989"/>
    <tableColumn id="292" xr3:uid="{D331980F-90D2-440F-A7A1-3172CAAFC1CA}" uniqueName="292" name="Movimento.292" queryTableFieldId="292" dataDxfId="988"/>
    <tableColumn id="293" xr3:uid="{A4015A66-BD09-474F-9BFA-278FE1399E2D}" uniqueName="293" name="Movimento.293" queryTableFieldId="293" dataDxfId="987"/>
    <tableColumn id="294" xr3:uid="{17935361-BC0A-4233-ACAA-B60F48865EDD}" uniqueName="294" name="Movimento.294" queryTableFieldId="294" dataDxfId="986"/>
    <tableColumn id="295" xr3:uid="{B52CD49C-2316-4CDB-BD71-4966F6EA668C}" uniqueName="295" name="Movimento.295" queryTableFieldId="295" dataDxfId="985"/>
    <tableColumn id="296" xr3:uid="{8586A536-B300-424D-A19C-B2203B2BF228}" uniqueName="296" name="Movimento.296" queryTableFieldId="296" dataDxfId="984"/>
    <tableColumn id="297" xr3:uid="{85FDD28C-3975-4771-AB7F-FF649EC65F2F}" uniqueName="297" name="Movimento.297" queryTableFieldId="297" dataDxfId="983"/>
    <tableColumn id="298" xr3:uid="{44849729-E99F-46B2-B6CB-6772ABEC551C}" uniqueName="298" name="Movimento.298" queryTableFieldId="298" dataDxfId="982"/>
    <tableColumn id="299" xr3:uid="{9B596FBF-F830-41F4-AF5F-D8F12732D082}" uniqueName="299" name="Movimento.299" queryTableFieldId="299" dataDxfId="981"/>
    <tableColumn id="300" xr3:uid="{6582FA3A-EC84-455E-B8EC-20EDD7806898}" uniqueName="300" name="Movimento.300" queryTableFieldId="300" dataDxfId="980"/>
    <tableColumn id="301" xr3:uid="{69145680-4F12-4BAE-B736-77D99D699AD0}" uniqueName="301" name="Movimento.301" queryTableFieldId="301" dataDxfId="979"/>
    <tableColumn id="302" xr3:uid="{8FC3317A-F3E8-4C35-BBF6-435499861950}" uniqueName="302" name="Movimento.302" queryTableFieldId="302" dataDxfId="978"/>
    <tableColumn id="303" xr3:uid="{4A58D31E-AD10-49E6-A652-4EB62C8740BD}" uniqueName="303" name="Movimento.303" queryTableFieldId="303" dataDxfId="977"/>
    <tableColumn id="304" xr3:uid="{2592CC5B-FC6C-4026-8E7D-688997C3D251}" uniqueName="304" name="Movimento.304" queryTableFieldId="304" dataDxfId="976"/>
    <tableColumn id="305" xr3:uid="{FB12B5E3-3585-4ABA-856F-B13003907325}" uniqueName="305" name="Movimento.305" queryTableFieldId="305" dataDxfId="975"/>
    <tableColumn id="306" xr3:uid="{CDFC8873-B862-4CE0-AB50-957B497C7FE9}" uniqueName="306" name="Movimento.306" queryTableFieldId="306" dataDxfId="974"/>
    <tableColumn id="307" xr3:uid="{E0A9FD73-BF94-4976-A56A-5C9F1CEB5D85}" uniqueName="307" name="Movimento.307" queryTableFieldId="307" dataDxfId="973"/>
    <tableColumn id="308" xr3:uid="{555F5DD5-ECDE-42D7-A880-E9EC559316B2}" uniqueName="308" name="Movimento.308" queryTableFieldId="308" dataDxfId="972"/>
    <tableColumn id="309" xr3:uid="{926C763D-479B-49E4-A508-A2AAF707064C}" uniqueName="309" name="Movimento.309" queryTableFieldId="309" dataDxfId="971"/>
    <tableColumn id="310" xr3:uid="{BCE9E1FE-17B0-4972-AB3F-47A2A97F96E7}" uniqueName="310" name="Movimento.310" queryTableFieldId="310" dataDxfId="970"/>
    <tableColumn id="311" xr3:uid="{FEEB7B53-1EA5-437C-85D7-831354C4464E}" uniqueName="311" name="Movimento.311" queryTableFieldId="311" dataDxfId="969"/>
    <tableColumn id="312" xr3:uid="{1E8AD96E-9F64-4CBE-A031-21A1B9DF82E9}" uniqueName="312" name="Movimento.312" queryTableFieldId="312" dataDxfId="968"/>
    <tableColumn id="313" xr3:uid="{46128D7B-812E-4F1F-83FB-2BEF5BB84873}" uniqueName="313" name="Movimento.313" queryTableFieldId="313" dataDxfId="967"/>
    <tableColumn id="314" xr3:uid="{6004F1B6-122A-4AF4-BF02-CD5DECEC73E2}" uniqueName="314" name="Movimento.314" queryTableFieldId="314" dataDxfId="966"/>
    <tableColumn id="315" xr3:uid="{45E4F4F5-1A0F-462A-BC0C-ACD9C1E3C765}" uniqueName="315" name="Movimento.315" queryTableFieldId="315" dataDxfId="965"/>
    <tableColumn id="316" xr3:uid="{7EA4E549-39CA-4C2A-8C31-39E8E5DD2CAD}" uniqueName="316" name="Movimento.316" queryTableFieldId="316" dataDxfId="964"/>
    <tableColumn id="317" xr3:uid="{CAACA855-F7B2-4200-948A-7CCEE8E61FFC}" uniqueName="317" name="Movimento.317" queryTableFieldId="317" dataDxfId="963"/>
    <tableColumn id="318" xr3:uid="{3983474E-36C4-4592-9F26-DB904E4AE174}" uniqueName="318" name="Movimento.318" queryTableFieldId="318" dataDxfId="962"/>
    <tableColumn id="319" xr3:uid="{7401AFDF-23AD-46F1-BA0D-51E2311BBF3A}" uniqueName="319" name="Movimento.319" queryTableFieldId="319" dataDxfId="961"/>
    <tableColumn id="320" xr3:uid="{40BDE157-67A0-46A4-892D-636FB5FE4533}" uniqueName="320" name="Movimento.320" queryTableFieldId="320" dataDxfId="960"/>
    <tableColumn id="321" xr3:uid="{F3CA3CCE-ABCA-4235-807E-4A14303FFBAC}" uniqueName="321" name="Movimento.321" queryTableFieldId="321" dataDxfId="959"/>
    <tableColumn id="322" xr3:uid="{7FE4838D-E1BF-4FB5-A666-777500634200}" uniqueName="322" name="Movimento.322" queryTableFieldId="322" dataDxfId="958"/>
    <tableColumn id="323" xr3:uid="{663FB8AE-5E10-4FB7-AC4F-70A15A1D5432}" uniqueName="323" name="Movimento.323" queryTableFieldId="323" dataDxfId="957"/>
    <tableColumn id="324" xr3:uid="{5F344F2C-9981-40E0-97A6-FE9953D80098}" uniqueName="324" name="Movimento.324" queryTableFieldId="324" dataDxfId="956"/>
    <tableColumn id="325" xr3:uid="{10B5CB39-33D1-431F-AAFA-9AD78C7F9684}" uniqueName="325" name="Movimento.325" queryTableFieldId="325" dataDxfId="955"/>
    <tableColumn id="326" xr3:uid="{5E9C57A2-29DB-4CC4-934A-342246849E67}" uniqueName="326" name="Movimento.326" queryTableFieldId="326" dataDxfId="954"/>
    <tableColumn id="327" xr3:uid="{C1C71253-9A4A-4D66-9291-00DF98131637}" uniqueName="327" name="Movimento.327" queryTableFieldId="327" dataDxfId="953"/>
    <tableColumn id="328" xr3:uid="{6C14E6E9-A876-48B5-AE41-B4A6F694016B}" uniqueName="328" name="Movimento.328" queryTableFieldId="328" dataDxfId="952"/>
    <tableColumn id="329" xr3:uid="{C25F1490-58D8-4BC8-A203-D323D03D676D}" uniqueName="329" name="Movimento.329" queryTableFieldId="329" dataDxfId="951"/>
    <tableColumn id="330" xr3:uid="{8BAE9CF7-A336-445D-8771-8DA647A2C8B6}" uniqueName="330" name="Movimento.330" queryTableFieldId="330" dataDxfId="950"/>
    <tableColumn id="331" xr3:uid="{18C69D05-6460-493A-8A4C-C381D51668D7}" uniqueName="331" name="Movimento.331" queryTableFieldId="331" dataDxfId="949"/>
    <tableColumn id="332" xr3:uid="{6B9040DE-3CA3-4B20-B589-AA620F6069A5}" uniqueName="332" name="Movimento.332" queryTableFieldId="332" dataDxfId="948"/>
    <tableColumn id="333" xr3:uid="{1E1CFB62-1998-411B-9C10-05437D6FD301}" uniqueName="333" name="Movimento.333" queryTableFieldId="333" dataDxfId="947"/>
    <tableColumn id="334" xr3:uid="{2EE33A4A-2D42-43B1-AAD3-373ABF1BE451}" uniqueName="334" name="Movimento.334" queryTableFieldId="334" dataDxfId="946"/>
    <tableColumn id="335" xr3:uid="{AC03527F-ABCD-4869-81EA-5C95928C9E0D}" uniqueName="335" name="Movimento.335" queryTableFieldId="335" dataDxfId="945"/>
    <tableColumn id="336" xr3:uid="{DAD2D46A-CFCA-418E-866D-D2D9383AB426}" uniqueName="336" name="Movimento.336" queryTableFieldId="336" dataDxfId="944"/>
    <tableColumn id="337" xr3:uid="{0CD85717-1DF9-426C-82C1-FC98E733863B}" uniqueName="337" name="Movimento.337" queryTableFieldId="337" dataDxfId="943"/>
    <tableColumn id="338" xr3:uid="{2D9578A7-784C-4F05-B93A-589D4801A8FF}" uniqueName="338" name="Movimento.338" queryTableFieldId="338" dataDxfId="942"/>
    <tableColumn id="339" xr3:uid="{5227AB96-CD23-4717-8BB5-5554973F5DAE}" uniqueName="339" name="Movimento.339" queryTableFieldId="339" dataDxfId="941"/>
    <tableColumn id="340" xr3:uid="{CEB3DFBF-F72D-4A23-AF7B-45E2C351E994}" uniqueName="340" name="Movimento.340" queryTableFieldId="340" dataDxfId="940"/>
    <tableColumn id="341" xr3:uid="{CFCC60A5-17C8-4F20-94DF-F8CCB49142D4}" uniqueName="341" name="Movimento.341" queryTableFieldId="341" dataDxfId="939"/>
    <tableColumn id="342" xr3:uid="{FBD0C260-CEBA-4566-8565-E6634AA91B28}" uniqueName="342" name="Movimento.342" queryTableFieldId="342" dataDxfId="938"/>
    <tableColumn id="343" xr3:uid="{BEC08C5E-2604-406D-ABF1-5A42BC007662}" uniqueName="343" name="Movimento.343" queryTableFieldId="343" dataDxfId="937"/>
    <tableColumn id="344" xr3:uid="{5D4C37F7-4E3B-4802-86B8-F9B2E6F5C62C}" uniqueName="344" name="Movimento.344" queryTableFieldId="344" dataDxfId="936"/>
    <tableColumn id="345" xr3:uid="{CE2C5391-885B-4187-A41C-0A4F22459316}" uniqueName="345" name="Movimento.345" queryTableFieldId="345" dataDxfId="935"/>
    <tableColumn id="346" xr3:uid="{040D3FB2-D1F8-41AC-8497-7CF9C84D4A54}" uniqueName="346" name="Movimento.346" queryTableFieldId="346" dataDxfId="934"/>
    <tableColumn id="347" xr3:uid="{02769486-5F0F-4078-997B-38EA4F8AFC28}" uniqueName="347" name="Movimento.347" queryTableFieldId="347" dataDxfId="933"/>
    <tableColumn id="348" xr3:uid="{8A64CDBF-3BAF-408C-8D2B-E54ED623B50B}" uniqueName="348" name="Movimento.348" queryTableFieldId="348" dataDxfId="932"/>
    <tableColumn id="349" xr3:uid="{6E7A02CE-4A12-45BF-BF13-C11341DE2EDA}" uniqueName="349" name="Movimento.349" queryTableFieldId="349" dataDxfId="931"/>
    <tableColumn id="350" xr3:uid="{27964FC4-5D84-4B0B-9BE7-8C467C0F38F2}" uniqueName="350" name="Movimento.350" queryTableFieldId="350" dataDxfId="930"/>
    <tableColumn id="351" xr3:uid="{AB254E11-BF86-4D2B-800F-86C4D946C796}" uniqueName="351" name="Movimento.351" queryTableFieldId="351" dataDxfId="929"/>
    <tableColumn id="352" xr3:uid="{192F7F67-442B-4398-B944-752BC61CE3F8}" uniqueName="352" name="Movimento.352" queryTableFieldId="352" dataDxfId="928"/>
    <tableColumn id="353" xr3:uid="{54EBAA73-6A5D-4F9A-B522-A120811C1A36}" uniqueName="353" name="Movimento.353" queryTableFieldId="353" dataDxfId="927"/>
    <tableColumn id="354" xr3:uid="{F2ECE323-E96E-4051-B5D6-310F0947423A}" uniqueName="354" name="Movimento.354" queryTableFieldId="354" dataDxfId="926"/>
    <tableColumn id="355" xr3:uid="{B85E4162-16DE-41D2-B09A-7418EBEE2A9A}" uniqueName="355" name="Movimento.355" queryTableFieldId="355" dataDxfId="925"/>
    <tableColumn id="356" xr3:uid="{3FA788F8-DBDF-4262-A19A-CB8CF7BB9DE9}" uniqueName="356" name="Movimento.356" queryTableFieldId="356" dataDxfId="924"/>
    <tableColumn id="357" xr3:uid="{679D6D3A-E5FE-4D1A-8C0D-FDCFDC7DCC9F}" uniqueName="357" name="Movimento.357" queryTableFieldId="357" dataDxfId="923"/>
    <tableColumn id="358" xr3:uid="{880051EF-314B-44C3-B24C-ACB38A251761}" uniqueName="358" name="Movimento.358" queryTableFieldId="358" dataDxfId="922"/>
    <tableColumn id="359" xr3:uid="{B1086776-3BBE-44C5-89F2-CFA20B75B934}" uniqueName="359" name="Movimento.359" queryTableFieldId="359" dataDxfId="921"/>
    <tableColumn id="360" xr3:uid="{6B969BD0-B3A7-4780-8436-952196EFB341}" uniqueName="360" name="Movimento.360" queryTableFieldId="360" dataDxfId="920"/>
    <tableColumn id="361" xr3:uid="{A19FAA20-C122-4D8D-B5F4-B9E78FC7EF24}" uniqueName="361" name="Movimento.361" queryTableFieldId="361" dataDxfId="919"/>
    <tableColumn id="362" xr3:uid="{0AAAB83C-62BD-42B9-87E4-92E406368300}" uniqueName="362" name="Movimento.362" queryTableFieldId="362" dataDxfId="918"/>
    <tableColumn id="363" xr3:uid="{789185A3-83C2-4110-9562-78ECC21AD8B9}" uniqueName="363" name="Movimento.363" queryTableFieldId="363" dataDxfId="917"/>
    <tableColumn id="364" xr3:uid="{D81901D4-E787-468A-B3E2-AEA7085F44A6}" uniqueName="364" name="Movimento.364" queryTableFieldId="364" dataDxfId="916"/>
    <tableColumn id="365" xr3:uid="{21DADED8-BFEC-424F-92A2-73E122B9418D}" uniqueName="365" name="Movimento.365" queryTableFieldId="365" dataDxfId="915"/>
    <tableColumn id="366" xr3:uid="{E30FE18A-6733-4A57-A3FD-5288238AE21F}" uniqueName="366" name="Movimento.366" queryTableFieldId="366" dataDxfId="914"/>
    <tableColumn id="367" xr3:uid="{274FDDB9-0483-4F70-85E9-8A7FD972BDC6}" uniqueName="367" name="Movimento.367" queryTableFieldId="367" dataDxfId="913"/>
    <tableColumn id="368" xr3:uid="{944B1D23-2517-49B9-8DCC-E4C99D607286}" uniqueName="368" name="Movimento.368" queryTableFieldId="368" dataDxfId="912"/>
    <tableColumn id="369" xr3:uid="{81DD1D6E-6980-49EA-913E-7EE66D349E61}" uniqueName="369" name="Movimento.369" queryTableFieldId="369" dataDxfId="911"/>
    <tableColumn id="370" xr3:uid="{B9CAE7FC-54AE-4884-AD26-7D6F17B37011}" uniqueName="370" name="Movimento.370" queryTableFieldId="370" dataDxfId="910"/>
    <tableColumn id="371" xr3:uid="{23291B6D-807C-4B14-8C7C-79B209F7CBB1}" uniqueName="371" name="Movimento.371" queryTableFieldId="371" dataDxfId="909"/>
    <tableColumn id="372" xr3:uid="{6EF668DA-0630-4D07-8823-D7483699DE6E}" uniqueName="372" name="Movimento.372" queryTableFieldId="372" dataDxfId="908"/>
    <tableColumn id="373" xr3:uid="{7802CC21-CC71-4DE5-9B0D-F93B5E51A5AA}" uniqueName="373" name="Movimento.373" queryTableFieldId="373" dataDxfId="907"/>
    <tableColumn id="374" xr3:uid="{311F270B-3436-4C79-96C0-AF896C6A35AF}" uniqueName="374" name="Movimento.374" queryTableFieldId="374" dataDxfId="906"/>
    <tableColumn id="375" xr3:uid="{A071641C-A381-4A4C-B3EC-FAD5B09B89A2}" uniqueName="375" name="Movimento.375" queryTableFieldId="375" dataDxfId="905"/>
    <tableColumn id="376" xr3:uid="{072DA3F8-443C-4A2E-BDE5-FE618217838B}" uniqueName="376" name="Movimento.376" queryTableFieldId="376" dataDxfId="904"/>
    <tableColumn id="377" xr3:uid="{4A205DFB-C12F-45FB-860C-FA0639DC50E0}" uniqueName="377" name="Movimento.377" queryTableFieldId="377" dataDxfId="903"/>
    <tableColumn id="378" xr3:uid="{6EBEF77A-A66F-457B-9658-643A010AA5F9}" uniqueName="378" name="Movimento.378" queryTableFieldId="378" dataDxfId="902"/>
    <tableColumn id="379" xr3:uid="{B523343C-1DA7-44ED-AD17-6BF42D77EF9B}" uniqueName="379" name="Movimento.379" queryTableFieldId="379" dataDxfId="901"/>
    <tableColumn id="380" xr3:uid="{7542D8DC-12FA-49E2-8635-DA47378CFB91}" uniqueName="380" name="Movimento.380" queryTableFieldId="380" dataDxfId="900"/>
    <tableColumn id="381" xr3:uid="{A8DACAAB-F02C-4285-8E52-0D717D781FEE}" uniqueName="381" name="Movimento.381" queryTableFieldId="381" dataDxfId="899"/>
    <tableColumn id="382" xr3:uid="{206A6B79-3CCF-4AE6-9C81-06C390DBD6DE}" uniqueName="382" name="Movimento.382" queryTableFieldId="382" dataDxfId="898"/>
    <tableColumn id="383" xr3:uid="{86EC00DB-B936-46A8-8E48-CA8ECEB38E9E}" uniqueName="383" name="Movimento.383" queryTableFieldId="383" dataDxfId="897"/>
    <tableColumn id="384" xr3:uid="{1B3C47F5-0EF9-410F-9CF9-FC3ADD4896A2}" uniqueName="384" name="Movimento.384" queryTableFieldId="384" dataDxfId="896"/>
    <tableColumn id="385" xr3:uid="{645DDE2F-F01D-42B3-AF18-FE086C20C58B}" uniqueName="385" name="Movimento.385" queryTableFieldId="385" dataDxfId="895"/>
    <tableColumn id="386" xr3:uid="{E60E4C80-7ECC-40DC-989B-E9FB9ADA740E}" uniqueName="386" name="Movimento.386" queryTableFieldId="386" dataDxfId="894"/>
    <tableColumn id="387" xr3:uid="{BC0195BE-0C13-4C78-A193-E2F111CD19FA}" uniqueName="387" name="Movimento.387" queryTableFieldId="387" dataDxfId="893"/>
    <tableColumn id="388" xr3:uid="{DB904654-EC79-4A0F-A7F7-2674795A85DD}" uniqueName="388" name="Movimento.388" queryTableFieldId="388" dataDxfId="892"/>
    <tableColumn id="389" xr3:uid="{238A7707-4D5B-49A8-960E-1DC31C65144A}" uniqueName="389" name="Movimento.389" queryTableFieldId="389" dataDxfId="891"/>
    <tableColumn id="390" xr3:uid="{9D7D63E9-C653-4271-94D8-7ED96CA1AA32}" uniqueName="390" name="Movimento.390" queryTableFieldId="390" dataDxfId="890"/>
    <tableColumn id="391" xr3:uid="{4154D148-89CA-4CCC-9AC3-824625FF1E2D}" uniqueName="391" name="Movimento.391" queryTableFieldId="391" dataDxfId="889"/>
    <tableColumn id="392" xr3:uid="{4654E59E-F306-4067-81BA-8A277A3C7492}" uniqueName="392" name="Movimento.392" queryTableFieldId="392" dataDxfId="888"/>
    <tableColumn id="393" xr3:uid="{FDED5FA5-28F4-4B0A-85B0-C54EE6958CA1}" uniqueName="393" name="Movimento.393" queryTableFieldId="393" dataDxfId="887"/>
    <tableColumn id="394" xr3:uid="{26BC192B-93C6-455E-8220-DC57260BA1FC}" uniqueName="394" name="Movimento.394" queryTableFieldId="394" dataDxfId="886"/>
    <tableColumn id="395" xr3:uid="{B34ABBC3-F5D1-401E-ACDB-DCF5885279DA}" uniqueName="395" name="Movimento.395" queryTableFieldId="395" dataDxfId="885"/>
    <tableColumn id="396" xr3:uid="{3D019B94-F3C2-414B-83AD-FE2EF78F97FA}" uniqueName="396" name="Movimento.396" queryTableFieldId="396" dataDxfId="884"/>
    <tableColumn id="397" xr3:uid="{200836F0-8EFB-4DD9-B465-153A098C289D}" uniqueName="397" name="Movimento.397" queryTableFieldId="397" dataDxfId="883"/>
    <tableColumn id="398" xr3:uid="{B1F6D9D1-875D-4D3B-BFB2-FE404931E037}" uniqueName="398" name="Movimento.398" queryTableFieldId="398" dataDxfId="882"/>
    <tableColumn id="399" xr3:uid="{5868DB4F-137B-4B9C-AE0D-549E4E062329}" uniqueName="399" name="Movimento.399" queryTableFieldId="399" dataDxfId="881"/>
    <tableColumn id="400" xr3:uid="{BEA5179F-51B6-4852-871B-88E577DD7878}" uniqueName="400" name="Movimento.400" queryTableFieldId="400" dataDxfId="880"/>
    <tableColumn id="401" xr3:uid="{2B20203C-67E9-482C-8014-C56B7F01724D}" uniqueName="401" name="Movimento.401" queryTableFieldId="401" dataDxfId="879"/>
    <tableColumn id="402" xr3:uid="{D745AE6D-FAE9-4E5C-8158-922D3130126A}" uniqueName="402" name="Movimento.402" queryTableFieldId="402" dataDxfId="878"/>
    <tableColumn id="403" xr3:uid="{95EE327B-184B-4F21-80BB-798BCD34B9E6}" uniqueName="403" name="Movimento.403" queryTableFieldId="403" dataDxfId="877"/>
    <tableColumn id="404" xr3:uid="{31B00488-6233-41D9-89F9-3AA510E517D1}" uniqueName="404" name="Movimento.404" queryTableFieldId="404" dataDxfId="876"/>
    <tableColumn id="405" xr3:uid="{C09544F7-1691-4925-AC1A-9CAD155BCD0E}" uniqueName="405" name="Movimento.405" queryTableFieldId="405" dataDxfId="875"/>
    <tableColumn id="406" xr3:uid="{4BAC9810-BEEA-400E-8515-FD810960F3D1}" uniqueName="406" name="Movimento.406" queryTableFieldId="406" dataDxfId="874"/>
    <tableColumn id="407" xr3:uid="{901E1C64-FCFE-46A6-A73F-9141D43FD986}" uniqueName="407" name="Movimento.407" queryTableFieldId="407" dataDxfId="873"/>
    <tableColumn id="408" xr3:uid="{4A8C50A9-9319-403F-9282-3E219EF02684}" uniqueName="408" name="Movimento.408" queryTableFieldId="408" dataDxfId="872"/>
    <tableColumn id="409" xr3:uid="{1D133217-687B-4AFF-8661-29FFFEC1E7C6}" uniqueName="409" name="Movimento.409" queryTableFieldId="409" dataDxfId="871"/>
    <tableColumn id="410" xr3:uid="{4FBB9710-FAD9-4260-9117-F8F255649273}" uniqueName="410" name="Movimento.410" queryTableFieldId="410" dataDxfId="870"/>
    <tableColumn id="411" xr3:uid="{D735084E-21C6-4011-B190-C88E9E481A80}" uniqueName="411" name="Movimento.411" queryTableFieldId="411" dataDxfId="869"/>
    <tableColumn id="412" xr3:uid="{4D315DD1-9938-43FB-8821-62F72A585BD5}" uniqueName="412" name="Movimento.412" queryTableFieldId="412" dataDxfId="868"/>
    <tableColumn id="413" xr3:uid="{87EF70AB-D50C-4509-8DBC-559D45C190AE}" uniqueName="413" name="Movimento.413" queryTableFieldId="413" dataDxfId="867"/>
    <tableColumn id="414" xr3:uid="{E1D3FDEB-1159-453E-AF5F-472F823D265A}" uniqueName="414" name="Movimento.414" queryTableFieldId="414" dataDxfId="866"/>
    <tableColumn id="415" xr3:uid="{C17968F6-CC00-461B-BFB5-130AF18E6387}" uniqueName="415" name="Movimento.415" queryTableFieldId="415" dataDxfId="865"/>
    <tableColumn id="416" xr3:uid="{6AC85C0E-9A88-4236-AA58-7FD6136AFD3C}" uniqueName="416" name="Movimento.416" queryTableFieldId="416" dataDxfId="864"/>
    <tableColumn id="417" xr3:uid="{BC6906DA-323B-4F40-9E04-E1D5977EF6C4}" uniqueName="417" name="Movimento.417" queryTableFieldId="417" dataDxfId="863"/>
    <tableColumn id="418" xr3:uid="{F4A4600B-3884-4F32-AA10-2A55FE10FE33}" uniqueName="418" name="Movimento.418" queryTableFieldId="418" dataDxfId="862"/>
    <tableColumn id="419" xr3:uid="{9385385A-4C10-4232-A971-4A5526ADF5E9}" uniqueName="419" name="Movimento.419" queryTableFieldId="419" dataDxfId="861"/>
    <tableColumn id="420" xr3:uid="{2500AF23-7255-4207-B956-37ED693CFFA3}" uniqueName="420" name="Movimento.420" queryTableFieldId="420" dataDxfId="860"/>
    <tableColumn id="421" xr3:uid="{F00BCFA6-43BE-415C-AE05-CF27D4B61E00}" uniqueName="421" name="Movimento.421" queryTableFieldId="421" dataDxfId="859"/>
    <tableColumn id="422" xr3:uid="{8EF0405A-DEBA-4B9C-BEE2-7A2AC1CDFAC3}" uniqueName="422" name="Movimento.422" queryTableFieldId="422" dataDxfId="858"/>
    <tableColumn id="423" xr3:uid="{96CF65FE-70D0-449F-B97F-E306FCC7718A}" uniqueName="423" name="Movimento.423" queryTableFieldId="423" dataDxfId="857"/>
    <tableColumn id="424" xr3:uid="{1A8DD940-6B67-4280-B2A5-54C216D93ED9}" uniqueName="424" name="Movimento.424" queryTableFieldId="424" dataDxfId="856"/>
    <tableColumn id="425" xr3:uid="{F89ED136-7752-4D25-92E1-0162029E77A1}" uniqueName="425" name="Movimento.425" queryTableFieldId="425" dataDxfId="855"/>
    <tableColumn id="426" xr3:uid="{ABAD6EF9-A856-4655-8D50-53167D1F276B}" uniqueName="426" name="Movimento.426" queryTableFieldId="426" dataDxfId="854"/>
    <tableColumn id="427" xr3:uid="{6A0EE1C4-92D6-4125-B45F-4B756E500E15}" uniqueName="427" name="Movimento.427" queryTableFieldId="427" dataDxfId="853"/>
    <tableColumn id="428" xr3:uid="{2B8E97C2-6674-40D8-9524-09786D514E5B}" uniqueName="428" name="Movimento.428" queryTableFieldId="428" dataDxfId="852"/>
    <tableColumn id="429" xr3:uid="{6DD3F276-9B5C-49E4-BB7D-FD6AB53D2695}" uniqueName="429" name="Movimento.429" queryTableFieldId="429" dataDxfId="851"/>
    <tableColumn id="430" xr3:uid="{CC15955F-0C4D-4D36-BA67-3572BFD97CA7}" uniqueName="430" name="Movimento.430" queryTableFieldId="430" dataDxfId="850"/>
    <tableColumn id="431" xr3:uid="{BC7294DA-6F60-4CE7-836E-E1A5DF96DFA3}" uniqueName="431" name="Movimento.431" queryTableFieldId="431" dataDxfId="849"/>
    <tableColumn id="432" xr3:uid="{788B138A-2369-43BC-9DBE-466B5C102B1B}" uniqueName="432" name="Movimento.432" queryTableFieldId="432" dataDxfId="848"/>
    <tableColumn id="433" xr3:uid="{FD0B7621-511C-4D74-AE12-47B7868A04EF}" uniqueName="433" name="Movimento.433" queryTableFieldId="433" dataDxfId="847"/>
    <tableColumn id="434" xr3:uid="{5B49ACC2-763F-4D19-B23F-E220D0AA5421}" uniqueName="434" name="Movimento.434" queryTableFieldId="434" dataDxfId="846"/>
    <tableColumn id="435" xr3:uid="{57DF9981-BAEF-4EDE-8E1A-08BA82C48B13}" uniqueName="435" name="Movimento.435" queryTableFieldId="435" dataDxfId="845"/>
    <tableColumn id="436" xr3:uid="{EA28017C-B0D8-4932-9ECC-75236940D46F}" uniqueName="436" name="Movimento.436" queryTableFieldId="436" dataDxfId="844"/>
    <tableColumn id="437" xr3:uid="{887B9A86-CB8F-45C1-BD30-CBF82F1DAD8D}" uniqueName="437" name="Movimento.437" queryTableFieldId="437" dataDxfId="843"/>
    <tableColumn id="438" xr3:uid="{CD14563C-5003-467B-B194-A76DE88638E3}" uniqueName="438" name="Movimento.438" queryTableFieldId="438" dataDxfId="842"/>
    <tableColumn id="439" xr3:uid="{4943031A-AEF2-4BD2-975D-CDE618678D5D}" uniqueName="439" name="Movimento.439" queryTableFieldId="439" dataDxfId="841"/>
    <tableColumn id="440" xr3:uid="{26C43B0F-7004-4EC0-AF03-58EA20F82A6E}" uniqueName="440" name="Movimento.440" queryTableFieldId="440" dataDxfId="840"/>
    <tableColumn id="441" xr3:uid="{5C70FC79-7464-4ABB-89BC-EBF491AB392E}" uniqueName="441" name="Movimento.441" queryTableFieldId="441" dataDxfId="839"/>
    <tableColumn id="442" xr3:uid="{10A9FAF5-724B-482F-9262-EC3D308F4D56}" uniqueName="442" name="Movimento.442" queryTableFieldId="442" dataDxfId="838"/>
    <tableColumn id="443" xr3:uid="{8F0221A0-3F26-4F46-8BF4-90861515D377}" uniqueName="443" name="Movimento.443" queryTableFieldId="443" dataDxfId="837"/>
    <tableColumn id="444" xr3:uid="{EB2F25AB-2FDB-4979-BD97-5DD699612E6A}" uniqueName="444" name="Movimento.444" queryTableFieldId="444" dataDxfId="836"/>
    <tableColumn id="445" xr3:uid="{AB43D7E7-F5E3-4A42-A63C-36183BCD26B9}" uniqueName="445" name="Movimento.445" queryTableFieldId="445" dataDxfId="835"/>
    <tableColumn id="446" xr3:uid="{2ED23F24-4FEC-49D3-B80E-4F5ECF6D443F}" uniqueName="446" name="Movimento.446" queryTableFieldId="446" dataDxfId="834"/>
    <tableColumn id="447" xr3:uid="{07A7A23F-9665-4485-B701-186F70248FDA}" uniqueName="447" name="Movimento.447" queryTableFieldId="447" dataDxfId="833"/>
    <tableColumn id="448" xr3:uid="{47D98DDB-6128-4C45-BB97-04EA823CBDEE}" uniqueName="448" name="Movimento.448" queryTableFieldId="448" dataDxfId="832"/>
    <tableColumn id="449" xr3:uid="{72502C3F-96F5-4B1E-9DE8-94C96DF0BD27}" uniqueName="449" name="Movimento.449" queryTableFieldId="449" dataDxfId="831"/>
    <tableColumn id="450" xr3:uid="{3EB66865-E00C-4FBE-9DF6-E2BE76CBE5C3}" uniqueName="450" name="Movimento.450" queryTableFieldId="450" dataDxfId="830"/>
    <tableColumn id="451" xr3:uid="{79F9A45F-670F-474D-A69B-76C156C176E1}" uniqueName="451" name="Movimento.451" queryTableFieldId="451" dataDxfId="829"/>
    <tableColumn id="452" xr3:uid="{5AEFF234-BD71-4317-9B72-11E874F97966}" uniqueName="452" name="Movimento.452" queryTableFieldId="452" dataDxfId="828"/>
    <tableColumn id="453" xr3:uid="{40E0AD96-38B2-49AE-B2E0-67A1B4D8C001}" uniqueName="453" name="Movimento.453" queryTableFieldId="453" dataDxfId="827"/>
    <tableColumn id="454" xr3:uid="{93DBC239-6F6C-4E5F-B73A-BB1FFFEC8D92}" uniqueName="454" name="Movimento.454" queryTableFieldId="454" dataDxfId="826"/>
    <tableColumn id="455" xr3:uid="{25CC131F-D130-463B-80C7-E8EDBC7E691C}" uniqueName="455" name="Movimento.455" queryTableFieldId="455" dataDxfId="825"/>
    <tableColumn id="456" xr3:uid="{9E3BF631-AAB1-4C71-AAC3-C56F5DE92379}" uniqueName="456" name="Movimento.456" queryTableFieldId="456" dataDxfId="824"/>
    <tableColumn id="457" xr3:uid="{E81318AE-61AB-4406-9781-635802A03BF8}" uniqueName="457" name="Movimento.457" queryTableFieldId="457" dataDxfId="823"/>
    <tableColumn id="458" xr3:uid="{2379DB0D-7A6B-4D0D-AAB6-CF3C6D27BAF0}" uniqueName="458" name="Movimento.458" queryTableFieldId="458" dataDxfId="822"/>
    <tableColumn id="459" xr3:uid="{CDE5D735-7439-4FE5-9C79-A416E1E48173}" uniqueName="459" name="Movimento.459" queryTableFieldId="459" dataDxfId="821"/>
    <tableColumn id="460" xr3:uid="{DD681F0E-9641-4E92-8C5E-D5A2773A30FC}" uniqueName="460" name="Movimento.460" queryTableFieldId="460" dataDxfId="820"/>
    <tableColumn id="461" xr3:uid="{25683977-C777-4F93-9F77-ABEE4711F63F}" uniqueName="461" name="Movimento.461" queryTableFieldId="461" dataDxfId="819"/>
    <tableColumn id="462" xr3:uid="{20A956FE-E069-4231-B085-983CF1939C4C}" uniqueName="462" name="Movimento.462" queryTableFieldId="462" dataDxfId="818"/>
    <tableColumn id="463" xr3:uid="{217A554D-F036-400D-A3EE-C8FD4289FAD2}" uniqueName="463" name="Movimento.463" queryTableFieldId="463" dataDxfId="817"/>
    <tableColumn id="464" xr3:uid="{F0CF8C61-B8EA-42E0-B1F3-37E960AB9273}" uniqueName="464" name="Movimento.464" queryTableFieldId="464" dataDxfId="816"/>
    <tableColumn id="465" xr3:uid="{39285BB2-FCF7-4138-ADAA-7CCC0AE2D78D}" uniqueName="465" name="Movimento.465" queryTableFieldId="465" dataDxfId="815"/>
    <tableColumn id="466" xr3:uid="{24FAD20B-8305-4754-B210-CF3906454DF8}" uniqueName="466" name="Movimento.466" queryTableFieldId="466" dataDxfId="814"/>
    <tableColumn id="467" xr3:uid="{8B9967A2-51B9-432A-8435-C29816F11D20}" uniqueName="467" name="Movimento.467" queryTableFieldId="467" dataDxfId="813"/>
    <tableColumn id="468" xr3:uid="{019D649D-755E-4F8E-A7F8-044A1DD769F9}" uniqueName="468" name="Movimento.468" queryTableFieldId="468" dataDxfId="812"/>
    <tableColumn id="469" xr3:uid="{F52325BA-ACD7-4842-A0E2-2B1B05FC7DE8}" uniqueName="469" name="Movimento.469" queryTableFieldId="469" dataDxfId="811"/>
    <tableColumn id="470" xr3:uid="{3320C8DB-FF3F-42D8-BF54-BFF5DD49ED48}" uniqueName="470" name="Movimento.470" queryTableFieldId="470" dataDxfId="810"/>
    <tableColumn id="471" xr3:uid="{43871BBA-AE28-40CB-92C3-AB7D5DC702FF}" uniqueName="471" name="Movimento.471" queryTableFieldId="471" dataDxfId="809"/>
    <tableColumn id="472" xr3:uid="{3C3C241A-3B22-4937-BE19-C63DF181BEEF}" uniqueName="472" name="Movimento.472" queryTableFieldId="472" dataDxfId="808"/>
    <tableColumn id="473" xr3:uid="{CC4E5333-3684-4956-B7A6-8AF43E90F5E6}" uniqueName="473" name="Movimento.473" queryTableFieldId="473" dataDxfId="807"/>
    <tableColumn id="474" xr3:uid="{21BB88C0-FDBD-49F2-B578-1C53758E55ED}" uniqueName="474" name="Movimento.474" queryTableFieldId="474" dataDxfId="806"/>
    <tableColumn id="475" xr3:uid="{0EB683FC-E808-4157-8644-7B4E4275266F}" uniqueName="475" name="Movimento.475" queryTableFieldId="475" dataDxfId="805"/>
    <tableColumn id="476" xr3:uid="{82D1D866-C2BF-4041-93E9-40E0D0419DBA}" uniqueName="476" name="Movimento.476" queryTableFieldId="476" dataDxfId="804"/>
    <tableColumn id="477" xr3:uid="{2283697B-2565-4F3F-ABDF-72BE22155F2B}" uniqueName="477" name="Movimento.477" queryTableFieldId="477" dataDxfId="803"/>
    <tableColumn id="478" xr3:uid="{E88EEAF8-9005-4A35-98E4-4F24229862A2}" uniqueName="478" name="Movimento.478" queryTableFieldId="478" dataDxfId="802"/>
    <tableColumn id="479" xr3:uid="{FCD5C7FB-0435-4A21-B439-D0E1580F6C47}" uniqueName="479" name="Movimento.479" queryTableFieldId="479" dataDxfId="801"/>
    <tableColumn id="480" xr3:uid="{4B39613A-65C9-488F-A0BA-7CDD4D8836CC}" uniqueName="480" name="Movimento.480" queryTableFieldId="480" dataDxfId="800"/>
    <tableColumn id="481" xr3:uid="{9E28DA4F-A93A-48AF-85A3-FD98C8BFAA3A}" uniqueName="481" name="Movimento.481" queryTableFieldId="481" dataDxfId="799"/>
    <tableColumn id="482" xr3:uid="{098D1AF2-9E0E-4E30-982C-01F5EED74801}" uniqueName="482" name="Movimento.482" queryTableFieldId="482" dataDxfId="798"/>
    <tableColumn id="483" xr3:uid="{0F58E82D-8A8F-439F-AA4F-C8B6BA80A088}" uniqueName="483" name="Movimento.483" queryTableFieldId="483" dataDxfId="797"/>
    <tableColumn id="484" xr3:uid="{46D34FFF-57B0-48D6-BBF2-7F78C83B487B}" uniqueName="484" name="Movimento.484" queryTableFieldId="484" dataDxfId="796"/>
    <tableColumn id="485" xr3:uid="{95D0E4FC-A559-42EC-997B-283A6C809E3C}" uniqueName="485" name="Movimento.485" queryTableFieldId="485" dataDxfId="795"/>
    <tableColumn id="486" xr3:uid="{F61FC4E9-5FF6-4AE9-9F3E-1B83A79090E8}" uniqueName="486" name="Movimento.486" queryTableFieldId="486" dataDxfId="794"/>
    <tableColumn id="487" xr3:uid="{3A51AB39-1509-48BC-9FFB-39C886DD3761}" uniqueName="487" name="Movimento.487" queryTableFieldId="487" dataDxfId="793"/>
    <tableColumn id="488" xr3:uid="{717B1E98-4B55-4B43-838C-B83026F1CDA4}" uniqueName="488" name="Movimento.488" queryTableFieldId="488" dataDxfId="792"/>
    <tableColumn id="489" xr3:uid="{81B68101-67E2-4F37-80A1-3593042C38E7}" uniqueName="489" name="Movimento.489" queryTableFieldId="489" dataDxfId="791"/>
    <tableColumn id="490" xr3:uid="{0C530DEF-1B40-4D06-87F7-D1A49EF5E607}" uniqueName="490" name="Movimento.490" queryTableFieldId="490" dataDxfId="790"/>
    <tableColumn id="491" xr3:uid="{04EA6627-6C7A-4337-8055-02E1DD01F623}" uniqueName="491" name="Movimento.491" queryTableFieldId="491" dataDxfId="789"/>
    <tableColumn id="492" xr3:uid="{8A9A3758-C21A-46EE-97D2-9C188873D7EA}" uniqueName="492" name="Movimento.492" queryTableFieldId="492" dataDxfId="788"/>
    <tableColumn id="493" xr3:uid="{D742C328-63FF-4D5E-B111-332855D5C8EF}" uniqueName="493" name="Movimento.493" queryTableFieldId="493" dataDxfId="787"/>
    <tableColumn id="494" xr3:uid="{C6C615EA-4F64-4D63-A68E-850DD4C5AE29}" uniqueName="494" name="Movimento.494" queryTableFieldId="494" dataDxfId="786"/>
    <tableColumn id="495" xr3:uid="{A0F8BCF1-EFFE-4C84-90EC-735DE2158E5E}" uniqueName="495" name="Movimento.495" queryTableFieldId="495" dataDxfId="785"/>
    <tableColumn id="496" xr3:uid="{5DE374A0-7C70-4436-82D1-E4B1DC9FA4DD}" uniqueName="496" name="Movimento.496" queryTableFieldId="496" dataDxfId="784"/>
    <tableColumn id="497" xr3:uid="{89365255-7A77-441B-A953-5C40326DBC96}" uniqueName="497" name="Movimento.497" queryTableFieldId="497" dataDxfId="783"/>
    <tableColumn id="498" xr3:uid="{46119680-DA02-4E7C-B1C5-BBF2D7F3DAC5}" uniqueName="498" name="Movimento.498" queryTableFieldId="498" dataDxfId="782"/>
    <tableColumn id="499" xr3:uid="{7554D079-3032-43E8-90BC-C86277927517}" uniqueName="499" name="Movimento.499" queryTableFieldId="499" dataDxfId="781"/>
    <tableColumn id="500" xr3:uid="{E609CBBD-26EF-42E1-B0DD-F78675DA2A66}" uniqueName="500" name="Movimento.500" queryTableFieldId="500" dataDxfId="780"/>
    <tableColumn id="501" xr3:uid="{1BF40EAB-8B2A-4E8C-8FFB-6745A047F3FD}" uniqueName="501" name="Movimento.501" queryTableFieldId="501" dataDxfId="779"/>
    <tableColumn id="502" xr3:uid="{6154CF0F-A0C3-4C9C-AE97-993955BE1523}" uniqueName="502" name="Movimento.502" queryTableFieldId="502" dataDxfId="778"/>
    <tableColumn id="503" xr3:uid="{B767AEF4-8CD6-462C-8B04-1865840F192F}" uniqueName="503" name="Movimento.503" queryTableFieldId="503" dataDxfId="777"/>
    <tableColumn id="504" xr3:uid="{E7A1DE7C-18B9-42FC-BC70-BB4FD981B779}" uniqueName="504" name="Movimento.504" queryTableFieldId="504" dataDxfId="776"/>
    <tableColumn id="505" xr3:uid="{E0441EA0-C440-4411-9390-C1932E6C2E8D}" uniqueName="505" name="Movimento.505" queryTableFieldId="505" dataDxfId="775"/>
    <tableColumn id="506" xr3:uid="{9CB028BF-75B2-4F5B-A337-3CE8854D9195}" uniqueName="506" name="Movimento.506" queryTableFieldId="506" dataDxfId="774"/>
    <tableColumn id="507" xr3:uid="{B8F6F629-38F4-4C65-8959-D72F4F425274}" uniqueName="507" name="Movimento.507" queryTableFieldId="507" dataDxfId="773"/>
    <tableColumn id="508" xr3:uid="{FB050F65-5759-43CA-B523-84A2835B610B}" uniqueName="508" name="Movimento.508" queryTableFieldId="508" dataDxfId="772"/>
    <tableColumn id="509" xr3:uid="{E1A0816C-EA6B-4361-8AF6-3C016E988B44}" uniqueName="509" name="Movimento.509" queryTableFieldId="509" dataDxfId="771"/>
    <tableColumn id="510" xr3:uid="{697AD96D-F45D-4877-B797-2106675225A9}" uniqueName="510" name="Movimento.510" queryTableFieldId="510" dataDxfId="770"/>
    <tableColumn id="511" xr3:uid="{433442A5-6F5F-4545-AA74-AF99B0FE41C3}" uniqueName="511" name="Movimento.511" queryTableFieldId="511" dataDxfId="769"/>
    <tableColumn id="512" xr3:uid="{C02D6D0F-4810-4B63-B11D-2234B0D272D3}" uniqueName="512" name="Movimento.512" queryTableFieldId="512" dataDxfId="768"/>
    <tableColumn id="513" xr3:uid="{38117A2F-7524-4031-8132-D9668F0EC2D8}" uniqueName="513" name="Movimento.513" queryTableFieldId="513" dataDxfId="767"/>
    <tableColumn id="514" xr3:uid="{2329A6E3-F409-4F8A-A9B0-91E91433AE13}" uniqueName="514" name="Movimento.514" queryTableFieldId="514" dataDxfId="766"/>
    <tableColumn id="515" xr3:uid="{192BCE06-867B-47EB-B2DA-852A7464C456}" uniqueName="515" name="Movimento.515" queryTableFieldId="515" dataDxfId="765"/>
    <tableColumn id="516" xr3:uid="{5D0F1DEE-0C06-41A4-BDBD-5138D6DA21EE}" uniqueName="516" name="Movimento.516" queryTableFieldId="516" dataDxfId="764"/>
    <tableColumn id="517" xr3:uid="{FD46431F-3593-4C50-BEE1-0922961907D8}" uniqueName="517" name="Movimento.517" queryTableFieldId="517" dataDxfId="763"/>
    <tableColumn id="518" xr3:uid="{4D18130E-BC78-4802-8BC9-3FEFBE81F1B8}" uniqueName="518" name="Movimento.518" queryTableFieldId="518" dataDxfId="762"/>
    <tableColumn id="519" xr3:uid="{8F1A52C8-0346-4E65-B7B2-F3E76D718E48}" uniqueName="519" name="Movimento.519" queryTableFieldId="519" dataDxfId="761"/>
    <tableColumn id="520" xr3:uid="{890E9734-9E7C-4F8F-A29B-CA5EC436B7D2}" uniqueName="520" name="Movimento.520" queryTableFieldId="520" dataDxfId="760"/>
    <tableColumn id="521" xr3:uid="{7DCCD414-0239-446C-A364-72FEFE37B321}" uniqueName="521" name="Movimento.521" queryTableFieldId="521" dataDxfId="759"/>
    <tableColumn id="522" xr3:uid="{4FB1DB37-F7BC-4301-BAAF-65C1D6D22AD5}" uniqueName="522" name="Movimento.522" queryTableFieldId="522" dataDxfId="758"/>
    <tableColumn id="523" xr3:uid="{209DEED1-A9EE-4E4A-98DA-CC6439260559}" uniqueName="523" name="Movimento.523" queryTableFieldId="523" dataDxfId="757"/>
    <tableColumn id="524" xr3:uid="{B2BC2175-EAF7-4581-8A81-006B3A73E073}" uniqueName="524" name="Movimento.524" queryTableFieldId="524" dataDxfId="756"/>
    <tableColumn id="525" xr3:uid="{3692D924-BC74-440E-AAEF-6200D5CDF2E2}" uniqueName="525" name="Movimento.525" queryTableFieldId="525" dataDxfId="755"/>
    <tableColumn id="526" xr3:uid="{0FC945CE-8618-4F64-8F97-ABC553EEFD61}" uniqueName="526" name="Movimento.526" queryTableFieldId="526" dataDxfId="754"/>
    <tableColumn id="527" xr3:uid="{6B17EE54-0843-47B8-AC16-4857F0D98453}" uniqueName="527" name="Movimento.527" queryTableFieldId="527" dataDxfId="753"/>
    <tableColumn id="528" xr3:uid="{5D360657-2D85-4D8D-8443-83D28E849FE9}" uniqueName="528" name="Movimento.528" queryTableFieldId="528" dataDxfId="752"/>
    <tableColumn id="529" xr3:uid="{D42C4E1A-43F2-4945-9FBB-52873FD3FF47}" uniqueName="529" name="Movimento.529" queryTableFieldId="529" dataDxfId="751"/>
    <tableColumn id="530" xr3:uid="{DA7B4ACB-228F-4624-B313-5F50281049E7}" uniqueName="530" name="Movimento.530" queryTableFieldId="530" dataDxfId="750"/>
    <tableColumn id="531" xr3:uid="{4CA2CF51-9B86-47F4-B5E0-00F29588111E}" uniqueName="531" name="Movimento.531" queryTableFieldId="531" dataDxfId="749"/>
    <tableColumn id="532" xr3:uid="{F0D47398-F683-4E8E-A8CC-C4BB8CA34FE0}" uniqueName="532" name="Movimento.532" queryTableFieldId="532" dataDxfId="748"/>
    <tableColumn id="533" xr3:uid="{87021F1F-B287-494F-8898-22BF431A2F25}" uniqueName="533" name="Movimento.533" queryTableFieldId="533" dataDxfId="747"/>
    <tableColumn id="534" xr3:uid="{F7D8E832-6E80-4FAA-8350-38E7343D7D8C}" uniqueName="534" name="Movimento.534" queryTableFieldId="534" dataDxfId="746"/>
    <tableColumn id="535" xr3:uid="{7FD2350E-7FF2-41A4-9BDA-555D4F75BE17}" uniqueName="535" name="Movimento.535" queryTableFieldId="535" dataDxfId="745"/>
    <tableColumn id="536" xr3:uid="{9BB74257-6FE4-4639-8E0D-20BAA5CAE449}" uniqueName="536" name="Movimento.536" queryTableFieldId="536" dataDxfId="744"/>
    <tableColumn id="537" xr3:uid="{5885E483-BF54-430D-A9C0-C7F856257670}" uniqueName="537" name="Movimento.537" queryTableFieldId="537" dataDxfId="743"/>
    <tableColumn id="538" xr3:uid="{1B0A5E29-25B0-4406-AD4E-D025DD56E0F2}" uniqueName="538" name="Movimento.538" queryTableFieldId="538" dataDxfId="742"/>
    <tableColumn id="539" xr3:uid="{E336A705-9EE5-41E3-AED8-15419BA46649}" uniqueName="539" name="Movimento.539" queryTableFieldId="539" dataDxfId="741"/>
    <tableColumn id="540" xr3:uid="{BE972690-FE81-4CC0-AA65-BD52040B4CC0}" uniqueName="540" name="Movimento.540" queryTableFieldId="540" dataDxfId="740"/>
    <tableColumn id="541" xr3:uid="{1CCDCE1D-FDFD-4DC3-9372-9B2C990D896C}" uniqueName="541" name="Movimento.541" queryTableFieldId="541" dataDxfId="739"/>
    <tableColumn id="542" xr3:uid="{E08EAB37-27C2-4E85-BBF0-5AA3743E0B6D}" uniqueName="542" name="Movimento.542" queryTableFieldId="542" dataDxfId="738"/>
    <tableColumn id="543" xr3:uid="{15C0E7C0-BBAC-4B25-A7A9-EA5483497541}" uniqueName="543" name="Movimento.543" queryTableFieldId="543" dataDxfId="737"/>
    <tableColumn id="544" xr3:uid="{E97BA122-F13B-45A5-8694-37FAA9FED1E7}" uniqueName="544" name="Movimento.544" queryTableFieldId="544" dataDxfId="736"/>
    <tableColumn id="545" xr3:uid="{BB732E46-55CC-47FD-B406-17A62F5A5824}" uniqueName="545" name="Movimento.545" queryTableFieldId="545" dataDxfId="735"/>
    <tableColumn id="546" xr3:uid="{FCAE9B93-19E5-4FB7-B807-D4B562486C16}" uniqueName="546" name="Movimento.546" queryTableFieldId="546" dataDxfId="734"/>
    <tableColumn id="547" xr3:uid="{ABFB92D4-0B39-483B-80FF-AED9257C27B2}" uniqueName="547" name="Movimento.547" queryTableFieldId="547" dataDxfId="733"/>
    <tableColumn id="548" xr3:uid="{B5C9F668-1DFA-4CE8-A810-178036D9D4EC}" uniqueName="548" name="Movimento.548" queryTableFieldId="548" dataDxfId="732"/>
    <tableColumn id="549" xr3:uid="{32D17173-B25D-452D-B011-4607A02F945C}" uniqueName="549" name="Movimento.549" queryTableFieldId="549" dataDxfId="731"/>
    <tableColumn id="550" xr3:uid="{76273D67-A207-4D90-896E-3A486386803A}" uniqueName="550" name="Movimento.550" queryTableFieldId="550" dataDxfId="730"/>
    <tableColumn id="551" xr3:uid="{BCDCC78C-EA61-4603-B16C-F1E8B3C1D943}" uniqueName="551" name="Movimento.551" queryTableFieldId="551" dataDxfId="729"/>
    <tableColumn id="552" xr3:uid="{8D5A7A95-4DB1-4913-ABA3-39C64C236B7E}" uniqueName="552" name="Movimento.552" queryTableFieldId="552" dataDxfId="728"/>
    <tableColumn id="553" xr3:uid="{FF7A0929-AFED-4875-BE31-EACB2E857FB3}" uniqueName="553" name="Movimento.553" queryTableFieldId="553" dataDxfId="727"/>
    <tableColumn id="554" xr3:uid="{7978D544-B6DB-4B55-A2EF-44AEC1566444}" uniqueName="554" name="Movimento.554" queryTableFieldId="554" dataDxfId="726"/>
    <tableColumn id="555" xr3:uid="{39C94BD8-DF90-4967-B6DD-AC33E8C98099}" uniqueName="555" name="Movimento.555" queryTableFieldId="555" dataDxfId="725"/>
    <tableColumn id="556" xr3:uid="{FE8BDB67-0F38-4B81-B239-6E283D421B2E}" uniqueName="556" name="Movimento.556" queryTableFieldId="556" dataDxfId="724"/>
    <tableColumn id="557" xr3:uid="{091BFAEB-3B7D-43AA-AD8D-05CE7999A13E}" uniqueName="557" name="Movimento.557" queryTableFieldId="557" dataDxfId="723"/>
    <tableColumn id="558" xr3:uid="{C8807FB2-F638-4E75-9FC6-F1557E831FAE}" uniqueName="558" name="Movimento.558" queryTableFieldId="558" dataDxfId="722"/>
    <tableColumn id="559" xr3:uid="{427DA5FF-4EBC-4217-A072-B66129319478}" uniqueName="559" name="Movimento.559" queryTableFieldId="559" dataDxfId="721"/>
    <tableColumn id="560" xr3:uid="{2FF51327-1A20-400B-B5BF-46390575580F}" uniqueName="560" name="Movimento.560" queryTableFieldId="560" dataDxfId="720"/>
    <tableColumn id="561" xr3:uid="{A8E2F65B-7492-4D49-BE7A-8B1AA4B62E4C}" uniqueName="561" name="Movimento.561" queryTableFieldId="561" dataDxfId="719"/>
    <tableColumn id="562" xr3:uid="{5EBE6DF4-11C6-4D68-AE3F-33D2FAD75486}" uniqueName="562" name="Movimento.562" queryTableFieldId="562" dataDxfId="718"/>
    <tableColumn id="563" xr3:uid="{F80D0BD5-AE89-4F29-81EB-BF5C0689628D}" uniqueName="563" name="Movimento.563" queryTableFieldId="563" dataDxfId="717"/>
    <tableColumn id="564" xr3:uid="{CABEC598-0C1D-46CC-9BEE-D817FD0C94A6}" uniqueName="564" name="Movimento.564" queryTableFieldId="564" dataDxfId="716"/>
    <tableColumn id="565" xr3:uid="{C94F8584-9910-4ED8-B47C-69BFCB4C6E0C}" uniqueName="565" name="Movimento.565" queryTableFieldId="565" dataDxfId="715"/>
    <tableColumn id="566" xr3:uid="{EED69623-A9D9-4613-89F1-1983753A1EBC}" uniqueName="566" name="Movimento.566" queryTableFieldId="566" dataDxfId="714"/>
    <tableColumn id="567" xr3:uid="{360DED5C-46FB-496D-8065-81C83B5F7DAB}" uniqueName="567" name="Movimento.567" queryTableFieldId="567" dataDxfId="713"/>
    <tableColumn id="568" xr3:uid="{80D3B602-040C-4207-B558-3ADD77E05FEB}" uniqueName="568" name="Movimento.568" queryTableFieldId="568" dataDxfId="712"/>
    <tableColumn id="569" xr3:uid="{A38B276F-FDE3-4C36-8700-43A1788EC055}" uniqueName="569" name="Movimento.569" queryTableFieldId="569" dataDxfId="711"/>
    <tableColumn id="570" xr3:uid="{A5293465-151C-4371-87B1-E0B6ED5BF261}" uniqueName="570" name="Movimento.570" queryTableFieldId="570" dataDxfId="710"/>
    <tableColumn id="571" xr3:uid="{D751CA7F-C959-45A1-B3CC-B25F39B7682B}" uniqueName="571" name="Movimento.571" queryTableFieldId="571" dataDxfId="709"/>
    <tableColumn id="572" xr3:uid="{8730C96E-E794-48D5-9FAB-0A322BDCC27B}" uniqueName="572" name="Movimento.572" queryTableFieldId="572" dataDxfId="708"/>
    <tableColumn id="573" xr3:uid="{31E0D844-5CBC-4BC6-AA98-92B7202E4568}" uniqueName="573" name="Movimento.573" queryTableFieldId="573" dataDxfId="707"/>
    <tableColumn id="574" xr3:uid="{47A9B4F2-C964-43C5-8A98-23B7184BB57E}" uniqueName="574" name="Movimento.574" queryTableFieldId="574" dataDxfId="706"/>
    <tableColumn id="575" xr3:uid="{D1F304C3-CAA0-42B7-8789-0FE571E2097A}" uniqueName="575" name="Movimento.575" queryTableFieldId="575" dataDxfId="705"/>
    <tableColumn id="576" xr3:uid="{2F6D751B-D3FE-4AD5-9133-5DEA34D93950}" uniqueName="576" name="Movimento.576" queryTableFieldId="576" dataDxfId="704"/>
    <tableColumn id="577" xr3:uid="{E4CB17EA-CA22-4782-869B-BEC33378BAB6}" uniqueName="577" name="Movimento.577" queryTableFieldId="577" dataDxfId="703"/>
    <tableColumn id="578" xr3:uid="{2C123C30-0E45-46E4-82E1-D0DE2847E6D2}" uniqueName="578" name="Movimento.578" queryTableFieldId="578" dataDxfId="702"/>
    <tableColumn id="579" xr3:uid="{C5040107-3C28-4648-87A1-C63B1E376D49}" uniqueName="579" name="Movimento.579" queryTableFieldId="579" dataDxfId="701"/>
    <tableColumn id="580" xr3:uid="{D529C3A4-7F98-4B44-8E4D-41781120D003}" uniqueName="580" name="Movimento.580" queryTableFieldId="580" dataDxfId="700"/>
    <tableColumn id="581" xr3:uid="{8809DC23-A0F5-40AB-96F6-C28E92619C1E}" uniqueName="581" name="Movimento.581" queryTableFieldId="581" dataDxfId="699"/>
    <tableColumn id="582" xr3:uid="{25321B94-FB73-4B5D-9807-E81E8FA1A03A}" uniqueName="582" name="Movimento.582" queryTableFieldId="582" dataDxfId="698"/>
    <tableColumn id="583" xr3:uid="{5446FBDB-D8F6-4D6B-8965-56C9D7B5513F}" uniqueName="583" name="Movimento.583" queryTableFieldId="583" dataDxfId="697"/>
    <tableColumn id="584" xr3:uid="{C82F3D87-B42F-4658-9A6B-9FC4A28C5BAF}" uniqueName="584" name="Movimento.584" queryTableFieldId="584" dataDxfId="696"/>
    <tableColumn id="585" xr3:uid="{2E759FF0-B78E-4268-A32D-F0429026C589}" uniqueName="585" name="Movimento.585" queryTableFieldId="585" dataDxfId="695"/>
    <tableColumn id="586" xr3:uid="{E4C011EC-EF8E-474C-914E-F3631BE23F96}" uniqueName="586" name="Movimento.586" queryTableFieldId="586" dataDxfId="694"/>
    <tableColumn id="587" xr3:uid="{BF673148-7F79-476F-91E0-29C9481E417A}" uniqueName="587" name="Movimento.587" queryTableFieldId="587" dataDxfId="693"/>
    <tableColumn id="588" xr3:uid="{11871A2B-76EE-4F21-A8A3-706FF44DF36F}" uniqueName="588" name="Movimento.588" queryTableFieldId="588" dataDxfId="692"/>
    <tableColumn id="589" xr3:uid="{D6555D5C-9D08-4DEC-AE74-671654E65A6A}" uniqueName="589" name="Movimento.589" queryTableFieldId="589" dataDxfId="691"/>
    <tableColumn id="590" xr3:uid="{CE79DF63-33FE-45D0-88DF-B338949BC2F1}" uniqueName="590" name="Movimento.590" queryTableFieldId="590" dataDxfId="690"/>
    <tableColumn id="591" xr3:uid="{189F777A-072E-4712-BE00-EAC7FEB5EFB9}" uniqueName="591" name="Movimento.591" queryTableFieldId="591" dataDxfId="689"/>
    <tableColumn id="592" xr3:uid="{C632CDD4-6A11-43AF-8A42-2ADFD8808CBA}" uniqueName="592" name="Movimento.592" queryTableFieldId="592" dataDxfId="688"/>
    <tableColumn id="593" xr3:uid="{ECE74493-6C42-488E-A817-DBC09230BE28}" uniqueName="593" name="Movimento.593" queryTableFieldId="593" dataDxfId="687"/>
    <tableColumn id="594" xr3:uid="{708E8C99-BF87-4756-923C-22D40609737F}" uniqueName="594" name="Movimento.594" queryTableFieldId="594" dataDxfId="686"/>
    <tableColumn id="595" xr3:uid="{CF727BC2-ED5E-4797-A42A-498A957331EB}" uniqueName="595" name="Movimento.595" queryTableFieldId="595" dataDxfId="685"/>
    <tableColumn id="596" xr3:uid="{11EAC7A2-7383-44A6-B3DD-EB795CB37B60}" uniqueName="596" name="Movimento.596" queryTableFieldId="596" dataDxfId="684"/>
    <tableColumn id="597" xr3:uid="{90B9B227-D978-43D8-A3B0-F22EBA22F904}" uniqueName="597" name="Movimento.597" queryTableFieldId="597" dataDxfId="683"/>
    <tableColumn id="598" xr3:uid="{D5545E5C-9DE2-46B1-BD23-5EE521E3EB79}" uniqueName="598" name="Movimento.598" queryTableFieldId="598" dataDxfId="682"/>
    <tableColumn id="599" xr3:uid="{AC263C04-1691-477F-B7F7-D1EA1087250D}" uniqueName="599" name="Movimento.599" queryTableFieldId="599" dataDxfId="681"/>
    <tableColumn id="600" xr3:uid="{7A7CF8E9-A1E6-429D-82F6-B7AB509BC77C}" uniqueName="600" name="Movimento.600" queryTableFieldId="600" dataDxfId="680"/>
    <tableColumn id="601" xr3:uid="{8E4944C0-B9FB-4A44-B87A-187229B1EF92}" uniqueName="601" name="Movimento.601" queryTableFieldId="601" dataDxfId="679"/>
    <tableColumn id="602" xr3:uid="{AA3A641A-C8B6-42F6-9AB8-B48F7C0DD729}" uniqueName="602" name="Movimento.602" queryTableFieldId="602" dataDxfId="678"/>
    <tableColumn id="603" xr3:uid="{272A44F9-C746-4503-84F1-793BB17C64CA}" uniqueName="603" name="Movimento.603" queryTableFieldId="603" dataDxfId="677"/>
    <tableColumn id="604" xr3:uid="{EA49DE00-6190-4E30-80F6-0480D81E2DFE}" uniqueName="604" name="Movimento.604" queryTableFieldId="604" dataDxfId="676"/>
    <tableColumn id="605" xr3:uid="{C54A7AC0-412E-435A-BCF3-98FDE7FDD060}" uniqueName="605" name="Movimento.605" queryTableFieldId="605" dataDxfId="675"/>
    <tableColumn id="606" xr3:uid="{0FB354C5-6D95-45B0-A898-BE86CE274482}" uniqueName="606" name="Movimento.606" queryTableFieldId="606" dataDxfId="674"/>
    <tableColumn id="607" xr3:uid="{D1E1AC4A-0A51-4B49-97D5-9E3073396CA6}" uniqueName="607" name="Movimento.607" queryTableFieldId="607" dataDxfId="673"/>
    <tableColumn id="608" xr3:uid="{2366FF95-C8DD-46E8-8234-8D76DA31E88A}" uniqueName="608" name="Movimento.608" queryTableFieldId="608" dataDxfId="672"/>
    <tableColumn id="609" xr3:uid="{AD2C588E-3EA4-45CB-AEEF-6031AAC321E5}" uniqueName="609" name="Movimento.609" queryTableFieldId="609" dataDxfId="671"/>
    <tableColumn id="610" xr3:uid="{DFE9F30C-1C64-410F-BD9D-CA222D6E9C33}" uniqueName="610" name="Movimento.610" queryTableFieldId="610" dataDxfId="670"/>
    <tableColumn id="611" xr3:uid="{A2C3D2F5-0439-41D4-931C-171432FF8C41}" uniqueName="611" name="Movimento.611" queryTableFieldId="611" dataDxfId="669"/>
    <tableColumn id="612" xr3:uid="{B7DBF9A4-AD48-4C03-9AF7-84037A818CC2}" uniqueName="612" name="Movimento.612" queryTableFieldId="612" dataDxfId="668"/>
    <tableColumn id="613" xr3:uid="{EC1AA30E-076F-4FE5-904F-392CA4CE8C38}" uniqueName="613" name="Movimento.613" queryTableFieldId="613" dataDxfId="667"/>
    <tableColumn id="614" xr3:uid="{DBBC2403-F392-4E71-A01F-A82D46247A78}" uniqueName="614" name="Movimento.614" queryTableFieldId="614" dataDxfId="666"/>
    <tableColumn id="615" xr3:uid="{64C457C1-BFDC-4D4D-9BA6-A5DD1882E68F}" uniqueName="615" name="Movimento.615" queryTableFieldId="615" dataDxfId="665"/>
    <tableColumn id="616" xr3:uid="{3AD6DFCB-9016-4C9B-BB04-35AF7FF9FF4E}" uniqueName="616" name="Movimento.616" queryTableFieldId="616" dataDxfId="664"/>
    <tableColumn id="617" xr3:uid="{8FB199FB-EF65-4294-971D-DF5411D92BBB}" uniqueName="617" name="Movimento.617" queryTableFieldId="617" dataDxfId="663"/>
    <tableColumn id="618" xr3:uid="{A7B79764-FDFE-48DA-B278-5BA2505A9CE9}" uniqueName="618" name="Movimento.618" queryTableFieldId="618" dataDxfId="662"/>
    <tableColumn id="619" xr3:uid="{D1C28887-B7CF-471C-BDFB-758A305431AB}" uniqueName="619" name="Movimento.619" queryTableFieldId="619" dataDxfId="661"/>
    <tableColumn id="620" xr3:uid="{5ECE91C3-6A63-4EC4-85AC-9BCD74B4CC72}" uniqueName="620" name="Movimento.620" queryTableFieldId="620" dataDxfId="660"/>
    <tableColumn id="621" xr3:uid="{8612813F-9643-4FAA-861D-B2F8F6E04569}" uniqueName="621" name="Movimento.621" queryTableFieldId="621" dataDxfId="659"/>
    <tableColumn id="622" xr3:uid="{88B0287A-39C8-4612-923D-C50D9279C200}" uniqueName="622" name="Movimento.622" queryTableFieldId="622" dataDxfId="658"/>
    <tableColumn id="623" xr3:uid="{B7C1530F-A662-4966-A210-DB288B320E23}" uniqueName="623" name="Movimento.623" queryTableFieldId="623" dataDxfId="657"/>
    <tableColumn id="624" xr3:uid="{0D165123-154F-4725-95E9-6826C08C464D}" uniqueName="624" name="Movimento.624" queryTableFieldId="624" dataDxfId="656"/>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34E3E2-89B0-4E1A-BBFB-C7F7C4C87F43}" name="Tabela_antigo" displayName="Tabela_antigo" ref="A1:WZ24" tableType="queryTable" totalsRowShown="0">
  <autoFilter ref="A1:WZ24" xr:uid="{0434E3E2-89B0-4E1A-BBFB-C7F7C4C87F43}"/>
  <tableColumns count="624">
    <tableColumn id="1" xr3:uid="{394A5F63-D5CE-463D-9C85-DC01A344BDE5}" uniqueName="1" name="Movimento(ANTIGO).1" queryTableFieldId="1" dataDxfId="655"/>
    <tableColumn id="2" xr3:uid="{072E359D-73E6-4B14-BC4B-A53AEFCE985C}" uniqueName="2" name="Movimento(ANTIGO).2" queryTableFieldId="2" dataDxfId="654"/>
    <tableColumn id="3" xr3:uid="{EF4D959A-1F18-4D63-8FF5-5D426A810F0D}" uniqueName="3" name="Movimento(ANTIGO).3" queryTableFieldId="3" dataDxfId="653"/>
    <tableColumn id="4" xr3:uid="{AB485DC9-3DFF-4A0D-A80C-BA6AD43A255A}" uniqueName="4" name="Movimento(ANTIGO).4" queryTableFieldId="4" dataDxfId="652"/>
    <tableColumn id="5" xr3:uid="{B04281B8-F189-46A8-A422-D1842D811944}" uniqueName="5" name="Movimento(ANTIGO).5" queryTableFieldId="5" dataDxfId="651"/>
    <tableColumn id="6" xr3:uid="{89D809C8-BFA0-465F-A3A5-03385C975C5C}" uniqueName="6" name="Movimento(ANTIGO).6" queryTableFieldId="6" dataDxfId="650"/>
    <tableColumn id="7" xr3:uid="{F85A8EF9-AF5E-4E7E-BF5A-8A1B5255611C}" uniqueName="7" name="Movimento(ANTIGO).7" queryTableFieldId="7" dataDxfId="649"/>
    <tableColumn id="8" xr3:uid="{CEEFB4E1-866C-4EC7-9E56-78BAA6FC7C57}" uniqueName="8" name="Movimento(ANTIGO).8" queryTableFieldId="8" dataDxfId="648"/>
    <tableColumn id="9" xr3:uid="{23838162-56D7-462F-83B4-6BBB1F795E60}" uniqueName="9" name="Movimento(ANTIGO).9" queryTableFieldId="9" dataDxfId="647"/>
    <tableColumn id="10" xr3:uid="{994CE8C2-68AC-4D6F-8B59-C27970A84901}" uniqueName="10" name="Movimento(ANTIGO).10" queryTableFieldId="10" dataDxfId="646"/>
    <tableColumn id="11" xr3:uid="{D3DB351C-C93E-4682-AD8A-3242B583C758}" uniqueName="11" name="Movimento(ANTIGO).11" queryTableFieldId="11" dataDxfId="645"/>
    <tableColumn id="12" xr3:uid="{385A7C6D-1599-4482-8698-380F65C66675}" uniqueName="12" name="Movimento(ANTIGO).12" queryTableFieldId="12" dataDxfId="644"/>
    <tableColumn id="13" xr3:uid="{36A2CB14-AF66-46D9-A183-10A372D98275}" uniqueName="13" name="Movimento(ANTIGO).13" queryTableFieldId="13" dataDxfId="643"/>
    <tableColumn id="14" xr3:uid="{D05BCA36-5451-4762-96B3-BD937DAFEBDD}" uniqueName="14" name="Movimento(ANTIGO).14" queryTableFieldId="14" dataDxfId="642"/>
    <tableColumn id="15" xr3:uid="{AC147F92-1C59-4DBC-A5A7-26A3F7E37E8B}" uniqueName="15" name="Movimento(ANTIGO).15" queryTableFieldId="15" dataDxfId="641"/>
    <tableColumn id="16" xr3:uid="{A4D7E244-ABC1-4E19-93E0-B1263AB813D5}" uniqueName="16" name="Movimento(ANTIGO).16" queryTableFieldId="16" dataDxfId="640"/>
    <tableColumn id="17" xr3:uid="{22FCC3FD-1C00-4885-A7B0-08BF94EA90BE}" uniqueName="17" name="Movimento(ANTIGO).17" queryTableFieldId="17" dataDxfId="639"/>
    <tableColumn id="18" xr3:uid="{6D634DA1-E4EC-4468-A1ED-85F68EC49FA5}" uniqueName="18" name="Movimento(ANTIGO).18" queryTableFieldId="18" dataDxfId="638"/>
    <tableColumn id="19" xr3:uid="{1734159F-DBCF-4582-9EDB-B6AF79890031}" uniqueName="19" name="Movimento(ANTIGO).19" queryTableFieldId="19" dataDxfId="637"/>
    <tableColumn id="20" xr3:uid="{3B327968-BDA9-4EB0-872D-5B02F62EFB54}" uniqueName="20" name="Movimento(ANTIGO).20" queryTableFieldId="20" dataDxfId="636"/>
    <tableColumn id="21" xr3:uid="{DFA318CD-EF12-404D-9C2F-FDF6081FA599}" uniqueName="21" name="Movimento(ANTIGO).21" queryTableFieldId="21" dataDxfId="635"/>
    <tableColumn id="22" xr3:uid="{004CEF07-3775-48E9-9512-8956D6FDADFB}" uniqueName="22" name="Movimento(ANTIGO).22" queryTableFieldId="22" dataDxfId="634"/>
    <tableColumn id="23" xr3:uid="{045D5B77-41EC-4630-B688-41C43A8ECE0C}" uniqueName="23" name="Movimento(ANTIGO).23" queryTableFieldId="23" dataDxfId="633"/>
    <tableColumn id="24" xr3:uid="{B154C1D4-10F1-4060-818E-4BE776EDC441}" uniqueName="24" name="Movimento(ANTIGO).24" queryTableFieldId="24" dataDxfId="632"/>
    <tableColumn id="25" xr3:uid="{4EFAE964-807C-41BB-B532-9C7280A7B5FD}" uniqueName="25" name="Movimento(ANTIGO).25" queryTableFieldId="25" dataDxfId="631"/>
    <tableColumn id="26" xr3:uid="{706DA023-A581-430E-BD90-8C1EA8943813}" uniqueName="26" name="Movimento(ANTIGO).26" queryTableFieldId="26" dataDxfId="630"/>
    <tableColumn id="27" xr3:uid="{9E90FC55-5EB3-4114-968F-A75100AF204A}" uniqueName="27" name="Movimento(ANTIGO).27" queryTableFieldId="27" dataDxfId="629"/>
    <tableColumn id="28" xr3:uid="{03F12F5C-283F-495F-99B1-D3BE074D3BD4}" uniqueName="28" name="Movimento(ANTIGO).28" queryTableFieldId="28" dataDxfId="628"/>
    <tableColumn id="29" xr3:uid="{3153A190-67D5-4249-BD28-CD2CDA66D1EE}" uniqueName="29" name="Movimento(ANTIGO).29" queryTableFieldId="29" dataDxfId="627"/>
    <tableColumn id="30" xr3:uid="{790FC926-655C-4F59-B4CC-BB8C9E99B778}" uniqueName="30" name="Movimento(ANTIGO).30" queryTableFieldId="30" dataDxfId="626"/>
    <tableColumn id="31" xr3:uid="{9737FF88-DFF2-4411-B6BA-E74865BB8AB8}" uniqueName="31" name="Movimento(ANTIGO).31" queryTableFieldId="31" dataDxfId="625"/>
    <tableColumn id="32" xr3:uid="{68B2B6DC-EC0D-4170-855A-55DA675AD362}" uniqueName="32" name="Movimento(ANTIGO).32" queryTableFieldId="32" dataDxfId="624"/>
    <tableColumn id="33" xr3:uid="{D8F85647-24C3-47B5-B6F2-164DE19F0515}" uniqueName="33" name="Movimento(ANTIGO).33" queryTableFieldId="33" dataDxfId="623"/>
    <tableColumn id="34" xr3:uid="{1708C1B5-9478-4621-B8B9-6CADEE939BA1}" uniqueName="34" name="Movimento(ANTIGO).34" queryTableFieldId="34" dataDxfId="622"/>
    <tableColumn id="35" xr3:uid="{6932FDCC-919E-4191-9F5B-768852B9F8EA}" uniqueName="35" name="Movimento(ANTIGO).35" queryTableFieldId="35" dataDxfId="621"/>
    <tableColumn id="36" xr3:uid="{2119DC2F-1179-41AF-8E56-084ED39C6553}" uniqueName="36" name="Movimento(ANTIGO).36" queryTableFieldId="36" dataDxfId="620"/>
    <tableColumn id="37" xr3:uid="{B4C03F9C-00F5-4863-A0A6-B8CFF47C6841}" uniqueName="37" name="Movimento(ANTIGO).37" queryTableFieldId="37" dataDxfId="619"/>
    <tableColumn id="38" xr3:uid="{53865BD4-925E-4413-86C4-F50CA90E9F89}" uniqueName="38" name="Movimento(ANTIGO).38" queryTableFieldId="38" dataDxfId="618"/>
    <tableColumn id="39" xr3:uid="{774A75AC-43C0-4B12-88D8-BA28F663BB76}" uniqueName="39" name="Movimento(ANTIGO).39" queryTableFieldId="39" dataDxfId="617"/>
    <tableColumn id="40" xr3:uid="{A8717E0E-6AAF-413A-BA6F-91AB107A2E5B}" uniqueName="40" name="Movimento(ANTIGO).40" queryTableFieldId="40" dataDxfId="616"/>
    <tableColumn id="41" xr3:uid="{CADA53CB-0725-4DC5-AAA6-AC4996EF3B14}" uniqueName="41" name="Movimento(ANTIGO).41" queryTableFieldId="41" dataDxfId="615"/>
    <tableColumn id="42" xr3:uid="{76EFBF5D-8E5C-4001-A8EA-CA8F5517F09A}" uniqueName="42" name="Movimento(ANTIGO).42" queryTableFieldId="42" dataDxfId="614"/>
    <tableColumn id="43" xr3:uid="{480ED3F2-2901-4FFE-B239-31C8E48AE68F}" uniqueName="43" name="Movimento(ANTIGO).43" queryTableFieldId="43" dataDxfId="613"/>
    <tableColumn id="44" xr3:uid="{727EC2D2-28CB-4683-B24D-382D0AC73682}" uniqueName="44" name="Movimento(ANTIGO).44" queryTableFieldId="44" dataDxfId="612"/>
    <tableColumn id="45" xr3:uid="{724F73C7-A8B5-40FC-899C-DF22D9B76C5F}" uniqueName="45" name="Movimento(ANTIGO).45" queryTableFieldId="45" dataDxfId="611"/>
    <tableColumn id="46" xr3:uid="{7AF66FCD-E4B9-4F0A-91FB-ECD2CEC42E9E}" uniqueName="46" name="Movimento(ANTIGO).46" queryTableFieldId="46" dataDxfId="610"/>
    <tableColumn id="47" xr3:uid="{952B17F8-9157-47BA-8942-EA15EA41A868}" uniqueName="47" name="Movimento(ANTIGO).47" queryTableFieldId="47" dataDxfId="609"/>
    <tableColumn id="48" xr3:uid="{83AD9BCD-5B1D-4E98-A0DE-DFABA0169F3E}" uniqueName="48" name="Movimento(ANTIGO).48" queryTableFieldId="48" dataDxfId="608"/>
    <tableColumn id="49" xr3:uid="{968F9E61-C9AC-4909-8F5A-5D7BA921494A}" uniqueName="49" name="Movimento(ANTIGO).49" queryTableFieldId="49" dataDxfId="607"/>
    <tableColumn id="50" xr3:uid="{8C58A277-3684-43D8-B30B-DA9BC68CE1DE}" uniqueName="50" name="Movimento(ANTIGO).50" queryTableFieldId="50" dataDxfId="606"/>
    <tableColumn id="51" xr3:uid="{49C01A03-DCB2-40D2-972C-00B82B72F0BD}" uniqueName="51" name="Movimento(ANTIGO).51" queryTableFieldId="51" dataDxfId="605"/>
    <tableColumn id="52" xr3:uid="{226C4301-5E9B-4C76-94AA-F7D0CAB7EC99}" uniqueName="52" name="Movimento(ANTIGO).52" queryTableFieldId="52" dataDxfId="604"/>
    <tableColumn id="53" xr3:uid="{D694E271-9398-4AE8-89A3-5E1A8A04E7A0}" uniqueName="53" name="Movimento(ANTIGO).53" queryTableFieldId="53" dataDxfId="603"/>
    <tableColumn id="54" xr3:uid="{C5A00438-FC14-44AA-B163-9A355B41D04E}" uniqueName="54" name="Movimento(ANTIGO).54" queryTableFieldId="54" dataDxfId="602"/>
    <tableColumn id="55" xr3:uid="{56EF9F81-ACE3-42D6-A57C-A6B7BB0B2C30}" uniqueName="55" name="Movimento(ANTIGO).55" queryTableFieldId="55" dataDxfId="601"/>
    <tableColumn id="56" xr3:uid="{055573D8-B33E-4424-8F35-B7FC9A710839}" uniqueName="56" name="Movimento(ANTIGO).56" queryTableFieldId="56" dataDxfId="600"/>
    <tableColumn id="57" xr3:uid="{64B0E065-1863-4493-9BE5-1B775D9BB9B4}" uniqueName="57" name="Movimento(ANTIGO).57" queryTableFieldId="57" dataDxfId="599"/>
    <tableColumn id="58" xr3:uid="{58775CB5-D929-4D2B-B600-E0C0409960B0}" uniqueName="58" name="Movimento(ANTIGO).58" queryTableFieldId="58" dataDxfId="598"/>
    <tableColumn id="59" xr3:uid="{886CBC8A-A87C-4DC1-ADA1-7C186B3D0728}" uniqueName="59" name="Movimento(ANTIGO).59" queryTableFieldId="59" dataDxfId="597"/>
    <tableColumn id="60" xr3:uid="{B07E7F0D-3B49-4DFE-9F83-5ABC6B3F9371}" uniqueName="60" name="Movimento(ANTIGO).60" queryTableFieldId="60" dataDxfId="596"/>
    <tableColumn id="61" xr3:uid="{DC239182-9C80-4DA2-B78E-7FC1D21C1CBE}" uniqueName="61" name="Movimento(ANTIGO).61" queryTableFieldId="61" dataDxfId="595"/>
    <tableColumn id="62" xr3:uid="{2D010003-7ADC-44CA-9ED3-FCACB525BCB7}" uniqueName="62" name="Movimento(ANTIGO).62" queryTableFieldId="62" dataDxfId="594"/>
    <tableColumn id="63" xr3:uid="{A33B3CD3-2538-4760-86F4-874DD61F17DC}" uniqueName="63" name="Movimento(ANTIGO).63" queryTableFieldId="63" dataDxfId="593"/>
    <tableColumn id="64" xr3:uid="{D34A8C33-9644-42C0-AA43-82A02934640F}" uniqueName="64" name="Movimento(ANTIGO).64" queryTableFieldId="64" dataDxfId="592"/>
    <tableColumn id="65" xr3:uid="{DA2BE86D-1886-44F1-A60F-F2D5C0DC342A}" uniqueName="65" name="Movimento(ANTIGO).65" queryTableFieldId="65" dataDxfId="591"/>
    <tableColumn id="66" xr3:uid="{D0AE40E5-A542-4153-AC7C-77686142685C}" uniqueName="66" name="Movimento(ANTIGO).66" queryTableFieldId="66" dataDxfId="590"/>
    <tableColumn id="67" xr3:uid="{405F0886-1F49-47E1-8AC6-30E5919553BD}" uniqueName="67" name="Movimento(ANTIGO).67" queryTableFieldId="67" dataDxfId="589"/>
    <tableColumn id="68" xr3:uid="{7E931660-AEE5-4DC5-A631-46451001A925}" uniqueName="68" name="Movimento(ANTIGO).68" queryTableFieldId="68" dataDxfId="588"/>
    <tableColumn id="69" xr3:uid="{E5D3B798-C50F-40B3-946F-AB936C76CF4E}" uniqueName="69" name="Movimento(ANTIGO).69" queryTableFieldId="69" dataDxfId="587"/>
    <tableColumn id="70" xr3:uid="{0DC252AA-222D-4F7B-A011-40D2A92B4D95}" uniqueName="70" name="Movimento(ANTIGO).70" queryTableFieldId="70" dataDxfId="586"/>
    <tableColumn id="71" xr3:uid="{91057DAA-83B7-48D6-B448-5B281DBD01CA}" uniqueName="71" name="Movimento(ANTIGO).71" queryTableFieldId="71" dataDxfId="585"/>
    <tableColumn id="72" xr3:uid="{ADA4D8FE-CFDC-43D4-A6B1-A87E47464A21}" uniqueName="72" name="Movimento(ANTIGO).72" queryTableFieldId="72" dataDxfId="584"/>
    <tableColumn id="73" xr3:uid="{D02A6D8C-57C0-4002-94FA-13DFF9CC75B8}" uniqueName="73" name="Movimento(ANTIGO).73" queryTableFieldId="73" dataDxfId="583"/>
    <tableColumn id="74" xr3:uid="{2920499F-941F-42C2-947F-11CC75D5E8E0}" uniqueName="74" name="Movimento(ANTIGO).74" queryTableFieldId="74" dataDxfId="582"/>
    <tableColumn id="75" xr3:uid="{9C2AC14B-EC22-497C-AFEA-B93A4B5EE1D6}" uniqueName="75" name="Movimento(ANTIGO).75" queryTableFieldId="75" dataDxfId="581"/>
    <tableColumn id="76" xr3:uid="{B766351D-7612-4685-B679-79A42519D143}" uniqueName="76" name="Movimento(ANTIGO).76" queryTableFieldId="76" dataDxfId="580"/>
    <tableColumn id="77" xr3:uid="{E27DA084-727A-4EC0-82BD-C344AB8A65B4}" uniqueName="77" name="Movimento(ANTIGO).77" queryTableFieldId="77" dataDxfId="579"/>
    <tableColumn id="78" xr3:uid="{E3955D35-F10A-4CA9-AEDD-C39CA677F1FE}" uniqueName="78" name="Movimento(ANTIGO).78" queryTableFieldId="78" dataDxfId="578"/>
    <tableColumn id="79" xr3:uid="{92A5C4A9-1A63-4A9A-BBB9-767178E7C362}" uniqueName="79" name="Movimento(ANTIGO).79" queryTableFieldId="79" dataDxfId="577"/>
    <tableColumn id="80" xr3:uid="{C01AB5AF-2036-4229-B1DD-49E0E8DD4457}" uniqueName="80" name="Movimento(ANTIGO).80" queryTableFieldId="80" dataDxfId="576"/>
    <tableColumn id="81" xr3:uid="{FF965CBB-B770-4B0E-8190-F9DCAA9B5025}" uniqueName="81" name="Movimento(ANTIGO).81" queryTableFieldId="81" dataDxfId="575"/>
    <tableColumn id="82" xr3:uid="{5647EB61-A390-4ECB-A759-057F1BD90CBA}" uniqueName="82" name="Movimento(ANTIGO).82" queryTableFieldId="82" dataDxfId="574"/>
    <tableColumn id="83" xr3:uid="{1AC82959-B710-4453-B272-1412A7F9FB88}" uniqueName="83" name="Movimento(ANTIGO).83" queryTableFieldId="83" dataDxfId="573"/>
    <tableColumn id="84" xr3:uid="{902C77A2-DA7F-40C0-8663-92C7DB7901A1}" uniqueName="84" name="Movimento(ANTIGO).84" queryTableFieldId="84" dataDxfId="572"/>
    <tableColumn id="85" xr3:uid="{BB242CAF-EE49-44AE-8415-46767AE5AEE9}" uniqueName="85" name="Movimento(ANTIGO).85" queryTableFieldId="85" dataDxfId="571"/>
    <tableColumn id="86" xr3:uid="{0786E2DB-E362-461E-A6E9-73A68B546D0A}" uniqueName="86" name="Movimento(ANTIGO).86" queryTableFieldId="86" dataDxfId="570"/>
    <tableColumn id="87" xr3:uid="{D2D90462-65F5-47EE-80E0-7A6E303B9189}" uniqueName="87" name="Movimento(ANTIGO).87" queryTableFieldId="87" dataDxfId="569"/>
    <tableColumn id="88" xr3:uid="{A364500F-3123-4018-B516-090CCD274CA8}" uniqueName="88" name="Movimento(ANTIGO).88" queryTableFieldId="88" dataDxfId="568"/>
    <tableColumn id="89" xr3:uid="{54F2AE85-272D-4865-8412-5FA63B543208}" uniqueName="89" name="Movimento(ANTIGO).89" queryTableFieldId="89" dataDxfId="567"/>
    <tableColumn id="90" xr3:uid="{01232869-B03E-418B-9BBD-0B75B79FB642}" uniqueName="90" name="Movimento(ANTIGO).90" queryTableFieldId="90" dataDxfId="566"/>
    <tableColumn id="91" xr3:uid="{7EE29B55-F8C4-4F3D-BE3A-3432706BA02A}" uniqueName="91" name="Movimento(ANTIGO).91" queryTableFieldId="91" dataDxfId="565"/>
    <tableColumn id="92" xr3:uid="{DD632A08-3CE3-4806-AD84-B4C9D47E4D30}" uniqueName="92" name="Movimento(ANTIGO).92" queryTableFieldId="92" dataDxfId="564"/>
    <tableColumn id="93" xr3:uid="{CD59C11E-FB6E-49C0-8975-CD109AC54EEA}" uniqueName="93" name="Movimento(ANTIGO).93" queryTableFieldId="93" dataDxfId="563"/>
    <tableColumn id="94" xr3:uid="{3F1EB86A-989C-4FA6-9F5F-D3F1328E0F8F}" uniqueName="94" name="Movimento(ANTIGO).94" queryTableFieldId="94" dataDxfId="562"/>
    <tableColumn id="95" xr3:uid="{E6065818-7BDA-4A4F-8B79-CC3BF2232E37}" uniqueName="95" name="Movimento(ANTIGO).95" queryTableFieldId="95" dataDxfId="561"/>
    <tableColumn id="96" xr3:uid="{45B78429-C38B-4450-9F8F-AEF843558DE9}" uniqueName="96" name="Movimento(ANTIGO).96" queryTableFieldId="96" dataDxfId="560"/>
    <tableColumn id="97" xr3:uid="{5EAAB982-415F-47E7-9B26-941CEDC642A8}" uniqueName="97" name="Movimento(ANTIGO).97" queryTableFieldId="97" dataDxfId="559"/>
    <tableColumn id="98" xr3:uid="{AA6B8D2E-C74D-44D7-A589-7458536C1569}" uniqueName="98" name="Movimento(ANTIGO).98" queryTableFieldId="98" dataDxfId="558"/>
    <tableColumn id="99" xr3:uid="{CE10AA9F-2805-443D-9D0F-A8E2C78E6623}" uniqueName="99" name="Movimento(ANTIGO).99" queryTableFieldId="99" dataDxfId="557"/>
    <tableColumn id="100" xr3:uid="{AD8A11CD-DEBA-4BF8-84C1-A0FF84FD81BD}" uniqueName="100" name="Movimento(ANTIGO).100" queryTableFieldId="100" dataDxfId="556"/>
    <tableColumn id="101" xr3:uid="{8FEC6CD3-9867-42DE-85F5-6AFDFD599884}" uniqueName="101" name="Movimento(ANTIGO).101" queryTableFieldId="101" dataDxfId="555"/>
    <tableColumn id="102" xr3:uid="{9F51C427-B2AF-4CBB-876D-5EA03E9E8FAF}" uniqueName="102" name="Movimento(ANTIGO).102" queryTableFieldId="102" dataDxfId="554"/>
    <tableColumn id="103" xr3:uid="{D0184EAC-33E2-4BB3-B448-92B5BAAADF54}" uniqueName="103" name="Movimento(ANTIGO).103" queryTableFieldId="103" dataDxfId="553"/>
    <tableColumn id="104" xr3:uid="{43670CCF-6125-40D7-BFD5-32FB4FCF3F1E}" uniqueName="104" name="Movimento(ANTIGO).104" queryTableFieldId="104" dataDxfId="552"/>
    <tableColumn id="105" xr3:uid="{713B9984-E85D-477F-937F-2A759619B2A6}" uniqueName="105" name="Movimento(ANTIGO).105" queryTableFieldId="105" dataDxfId="551"/>
    <tableColumn id="106" xr3:uid="{4C77442A-D374-440F-BBD8-6D404FEE54EC}" uniqueName="106" name="Movimento(ANTIGO).106" queryTableFieldId="106" dataDxfId="550"/>
    <tableColumn id="107" xr3:uid="{9BF7171D-702E-4D9E-828F-D7875B880C1B}" uniqueName="107" name="Movimento(ANTIGO).107" queryTableFieldId="107" dataDxfId="549"/>
    <tableColumn id="108" xr3:uid="{27857B8E-DC75-46F1-9259-912D24311554}" uniqueName="108" name="Movimento(ANTIGO).108" queryTableFieldId="108" dataDxfId="548"/>
    <tableColumn id="109" xr3:uid="{7FEC5C3B-13BF-4B27-9C7F-CE5EAE03D4B9}" uniqueName="109" name="Movimento(ANTIGO).109" queryTableFieldId="109" dataDxfId="547"/>
    <tableColumn id="110" xr3:uid="{DFEC1032-FE14-434B-9B7C-5553E8AAF883}" uniqueName="110" name="Movimento(ANTIGO).110" queryTableFieldId="110" dataDxfId="546"/>
    <tableColumn id="111" xr3:uid="{155F3628-5B46-49FF-BEF3-D4BA3FB4CE46}" uniqueName="111" name="Movimento(ANTIGO).111" queryTableFieldId="111" dataDxfId="545"/>
    <tableColumn id="112" xr3:uid="{1C1D7604-C4A6-4EEC-A453-EB055099C35E}" uniqueName="112" name="Movimento(ANTIGO).112" queryTableFieldId="112" dataDxfId="544"/>
    <tableColumn id="113" xr3:uid="{0D2BBF93-E869-4806-8323-14D7A6CC2EFA}" uniqueName="113" name="Movimento(ANTIGO).113" queryTableFieldId="113" dataDxfId="543"/>
    <tableColumn id="114" xr3:uid="{96CA3CC3-AF17-413C-8A09-6471ED8A6E1D}" uniqueName="114" name="Movimento(ANTIGO).114" queryTableFieldId="114" dataDxfId="542"/>
    <tableColumn id="115" xr3:uid="{3B67A1A1-8B78-42CE-833D-D8631A1B426B}" uniqueName="115" name="Movimento(ANTIGO).115" queryTableFieldId="115" dataDxfId="541"/>
    <tableColumn id="116" xr3:uid="{AED15577-A72C-4206-B72A-E9ECCCFDBC17}" uniqueName="116" name="Movimento(ANTIGO).116" queryTableFieldId="116" dataDxfId="540"/>
    <tableColumn id="117" xr3:uid="{1562DC49-1E1E-423E-941F-2FF1C84A71D9}" uniqueName="117" name="Movimento(ANTIGO).117" queryTableFieldId="117" dataDxfId="539"/>
    <tableColumn id="118" xr3:uid="{379063B0-7A22-4BF5-89F9-C869B8409105}" uniqueName="118" name="Movimento(ANTIGO).118" queryTableFieldId="118" dataDxfId="538"/>
    <tableColumn id="119" xr3:uid="{67552002-E6DD-498C-B4DE-867BF471E33C}" uniqueName="119" name="Movimento(ANTIGO).119" queryTableFieldId="119" dataDxfId="537"/>
    <tableColumn id="120" xr3:uid="{98C930F3-F7ED-4942-BB7B-FB9F29C814DF}" uniqueName="120" name="Movimento(ANTIGO).120" queryTableFieldId="120" dataDxfId="536"/>
    <tableColumn id="121" xr3:uid="{E4348738-0425-441E-A50D-C2C8A02BF3D0}" uniqueName="121" name="Movimento(ANTIGO).121" queryTableFieldId="121" dataDxfId="535"/>
    <tableColumn id="122" xr3:uid="{490B7264-9818-4B03-9273-FDAA243A2477}" uniqueName="122" name="Movimento(ANTIGO).122" queryTableFieldId="122" dataDxfId="534"/>
    <tableColumn id="123" xr3:uid="{025E0687-9397-4CD3-B93F-FFAF7CB5BCEA}" uniqueName="123" name="Movimento(ANTIGO).123" queryTableFieldId="123" dataDxfId="533"/>
    <tableColumn id="124" xr3:uid="{CA364AA5-CA22-4E1C-929A-F183A2DD0C4B}" uniqueName="124" name="Movimento(ANTIGO).124" queryTableFieldId="124" dataDxfId="532"/>
    <tableColumn id="125" xr3:uid="{2FF24B78-2FED-434B-AAAE-E31936D1E268}" uniqueName="125" name="Movimento(ANTIGO).125" queryTableFieldId="125" dataDxfId="531"/>
    <tableColumn id="126" xr3:uid="{775C344D-8293-4D74-94B6-532463E97054}" uniqueName="126" name="Movimento(ANTIGO).126" queryTableFieldId="126" dataDxfId="530"/>
    <tableColumn id="127" xr3:uid="{84A072EE-0A8C-4E81-BA8F-C8B68A9CBFB6}" uniqueName="127" name="Movimento(ANTIGO).127" queryTableFieldId="127" dataDxfId="529"/>
    <tableColumn id="128" xr3:uid="{1DA55F74-13CF-4C8F-AA2B-8D5EA970890E}" uniqueName="128" name="Movimento(ANTIGO).128" queryTableFieldId="128" dataDxfId="528"/>
    <tableColumn id="129" xr3:uid="{16101C4B-660C-4CB2-8D80-B8DF736A7939}" uniqueName="129" name="Movimento(ANTIGO).129" queryTableFieldId="129" dataDxfId="527"/>
    <tableColumn id="130" xr3:uid="{E630F58B-6057-452A-B762-9C4A3D4F2AF8}" uniqueName="130" name="Movimento(ANTIGO).130" queryTableFieldId="130" dataDxfId="526"/>
    <tableColumn id="131" xr3:uid="{87206D90-C12E-4DDA-8C7D-83491B4CFB10}" uniqueName="131" name="Movimento(ANTIGO).131" queryTableFieldId="131" dataDxfId="525"/>
    <tableColumn id="132" xr3:uid="{7C85888E-AA06-4D13-83FD-478E9F240B0F}" uniqueName="132" name="Movimento(ANTIGO).132" queryTableFieldId="132" dataDxfId="524"/>
    <tableColumn id="133" xr3:uid="{8D488599-F1A6-425F-A7F6-2184C3627F19}" uniqueName="133" name="Movimento(ANTIGO).133" queryTableFieldId="133" dataDxfId="523"/>
    <tableColumn id="134" xr3:uid="{1227ABE2-2E6B-44C0-8926-854474F8EF29}" uniqueName="134" name="Movimento(ANTIGO).134" queryTableFieldId="134" dataDxfId="522"/>
    <tableColumn id="135" xr3:uid="{3AE1A27C-E962-42E1-A6B5-FC60D2D7032E}" uniqueName="135" name="Movimento(ANTIGO).135" queryTableFieldId="135" dataDxfId="521"/>
    <tableColumn id="136" xr3:uid="{A5A2E8C4-F1C1-4CB4-87C5-94C990A6AC4D}" uniqueName="136" name="Movimento(ANTIGO).136" queryTableFieldId="136" dataDxfId="520"/>
    <tableColumn id="137" xr3:uid="{833A2834-C2C3-488E-BC7A-8D4EA6257008}" uniqueName="137" name="Movimento(ANTIGO).137" queryTableFieldId="137" dataDxfId="519"/>
    <tableColumn id="138" xr3:uid="{BAA309FD-74DB-4882-8978-9F095B9F9D06}" uniqueName="138" name="Movimento(ANTIGO).138" queryTableFieldId="138" dataDxfId="518"/>
    <tableColumn id="139" xr3:uid="{23A6261F-61DA-45FB-A71F-9AFEDA3518BE}" uniqueName="139" name="Movimento(ANTIGO).139" queryTableFieldId="139" dataDxfId="517"/>
    <tableColumn id="140" xr3:uid="{B051A910-F2C3-4712-A7DB-470AD12D8911}" uniqueName="140" name="Movimento(ANTIGO).140" queryTableFieldId="140" dataDxfId="516"/>
    <tableColumn id="141" xr3:uid="{A2A8BC9B-835D-4A68-9200-5C13E2FAC33B}" uniqueName="141" name="Movimento(ANTIGO).141" queryTableFieldId="141" dataDxfId="515"/>
    <tableColumn id="142" xr3:uid="{CC42B7DB-8E3F-4BCB-9E30-C42F880C18E0}" uniqueName="142" name="Movimento(ANTIGO).142" queryTableFieldId="142" dataDxfId="514"/>
    <tableColumn id="143" xr3:uid="{BB7D000F-BAFB-48C8-A346-3865BA5C1FAB}" uniqueName="143" name="Movimento(ANTIGO).143" queryTableFieldId="143" dataDxfId="513"/>
    <tableColumn id="144" xr3:uid="{DC5EDA13-3EA9-44BE-BA2A-9C12D28E6215}" uniqueName="144" name="Movimento(ANTIGO).144" queryTableFieldId="144" dataDxfId="512"/>
    <tableColumn id="145" xr3:uid="{1D2D45B8-A2B1-45E8-BA8E-8FF9E6597D8B}" uniqueName="145" name="Movimento(ANTIGO).145" queryTableFieldId="145" dataDxfId="511"/>
    <tableColumn id="146" xr3:uid="{AB468818-3F9F-4FC7-9760-0EF4D35661C0}" uniqueName="146" name="Movimento(ANTIGO).146" queryTableFieldId="146" dataDxfId="510"/>
    <tableColumn id="147" xr3:uid="{618C1928-BA55-476F-86CF-2A53E109FDDA}" uniqueName="147" name="Movimento(ANTIGO).147" queryTableFieldId="147" dataDxfId="509"/>
    <tableColumn id="148" xr3:uid="{782EF43A-AE1B-4709-A267-015A72C5461F}" uniqueName="148" name="Movimento(ANTIGO).148" queryTableFieldId="148" dataDxfId="508"/>
    <tableColumn id="149" xr3:uid="{A0B6336A-F262-41E3-BB02-386675534CEB}" uniqueName="149" name="Movimento(ANTIGO).149" queryTableFieldId="149" dataDxfId="507"/>
    <tableColumn id="150" xr3:uid="{2E9B811A-EFED-4B61-BBBA-116CD36F40CE}" uniqueName="150" name="Movimento(ANTIGO).150" queryTableFieldId="150" dataDxfId="506"/>
    <tableColumn id="151" xr3:uid="{CA09A585-8513-4285-AE0A-A38EE98B4A50}" uniqueName="151" name="Movimento(ANTIGO).151" queryTableFieldId="151" dataDxfId="505"/>
    <tableColumn id="152" xr3:uid="{0E12E571-016C-4792-AF08-242381C9C178}" uniqueName="152" name="Movimento(ANTIGO).152" queryTableFieldId="152" dataDxfId="504"/>
    <tableColumn id="153" xr3:uid="{85E209A8-3227-40DA-AD26-1C762FEE1976}" uniqueName="153" name="Movimento(ANTIGO).153" queryTableFieldId="153" dataDxfId="503"/>
    <tableColumn id="154" xr3:uid="{58C1BFB5-CE25-4BD4-899F-85DEA5EDECB8}" uniqueName="154" name="Movimento(ANTIGO).154" queryTableFieldId="154" dataDxfId="502"/>
    <tableColumn id="155" xr3:uid="{0502AC43-7CFA-48C8-BB40-4D91EC1D087D}" uniqueName="155" name="Movimento(ANTIGO).155" queryTableFieldId="155" dataDxfId="501"/>
    <tableColumn id="156" xr3:uid="{FBC14D64-D36A-418B-AFF9-A76490CDE4C8}" uniqueName="156" name="Movimento(ANTIGO).156" queryTableFieldId="156" dataDxfId="500"/>
    <tableColumn id="157" xr3:uid="{54FF11A2-DB46-4BB6-B7B5-FF3BF97B32E8}" uniqueName="157" name="Movimento(ANTIGO).157" queryTableFieldId="157" dataDxfId="499"/>
    <tableColumn id="158" xr3:uid="{8B5D7690-FE06-43D9-9EB6-1F6D41EA6E2A}" uniqueName="158" name="Movimento(ANTIGO).158" queryTableFieldId="158" dataDxfId="498"/>
    <tableColumn id="159" xr3:uid="{29C6F5D3-D18C-4482-8496-89AFD0A05814}" uniqueName="159" name="Movimento(ANTIGO).159" queryTableFieldId="159" dataDxfId="497"/>
    <tableColumn id="160" xr3:uid="{6EE38AF9-26B1-4272-B39C-948E35AB6DFA}" uniqueName="160" name="Movimento(ANTIGO).160" queryTableFieldId="160" dataDxfId="496"/>
    <tableColumn id="161" xr3:uid="{ECA7C1BA-7EC8-4B28-87F8-603107E735C4}" uniqueName="161" name="Movimento(ANTIGO).161" queryTableFieldId="161" dataDxfId="495"/>
    <tableColumn id="162" xr3:uid="{2BBCFE9C-C372-4E24-B920-6E8C305A0E7D}" uniqueName="162" name="Movimento(ANTIGO).162" queryTableFieldId="162" dataDxfId="494"/>
    <tableColumn id="163" xr3:uid="{606C3187-3C04-4983-9015-4943F8AC24FB}" uniqueName="163" name="Movimento(ANTIGO).163" queryTableFieldId="163" dataDxfId="493"/>
    <tableColumn id="164" xr3:uid="{6E91D6E2-659B-41B0-8308-AE82F1F3E1B7}" uniqueName="164" name="Movimento(ANTIGO).164" queryTableFieldId="164" dataDxfId="492"/>
    <tableColumn id="165" xr3:uid="{32683C0A-4C6F-45E5-8ECD-E9E877B78BD3}" uniqueName="165" name="Movimento(ANTIGO).165" queryTableFieldId="165" dataDxfId="491"/>
    <tableColumn id="166" xr3:uid="{2339EF85-CD8D-4219-8DF1-00A01D3AE67A}" uniqueName="166" name="Movimento(ANTIGO).166" queryTableFieldId="166" dataDxfId="490"/>
    <tableColumn id="167" xr3:uid="{45547D9F-8CC6-4304-89E5-8A19D4D837DF}" uniqueName="167" name="Movimento(ANTIGO).167" queryTableFieldId="167" dataDxfId="489"/>
    <tableColumn id="168" xr3:uid="{6D9AFFFF-6891-4E68-B7B4-273E92ECF885}" uniqueName="168" name="Movimento(ANTIGO).168" queryTableFieldId="168" dataDxfId="488"/>
    <tableColumn id="169" xr3:uid="{0996122A-04B8-4F69-9F8E-F1D03D69DB42}" uniqueName="169" name="Movimento(ANTIGO).169" queryTableFieldId="169" dataDxfId="487"/>
    <tableColumn id="170" xr3:uid="{A9EDF308-2ABF-4516-A913-3B9A5B0DA1C7}" uniqueName="170" name="Movimento(ANTIGO).170" queryTableFieldId="170" dataDxfId="486"/>
    <tableColumn id="171" xr3:uid="{23E37AAD-8C7B-438C-AAB4-79D5B6879D8B}" uniqueName="171" name="Movimento(ANTIGO).171" queryTableFieldId="171" dataDxfId="485"/>
    <tableColumn id="172" xr3:uid="{54C41FF9-2B66-475A-85F8-4AE6582D6289}" uniqueName="172" name="Movimento(ANTIGO).172" queryTableFieldId="172" dataDxfId="484"/>
    <tableColumn id="173" xr3:uid="{42703D90-11DD-41DA-AFE3-6018F52A376A}" uniqueName="173" name="Movimento(ANTIGO).173" queryTableFieldId="173" dataDxfId="483"/>
    <tableColumn id="174" xr3:uid="{B8DA66C9-D490-4E16-9BB0-18F02EA7B416}" uniqueName="174" name="Movimento(ANTIGO).174" queryTableFieldId="174" dataDxfId="482"/>
    <tableColumn id="175" xr3:uid="{94AD2572-5AEA-477D-BFE1-DECC2FE1E8C8}" uniqueName="175" name="Movimento(ANTIGO).175" queryTableFieldId="175" dataDxfId="481"/>
    <tableColumn id="176" xr3:uid="{A92D89FD-B625-4FA8-BAB3-AC177DE4C476}" uniqueName="176" name="Movimento(ANTIGO).176" queryTableFieldId="176" dataDxfId="480"/>
    <tableColumn id="177" xr3:uid="{BB24C075-E6D8-42FB-B1C0-11854D1A812C}" uniqueName="177" name="Movimento(ANTIGO).177" queryTableFieldId="177" dataDxfId="479"/>
    <tableColumn id="178" xr3:uid="{CD84C104-4DCC-45A5-A2DB-355216530F4D}" uniqueName="178" name="Movimento(ANTIGO).178" queryTableFieldId="178" dataDxfId="478"/>
    <tableColumn id="179" xr3:uid="{787BD31D-E82C-46FD-AA4A-AE117A5A8C15}" uniqueName="179" name="Movimento(ANTIGO).179" queryTableFieldId="179" dataDxfId="477"/>
    <tableColumn id="180" xr3:uid="{2D17E49C-E7B3-4564-AE31-122EBF1F7DFC}" uniqueName="180" name="Movimento(ANTIGO).180" queryTableFieldId="180" dataDxfId="476"/>
    <tableColumn id="181" xr3:uid="{D92EAC0A-A495-4DE4-B098-2446F851DE5E}" uniqueName="181" name="Movimento(ANTIGO).181" queryTableFieldId="181" dataDxfId="475"/>
    <tableColumn id="182" xr3:uid="{10488CE6-74ED-45AF-8025-52BD2C6B7EAC}" uniqueName="182" name="Movimento(ANTIGO).182" queryTableFieldId="182" dataDxfId="474"/>
    <tableColumn id="183" xr3:uid="{261081A1-6DA0-4586-9B62-8F5A4FD7B0EE}" uniqueName="183" name="Movimento(ANTIGO).183" queryTableFieldId="183" dataDxfId="473"/>
    <tableColumn id="184" xr3:uid="{2DFF58A4-3F92-427E-AAEF-A73A9860F1A7}" uniqueName="184" name="Movimento(ANTIGO).184" queryTableFieldId="184" dataDxfId="472"/>
    <tableColumn id="185" xr3:uid="{37467D73-F206-4E9E-9449-F8780705D7F1}" uniqueName="185" name="Movimento(ANTIGO).185" queryTableFieldId="185" dataDxfId="471"/>
    <tableColumn id="186" xr3:uid="{82EF1604-BE70-439E-A8EA-3749BF7C622C}" uniqueName="186" name="Movimento(ANTIGO).186" queryTableFieldId="186" dataDxfId="470"/>
    <tableColumn id="187" xr3:uid="{C66213EA-064E-44A9-859F-A086B62D9ACD}" uniqueName="187" name="Movimento(ANTIGO).187" queryTableFieldId="187" dataDxfId="469"/>
    <tableColumn id="188" xr3:uid="{B8BA3FCE-BBA4-466B-8D6E-31BFCD104B0A}" uniqueName="188" name="Movimento(ANTIGO).188" queryTableFieldId="188" dataDxfId="468"/>
    <tableColumn id="189" xr3:uid="{01394F0F-30DE-4DD0-A594-6BA8C1D9BBA3}" uniqueName="189" name="Movimento(ANTIGO).189" queryTableFieldId="189" dataDxfId="467"/>
    <tableColumn id="190" xr3:uid="{7B5027A3-F483-4C3A-8735-58ECE005251E}" uniqueName="190" name="Movimento(ANTIGO).190" queryTableFieldId="190" dataDxfId="466"/>
    <tableColumn id="191" xr3:uid="{7D7286AF-0650-461E-8F74-D3AA4E9DBE2F}" uniqueName="191" name="Movimento(ANTIGO).191" queryTableFieldId="191" dataDxfId="465"/>
    <tableColumn id="192" xr3:uid="{29B88D05-4000-4FD3-B294-8B006329807C}" uniqueName="192" name="Movimento(ANTIGO).192" queryTableFieldId="192" dataDxfId="464"/>
    <tableColumn id="193" xr3:uid="{915357AA-64F4-4F27-9834-ACB4E3CF5D5F}" uniqueName="193" name="Movimento(ANTIGO).193" queryTableFieldId="193" dataDxfId="463"/>
    <tableColumn id="194" xr3:uid="{7B09D5AE-DDF5-4254-AAE1-50FA91170905}" uniqueName="194" name="Movimento(ANTIGO).194" queryTableFieldId="194" dataDxfId="462"/>
    <tableColumn id="195" xr3:uid="{E1BC4C5D-86D7-4EE3-9042-10ADAB19090A}" uniqueName="195" name="Movimento(ANTIGO).195" queryTableFieldId="195" dataDxfId="461"/>
    <tableColumn id="196" xr3:uid="{1FEE25BC-9CD1-4BD8-A6B1-57BB3F6DD1CC}" uniqueName="196" name="Movimento(ANTIGO).196" queryTableFieldId="196" dataDxfId="460"/>
    <tableColumn id="197" xr3:uid="{B5281266-800E-44BB-A928-99CF2177D732}" uniqueName="197" name="Movimento(ANTIGO).197" queryTableFieldId="197" dataDxfId="459"/>
    <tableColumn id="198" xr3:uid="{3C63AE10-B681-4D0C-884C-0A20843E1196}" uniqueName="198" name="Movimento(ANTIGO).198" queryTableFieldId="198" dataDxfId="458"/>
    <tableColumn id="199" xr3:uid="{C13DE48C-6B25-4664-ACE6-940CD889F244}" uniqueName="199" name="Movimento(ANTIGO).199" queryTableFieldId="199" dataDxfId="457"/>
    <tableColumn id="200" xr3:uid="{E9D37039-B06B-4E26-A00E-C9F3DA6E7137}" uniqueName="200" name="Movimento(ANTIGO).200" queryTableFieldId="200" dataDxfId="456"/>
    <tableColumn id="201" xr3:uid="{94CDDC8B-EFF4-45AE-8715-9716D7AB41B6}" uniqueName="201" name="Movimento(ANTIGO).201" queryTableFieldId="201" dataDxfId="455"/>
    <tableColumn id="202" xr3:uid="{B1A670C0-6E51-4360-8FB4-C9774CED155E}" uniqueName="202" name="Movimento(ANTIGO).202" queryTableFieldId="202" dataDxfId="454"/>
    <tableColumn id="203" xr3:uid="{E21FF346-91D6-4657-BFA8-EB676E259CD2}" uniqueName="203" name="Movimento(ANTIGO).203" queryTableFieldId="203" dataDxfId="453"/>
    <tableColumn id="204" xr3:uid="{1363A752-4418-4F5F-85EE-6EDB31A5B0E1}" uniqueName="204" name="Movimento(ANTIGO).204" queryTableFieldId="204" dataDxfId="452"/>
    <tableColumn id="205" xr3:uid="{DD7D3CA6-D4EE-4A8F-8E28-2CF54F63A7A5}" uniqueName="205" name="Movimento(ANTIGO).205" queryTableFieldId="205" dataDxfId="451"/>
    <tableColumn id="206" xr3:uid="{AB99A20F-6FFA-4EDA-AC83-2C455896E2DA}" uniqueName="206" name="Movimento(ANTIGO).206" queryTableFieldId="206" dataDxfId="450"/>
    <tableColumn id="207" xr3:uid="{17312C6C-FBB6-48D0-926F-E0A1AAABA3EB}" uniqueName="207" name="Movimento(ANTIGO).207" queryTableFieldId="207" dataDxfId="449"/>
    <tableColumn id="208" xr3:uid="{CBB638B5-4C9F-4E74-B715-2066C06BDCF6}" uniqueName="208" name="Movimento(ANTIGO).208" queryTableFieldId="208" dataDxfId="448"/>
    <tableColumn id="209" xr3:uid="{4D8A62AB-B28B-4201-814C-3BB72037FACE}" uniqueName="209" name="Movimento(ANTIGO).209" queryTableFieldId="209" dataDxfId="447"/>
    <tableColumn id="210" xr3:uid="{40E5D61C-D757-4AB7-B22C-A20F29FD1A38}" uniqueName="210" name="Movimento(ANTIGO).210" queryTableFieldId="210" dataDxfId="446"/>
    <tableColumn id="211" xr3:uid="{C38F0824-4333-48C1-9EB8-F21B2A29234A}" uniqueName="211" name="Movimento(ANTIGO).211" queryTableFieldId="211" dataDxfId="445"/>
    <tableColumn id="212" xr3:uid="{F9178751-32DC-42C0-9E26-AC96EFF69840}" uniqueName="212" name="Movimento(ANTIGO).212" queryTableFieldId="212" dataDxfId="444"/>
    <tableColumn id="213" xr3:uid="{3ECBA8B6-F925-4A9D-BA4C-98879D56CD8F}" uniqueName="213" name="Movimento(ANTIGO).213" queryTableFieldId="213" dataDxfId="443"/>
    <tableColumn id="214" xr3:uid="{142680A5-6421-48C2-AA47-181AAB575785}" uniqueName="214" name="Movimento(ANTIGO).214" queryTableFieldId="214" dataDxfId="442"/>
    <tableColumn id="215" xr3:uid="{1C17D02D-93BE-482D-AD35-13B4C0DC0A7D}" uniqueName="215" name="Movimento(ANTIGO).215" queryTableFieldId="215" dataDxfId="441"/>
    <tableColumn id="216" xr3:uid="{B3B1CC8C-2BFF-4F34-8C26-A7FFFB3B0FB1}" uniqueName="216" name="Movimento(ANTIGO).216" queryTableFieldId="216" dataDxfId="440"/>
    <tableColumn id="217" xr3:uid="{9C2654B6-4BB3-4F40-9CFF-F259FEC8EB9D}" uniqueName="217" name="Movimento(ANTIGO).217" queryTableFieldId="217" dataDxfId="439"/>
    <tableColumn id="218" xr3:uid="{D0EA21A8-02A8-4AA6-ABF2-D4A88728B02D}" uniqueName="218" name="Movimento(ANTIGO).218" queryTableFieldId="218" dataDxfId="438"/>
    <tableColumn id="219" xr3:uid="{FB7E5A1E-E75F-4FD7-954B-BF00FE36A3E9}" uniqueName="219" name="Movimento(ANTIGO).219" queryTableFieldId="219" dataDxfId="437"/>
    <tableColumn id="220" xr3:uid="{115D73D8-16A3-48F6-83C0-119DBEC0FE41}" uniqueName="220" name="Movimento(ANTIGO).220" queryTableFieldId="220" dataDxfId="436"/>
    <tableColumn id="221" xr3:uid="{28FD0D60-D897-4EBB-B145-2DAC1C51AC6B}" uniqueName="221" name="Movimento(ANTIGO).221" queryTableFieldId="221" dataDxfId="435"/>
    <tableColumn id="222" xr3:uid="{48013AA4-A4A3-4747-AAF6-6E14A75EEBA8}" uniqueName="222" name="Movimento(ANTIGO).222" queryTableFieldId="222" dataDxfId="434"/>
    <tableColumn id="223" xr3:uid="{090370E3-F03F-49FE-8AFC-05B9079B0857}" uniqueName="223" name="Movimento(ANTIGO).223" queryTableFieldId="223" dataDxfId="433"/>
    <tableColumn id="224" xr3:uid="{9F89CD9D-56BB-465A-BBCA-3675B0248500}" uniqueName="224" name="Movimento(ANTIGO).224" queryTableFieldId="224" dataDxfId="432"/>
    <tableColumn id="225" xr3:uid="{398CC601-1CE8-4663-91D8-E034F7184E5E}" uniqueName="225" name="Movimento(ANTIGO).225" queryTableFieldId="225" dataDxfId="431"/>
    <tableColumn id="226" xr3:uid="{46A80D94-9E6A-416A-BD44-42F7540F5654}" uniqueName="226" name="Movimento(ANTIGO).226" queryTableFieldId="226" dataDxfId="430"/>
    <tableColumn id="227" xr3:uid="{4C73477B-C2DF-48BF-AA4B-81BD81C79DF2}" uniqueName="227" name="Movimento(ANTIGO).227" queryTableFieldId="227" dataDxfId="429"/>
    <tableColumn id="228" xr3:uid="{9A8381A0-8968-479E-B353-CEB2A6864801}" uniqueName="228" name="Movimento(ANTIGO).228" queryTableFieldId="228" dataDxfId="428"/>
    <tableColumn id="229" xr3:uid="{DF470D5C-4CE8-4878-8CE3-13ADC1550458}" uniqueName="229" name="Movimento(ANTIGO).229" queryTableFieldId="229" dataDxfId="427"/>
    <tableColumn id="230" xr3:uid="{154AECBB-28CC-464E-8C44-B19A45476E1C}" uniqueName="230" name="Movimento(ANTIGO).230" queryTableFieldId="230" dataDxfId="426"/>
    <tableColumn id="231" xr3:uid="{63D33656-15BB-41B6-B3FA-28909F749D26}" uniqueName="231" name="Movimento(ANTIGO).231" queryTableFieldId="231" dataDxfId="425"/>
    <tableColumn id="232" xr3:uid="{E204C1BD-321A-493A-8012-C73FFF84C539}" uniqueName="232" name="Movimento(ANTIGO).232" queryTableFieldId="232" dataDxfId="424"/>
    <tableColumn id="233" xr3:uid="{8A1409DD-FCAE-4DDA-A8F4-4AA8E7AEF7DB}" uniqueName="233" name="Movimento(ANTIGO).233" queryTableFieldId="233" dataDxfId="423"/>
    <tableColumn id="234" xr3:uid="{6AD54DE2-51F9-4824-BB8B-D5A9D431A33E}" uniqueName="234" name="Movimento(ANTIGO).234" queryTableFieldId="234" dataDxfId="422"/>
    <tableColumn id="235" xr3:uid="{17BC996E-95CB-4934-AE35-637DBD42011F}" uniqueName="235" name="Movimento(ANTIGO).235" queryTableFieldId="235" dataDxfId="421"/>
    <tableColumn id="236" xr3:uid="{308836CF-1331-4419-96DC-41B1455DA83E}" uniqueName="236" name="Movimento(ANTIGO).236" queryTableFieldId="236" dataDxfId="420"/>
    <tableColumn id="237" xr3:uid="{19523B46-CC4B-44E9-8EB6-11C879770D48}" uniqueName="237" name="Movimento(ANTIGO).237" queryTableFieldId="237" dataDxfId="419"/>
    <tableColumn id="238" xr3:uid="{F1CAE975-A315-465A-A6E8-F374D67ACDFD}" uniqueName="238" name="Movimento(ANTIGO).238" queryTableFieldId="238" dataDxfId="418"/>
    <tableColumn id="239" xr3:uid="{0BEDB7C9-7E6D-4D31-A4D9-2C8A378E228E}" uniqueName="239" name="Movimento(ANTIGO).239" queryTableFieldId="239" dataDxfId="417"/>
    <tableColumn id="240" xr3:uid="{FE4FB926-D8BF-44E2-A73E-7CCE471C2F61}" uniqueName="240" name="Movimento(ANTIGO).240" queryTableFieldId="240" dataDxfId="416"/>
    <tableColumn id="241" xr3:uid="{65B2D866-FA66-431C-B3C0-91B3E162DF3E}" uniqueName="241" name="Movimento(ANTIGO).241" queryTableFieldId="241" dataDxfId="415"/>
    <tableColumn id="242" xr3:uid="{753454B5-104B-4C36-B937-BEDEDCC8E08F}" uniqueName="242" name="Movimento(ANTIGO).242" queryTableFieldId="242" dataDxfId="414"/>
    <tableColumn id="243" xr3:uid="{79D34534-C478-4860-B200-04521F38AF67}" uniqueName="243" name="Movimento(ANTIGO).243" queryTableFieldId="243" dataDxfId="413"/>
    <tableColumn id="244" xr3:uid="{409D6745-BDA1-46FE-8F1A-86540534E0DC}" uniqueName="244" name="Movimento(ANTIGO).244" queryTableFieldId="244" dataDxfId="412"/>
    <tableColumn id="245" xr3:uid="{FD97865D-C3D0-40B8-8AD3-18DCB0856BCA}" uniqueName="245" name="Movimento(ANTIGO).245" queryTableFieldId="245" dataDxfId="411"/>
    <tableColumn id="246" xr3:uid="{43714094-A048-40B8-9E2C-65FAA0A02A43}" uniqueName="246" name="Movimento(ANTIGO).246" queryTableFieldId="246" dataDxfId="410"/>
    <tableColumn id="247" xr3:uid="{562CF5E4-3DA4-42FF-9BF8-B0C7FA421592}" uniqueName="247" name="Movimento(ANTIGO).247" queryTableFieldId="247" dataDxfId="409"/>
    <tableColumn id="248" xr3:uid="{42B16F80-4137-4FE5-84C7-A22C7B0B6740}" uniqueName="248" name="Movimento(ANTIGO).248" queryTableFieldId="248" dataDxfId="408"/>
    <tableColumn id="249" xr3:uid="{C7F10F7E-8EB9-4B06-9886-E9CF72F25713}" uniqueName="249" name="Movimento(ANTIGO).249" queryTableFieldId="249" dataDxfId="407"/>
    <tableColumn id="250" xr3:uid="{1B3E5292-C28C-4277-B730-EFD9BCD054D2}" uniqueName="250" name="Movimento(ANTIGO).250" queryTableFieldId="250" dataDxfId="406"/>
    <tableColumn id="251" xr3:uid="{7120E148-80B9-47F4-A0CF-7F557F4B27D3}" uniqueName="251" name="Movimento(ANTIGO).251" queryTableFieldId="251" dataDxfId="405"/>
    <tableColumn id="252" xr3:uid="{1D5A2B27-B9B1-4680-9C14-AFE7B524C594}" uniqueName="252" name="Movimento(ANTIGO).252" queryTableFieldId="252" dataDxfId="404"/>
    <tableColumn id="253" xr3:uid="{684E5D0D-D78F-4A80-9FDA-7DEE3765B2FF}" uniqueName="253" name="Movimento(ANTIGO).253" queryTableFieldId="253" dataDxfId="403"/>
    <tableColumn id="254" xr3:uid="{3EE267AB-B4BB-4F74-8158-3A306F17EB33}" uniqueName="254" name="Movimento(ANTIGO).254" queryTableFieldId="254" dataDxfId="402"/>
    <tableColumn id="255" xr3:uid="{936D282B-96F6-4BC4-BE1D-C60E8E29474D}" uniqueName="255" name="Movimento(ANTIGO).255" queryTableFieldId="255" dataDxfId="401"/>
    <tableColumn id="256" xr3:uid="{B5F201B2-57E1-4AEF-815C-D320C40E5571}" uniqueName="256" name="Movimento(ANTIGO).256" queryTableFieldId="256" dataDxfId="400"/>
    <tableColumn id="257" xr3:uid="{81B7C025-BC18-488F-A355-41129B12C970}" uniqueName="257" name="Movimento(ANTIGO).257" queryTableFieldId="257" dataDxfId="399"/>
    <tableColumn id="258" xr3:uid="{59FAAB99-83C9-481A-9EE4-902E4865040A}" uniqueName="258" name="Movimento(ANTIGO).258" queryTableFieldId="258" dataDxfId="398"/>
    <tableColumn id="259" xr3:uid="{CED6E80C-2DA6-49F1-8294-50A169D1BFD3}" uniqueName="259" name="Movimento(ANTIGO).259" queryTableFieldId="259" dataDxfId="397"/>
    <tableColumn id="260" xr3:uid="{2249C4CF-5712-42F9-9FC0-14D0768FB500}" uniqueName="260" name="Movimento(ANTIGO).260" queryTableFieldId="260" dataDxfId="396"/>
    <tableColumn id="261" xr3:uid="{DD5717A9-9705-458C-A72F-DFB0D3BA8E74}" uniqueName="261" name="Movimento(ANTIGO).261" queryTableFieldId="261" dataDxfId="395"/>
    <tableColumn id="262" xr3:uid="{9D8FD29A-D2B5-4D71-9D79-8EE7E0B95AFF}" uniqueName="262" name="Movimento(ANTIGO).262" queryTableFieldId="262" dataDxfId="394"/>
    <tableColumn id="263" xr3:uid="{53CBE7A8-5E85-4F03-98DE-CE1640E15B58}" uniqueName="263" name="Movimento(ANTIGO).263" queryTableFieldId="263" dataDxfId="393"/>
    <tableColumn id="264" xr3:uid="{6F143DD5-57AE-4F08-B85B-1835D57A9655}" uniqueName="264" name="Movimento(ANTIGO).264" queryTableFieldId="264" dataDxfId="392"/>
    <tableColumn id="265" xr3:uid="{8756BBF8-5E8A-4092-9650-58012E53F8CE}" uniqueName="265" name="Movimento(ANTIGO).265" queryTableFieldId="265" dataDxfId="391"/>
    <tableColumn id="266" xr3:uid="{1657844B-FF24-4D49-9F9C-70BC1E26A34F}" uniqueName="266" name="Movimento(ANTIGO).266" queryTableFieldId="266" dataDxfId="390"/>
    <tableColumn id="267" xr3:uid="{C8FD6C52-DA63-43F1-B652-27679BAC262A}" uniqueName="267" name="Movimento(ANTIGO).267" queryTableFieldId="267" dataDxfId="389"/>
    <tableColumn id="268" xr3:uid="{E9FF8C6C-B82A-48D1-97E0-23BDCA075DB6}" uniqueName="268" name="Movimento(ANTIGO).268" queryTableFieldId="268" dataDxfId="388"/>
    <tableColumn id="269" xr3:uid="{EF8E3BAC-FC47-40D8-AC5E-41C1F6FAFE65}" uniqueName="269" name="Movimento(ANTIGO).269" queryTableFieldId="269" dataDxfId="387"/>
    <tableColumn id="270" xr3:uid="{F1906427-52A8-447D-AFB5-FF5444C345FB}" uniqueName="270" name="Movimento(ANTIGO).270" queryTableFieldId="270" dataDxfId="386"/>
    <tableColumn id="271" xr3:uid="{976FBC67-8FC4-4214-893B-3997251706FB}" uniqueName="271" name="Movimento(ANTIGO).271" queryTableFieldId="271" dataDxfId="385"/>
    <tableColumn id="272" xr3:uid="{470BDDF8-866C-4DBE-807B-A9A86FDF44BA}" uniqueName="272" name="Movimento(ANTIGO).272" queryTableFieldId="272" dataDxfId="384"/>
    <tableColumn id="273" xr3:uid="{F716443B-7B79-4876-A2B7-632D4936D0BB}" uniqueName="273" name="Movimento(ANTIGO).273" queryTableFieldId="273" dataDxfId="383"/>
    <tableColumn id="274" xr3:uid="{FAF4617A-AF64-4984-B62D-4B4F495EA99F}" uniqueName="274" name="Movimento(ANTIGO).274" queryTableFieldId="274" dataDxfId="382"/>
    <tableColumn id="275" xr3:uid="{86B7EF75-5C10-4808-AC20-F7E9DE9E60F5}" uniqueName="275" name="Movimento(ANTIGO).275" queryTableFieldId="275" dataDxfId="381"/>
    <tableColumn id="276" xr3:uid="{EBAF4868-538A-48E8-993C-35FD3872315A}" uniqueName="276" name="Movimento(ANTIGO).276" queryTableFieldId="276" dataDxfId="380"/>
    <tableColumn id="277" xr3:uid="{CB06F8AB-821C-485A-AC30-71CDCCAFEDC2}" uniqueName="277" name="Movimento(ANTIGO).277" queryTableFieldId="277" dataDxfId="379"/>
    <tableColumn id="278" xr3:uid="{B9A47111-70AB-4A17-B3B6-437DEC3010E6}" uniqueName="278" name="Movimento(ANTIGO).278" queryTableFieldId="278" dataDxfId="378"/>
    <tableColumn id="279" xr3:uid="{CC0538EF-B73F-4600-A868-93FD07EB040A}" uniqueName="279" name="Movimento(ANTIGO).279" queryTableFieldId="279" dataDxfId="377"/>
    <tableColumn id="280" xr3:uid="{41DBBFAB-41A5-4701-A1DB-07098A14B7A0}" uniqueName="280" name="Movimento(ANTIGO).280" queryTableFieldId="280" dataDxfId="376"/>
    <tableColumn id="281" xr3:uid="{2D8B2133-D83C-48DF-BFDB-2AD2BF1EE3E6}" uniqueName="281" name="Movimento(ANTIGO).281" queryTableFieldId="281" dataDxfId="375"/>
    <tableColumn id="282" xr3:uid="{99289985-1EF1-45FC-B14A-051B22D46D07}" uniqueName="282" name="Movimento(ANTIGO).282" queryTableFieldId="282" dataDxfId="374"/>
    <tableColumn id="283" xr3:uid="{4A0B1919-D9E2-4DE6-B81C-DC1C50F52388}" uniqueName="283" name="Movimento(ANTIGO).283" queryTableFieldId="283" dataDxfId="373"/>
    <tableColumn id="284" xr3:uid="{25A71DAE-59D4-4777-B2E8-6930D8E7A80B}" uniqueName="284" name="Movimento(ANTIGO).284" queryTableFieldId="284" dataDxfId="372"/>
    <tableColumn id="285" xr3:uid="{168BA4AE-44C5-4AC8-B7FC-3AE46C3C4CDE}" uniqueName="285" name="Movimento(ANTIGO).285" queryTableFieldId="285" dataDxfId="371"/>
    <tableColumn id="286" xr3:uid="{6D9F79AF-FEC5-4F24-A72B-A61796634F2B}" uniqueName="286" name="Movimento(ANTIGO).286" queryTableFieldId="286" dataDxfId="370"/>
    <tableColumn id="287" xr3:uid="{31DC3BA6-8973-4532-B2C4-5A85FF814C41}" uniqueName="287" name="Movimento(ANTIGO).287" queryTableFieldId="287" dataDxfId="369"/>
    <tableColumn id="288" xr3:uid="{CEA98E4F-1CF9-43EE-BEDE-9921C7A04566}" uniqueName="288" name="Movimento(ANTIGO).288" queryTableFieldId="288" dataDxfId="368"/>
    <tableColumn id="289" xr3:uid="{7ACFFD57-0E98-4453-A703-B16B6B655EB1}" uniqueName="289" name="Movimento(ANTIGO).289" queryTableFieldId="289" dataDxfId="367"/>
    <tableColumn id="290" xr3:uid="{1FE3773A-2AF2-4A0B-9B74-D044B0BC14DE}" uniqueName="290" name="Movimento(ANTIGO).290" queryTableFieldId="290" dataDxfId="366"/>
    <tableColumn id="291" xr3:uid="{01146294-D649-492E-9030-3CBA05C7760B}" uniqueName="291" name="Movimento(ANTIGO).291" queryTableFieldId="291" dataDxfId="365"/>
    <tableColumn id="292" xr3:uid="{0C78339C-7C49-4886-8AF3-D42DD70D885C}" uniqueName="292" name="Movimento(ANTIGO).292" queryTableFieldId="292" dataDxfId="364"/>
    <tableColumn id="293" xr3:uid="{E03D3996-74F2-44A6-8054-EB31DC788E0B}" uniqueName="293" name="Movimento(ANTIGO).293" queryTableFieldId="293" dataDxfId="363"/>
    <tableColumn id="294" xr3:uid="{A3B3CD85-CCCA-4940-B850-C4E243029A5E}" uniqueName="294" name="Movimento(ANTIGO).294" queryTableFieldId="294" dataDxfId="362"/>
    <tableColumn id="295" xr3:uid="{7B9791FF-8C6E-43B6-89BB-B44B85078557}" uniqueName="295" name="Movimento(ANTIGO).295" queryTableFieldId="295" dataDxfId="361"/>
    <tableColumn id="296" xr3:uid="{26997E5F-2890-4B48-9B33-099445B895E3}" uniqueName="296" name="Movimento(ANTIGO).296" queryTableFieldId="296" dataDxfId="360"/>
    <tableColumn id="297" xr3:uid="{DA628419-B9B7-4514-9532-A37D7A7C608F}" uniqueName="297" name="Movimento(ANTIGO).297" queryTableFieldId="297" dataDxfId="359"/>
    <tableColumn id="298" xr3:uid="{C56FE0B4-BE84-4857-BDEC-8FEFA51F8B72}" uniqueName="298" name="Movimento(ANTIGO).298" queryTableFieldId="298" dataDxfId="358"/>
    <tableColumn id="299" xr3:uid="{097488C5-C09A-4D1F-AFB7-7BA9A3C2CA57}" uniqueName="299" name="Movimento(ANTIGO).299" queryTableFieldId="299" dataDxfId="357"/>
    <tableColumn id="300" xr3:uid="{40796AF2-164E-4C8B-9B06-1B9355B4B0F7}" uniqueName="300" name="Movimento(ANTIGO).300" queryTableFieldId="300" dataDxfId="356"/>
    <tableColumn id="301" xr3:uid="{22D690D7-BF66-43E1-A9D3-50A311ED48FC}" uniqueName="301" name="Movimento(ANTIGO).301" queryTableFieldId="301" dataDxfId="355"/>
    <tableColumn id="302" xr3:uid="{FDFF9071-278D-4DE8-81E9-ACDB406885F1}" uniqueName="302" name="Movimento(ANTIGO).302" queryTableFieldId="302" dataDxfId="354"/>
    <tableColumn id="303" xr3:uid="{A37D5004-4A08-4B1B-A260-96BD19DC0E24}" uniqueName="303" name="Movimento(ANTIGO).303" queryTableFieldId="303" dataDxfId="353"/>
    <tableColumn id="304" xr3:uid="{A80BB9C1-1266-48AC-861D-B9F7A2969688}" uniqueName="304" name="Movimento(ANTIGO).304" queryTableFieldId="304" dataDxfId="352"/>
    <tableColumn id="305" xr3:uid="{4F40FEB5-99CC-4769-A76C-AE960C4364A1}" uniqueName="305" name="Movimento(ANTIGO).305" queryTableFieldId="305" dataDxfId="351"/>
    <tableColumn id="306" xr3:uid="{3E2D56C6-6D5D-49D6-A8BD-5F31A562F31D}" uniqueName="306" name="Movimento(ANTIGO).306" queryTableFieldId="306" dataDxfId="350"/>
    <tableColumn id="307" xr3:uid="{33A00FF5-75F7-4C6D-BA8C-99C961D013C3}" uniqueName="307" name="Movimento(ANTIGO).307" queryTableFieldId="307" dataDxfId="349"/>
    <tableColumn id="308" xr3:uid="{A948BB1F-064D-4401-9131-59F225811287}" uniqueName="308" name="Movimento(ANTIGO).308" queryTableFieldId="308" dataDxfId="348"/>
    <tableColumn id="309" xr3:uid="{3B8C640E-99F7-43E6-B088-446C2AEA3D8E}" uniqueName="309" name="Movimento(ANTIGO).309" queryTableFieldId="309" dataDxfId="347"/>
    <tableColumn id="310" xr3:uid="{D6A9F439-DCF8-479B-AAE7-9BECFF877589}" uniqueName="310" name="Movimento(ANTIGO).310" queryTableFieldId="310" dataDxfId="346"/>
    <tableColumn id="311" xr3:uid="{661BC8FE-BF6C-4840-BCE1-74DD68F6552F}" uniqueName="311" name="Movimento(ANTIGO).311" queryTableFieldId="311" dataDxfId="345"/>
    <tableColumn id="312" xr3:uid="{06A46DBC-DA67-4391-B0A1-91C3497417C0}" uniqueName="312" name="Movimento(ANTIGO).312" queryTableFieldId="312" dataDxfId="344"/>
    <tableColumn id="313" xr3:uid="{CC80BA99-84FD-4DB8-A8C5-79996321895E}" uniqueName="313" name="Movimento(ANTIGO).313" queryTableFieldId="313" dataDxfId="343"/>
    <tableColumn id="314" xr3:uid="{7428EE11-7D24-4E10-8088-1E56EAA63114}" uniqueName="314" name="Movimento(ANTIGO).314" queryTableFieldId="314" dataDxfId="342"/>
    <tableColumn id="315" xr3:uid="{2A99D337-D083-4281-9CD4-15602CDB56BA}" uniqueName="315" name="Movimento(ANTIGO).315" queryTableFieldId="315" dataDxfId="341"/>
    <tableColumn id="316" xr3:uid="{F7B6339B-A0E7-4454-ADDD-F97F4E40099B}" uniqueName="316" name="Movimento(ANTIGO).316" queryTableFieldId="316" dataDxfId="340"/>
    <tableColumn id="317" xr3:uid="{4169B8AF-0E1A-4F97-B35B-1BB5C412C839}" uniqueName="317" name="Movimento(ANTIGO).317" queryTableFieldId="317" dataDxfId="339"/>
    <tableColumn id="318" xr3:uid="{C07F3091-07B2-4534-87D9-0FA499D05188}" uniqueName="318" name="Movimento(ANTIGO).318" queryTableFieldId="318" dataDxfId="338"/>
    <tableColumn id="319" xr3:uid="{7809400A-D0B8-4704-BC77-299A25134E5D}" uniqueName="319" name="Movimento(ANTIGO).319" queryTableFieldId="319" dataDxfId="337"/>
    <tableColumn id="320" xr3:uid="{9FC63D32-1086-4F7F-9750-C778739A3944}" uniqueName="320" name="Movimento(ANTIGO).320" queryTableFieldId="320" dataDxfId="336"/>
    <tableColumn id="321" xr3:uid="{52406E32-C347-454A-A03C-141C9CA10C17}" uniqueName="321" name="Movimento(ANTIGO).321" queryTableFieldId="321" dataDxfId="335"/>
    <tableColumn id="322" xr3:uid="{6E56F7CF-2B21-4520-94FF-7C277046EB3A}" uniqueName="322" name="Movimento(ANTIGO).322" queryTableFieldId="322" dataDxfId="334"/>
    <tableColumn id="323" xr3:uid="{58D9831E-5A29-4581-AC06-07B8A20FC376}" uniqueName="323" name="Movimento(ANTIGO).323" queryTableFieldId="323" dataDxfId="333"/>
    <tableColumn id="324" xr3:uid="{3886A142-56DE-465D-9E6A-97B656B7BF62}" uniqueName="324" name="Movimento(ANTIGO).324" queryTableFieldId="324" dataDxfId="332"/>
    <tableColumn id="325" xr3:uid="{22D14428-55AC-4D81-996B-54E1F5436995}" uniqueName="325" name="Movimento(ANTIGO).325" queryTableFieldId="325" dataDxfId="331"/>
    <tableColumn id="326" xr3:uid="{F3CCE38A-66A2-446C-AB8E-8144052C3603}" uniqueName="326" name="Movimento(ANTIGO).326" queryTableFieldId="326" dataDxfId="330"/>
    <tableColumn id="327" xr3:uid="{374B46ED-C96D-4293-876A-4261C70DEE94}" uniqueName="327" name="Movimento(ANTIGO).327" queryTableFieldId="327" dataDxfId="329"/>
    <tableColumn id="328" xr3:uid="{50C33B44-820E-4AEA-A2E9-C1A1E9C1F1EB}" uniqueName="328" name="Movimento(ANTIGO).328" queryTableFieldId="328" dataDxfId="328"/>
    <tableColumn id="329" xr3:uid="{8AAE296F-63E5-4351-ACCB-DC7BA5B46089}" uniqueName="329" name="Movimento(ANTIGO).329" queryTableFieldId="329" dataDxfId="327"/>
    <tableColumn id="330" xr3:uid="{CD7DCAB4-BEE2-4488-ADDF-7BC947CB3C4B}" uniqueName="330" name="Movimento(ANTIGO).330" queryTableFieldId="330" dataDxfId="326"/>
    <tableColumn id="331" xr3:uid="{80C8F729-3A8B-42CE-8495-D96096D6B6D6}" uniqueName="331" name="Movimento(ANTIGO).331" queryTableFieldId="331" dataDxfId="325"/>
    <tableColumn id="332" xr3:uid="{783DD797-62A3-4F8D-9807-0CFBF67F52AA}" uniqueName="332" name="Movimento(ANTIGO).332" queryTableFieldId="332" dataDxfId="324"/>
    <tableColumn id="333" xr3:uid="{2807CF18-A324-4CA6-B403-6CE24AC6AD9C}" uniqueName="333" name="Movimento(ANTIGO).333" queryTableFieldId="333" dataDxfId="323"/>
    <tableColumn id="334" xr3:uid="{B3D265F2-5DD3-4550-984C-8454C56997A8}" uniqueName="334" name="Movimento(ANTIGO).334" queryTableFieldId="334" dataDxfId="322"/>
    <tableColumn id="335" xr3:uid="{66EFE955-F827-460E-88F7-B18D37511EB9}" uniqueName="335" name="Movimento(ANTIGO).335" queryTableFieldId="335" dataDxfId="321"/>
    <tableColumn id="336" xr3:uid="{2658E136-AD55-41D5-9571-11D039756567}" uniqueName="336" name="Movimento(ANTIGO).336" queryTableFieldId="336" dataDxfId="320"/>
    <tableColumn id="337" xr3:uid="{F14F201D-1CF8-41AA-8F7F-60404CC078DD}" uniqueName="337" name="Movimento(ANTIGO).337" queryTableFieldId="337" dataDxfId="319"/>
    <tableColumn id="338" xr3:uid="{AB79670E-AA56-4029-8FB6-A563BD56EEBB}" uniqueName="338" name="Movimento(ANTIGO).338" queryTableFieldId="338" dataDxfId="318"/>
    <tableColumn id="339" xr3:uid="{261FBB3A-B021-4B7B-B822-4231780F7899}" uniqueName="339" name="Movimento(ANTIGO).339" queryTableFieldId="339" dataDxfId="317"/>
    <tableColumn id="340" xr3:uid="{B86CC447-2106-4485-8B75-7375811247E5}" uniqueName="340" name="Movimento(ANTIGO).340" queryTableFieldId="340" dataDxfId="316"/>
    <tableColumn id="341" xr3:uid="{B0C0C829-7C1F-40F0-98F4-6C330CBD9F5B}" uniqueName="341" name="Movimento(ANTIGO).341" queryTableFieldId="341" dataDxfId="315"/>
    <tableColumn id="342" xr3:uid="{9247EC25-120E-4EA2-AADE-ADE88ED4E70A}" uniqueName="342" name="Movimento(ANTIGO).342" queryTableFieldId="342" dataDxfId="314"/>
    <tableColumn id="343" xr3:uid="{BA7C7B33-76C3-42EC-BA01-6B26BD7FA41E}" uniqueName="343" name="Movimento(ANTIGO).343" queryTableFieldId="343" dataDxfId="313"/>
    <tableColumn id="344" xr3:uid="{10EAC164-7891-4870-87AE-05B0848185B5}" uniqueName="344" name="Movimento(ANTIGO).344" queryTableFieldId="344" dataDxfId="312"/>
    <tableColumn id="345" xr3:uid="{75FE3723-B9CB-4BE1-B58C-E54C956D5755}" uniqueName="345" name="Movimento(ANTIGO).345" queryTableFieldId="345" dataDxfId="311"/>
    <tableColumn id="346" xr3:uid="{B2AE28EC-620A-4594-8B2A-F7454FA31E9E}" uniqueName="346" name="Movimento(ANTIGO).346" queryTableFieldId="346" dataDxfId="310"/>
    <tableColumn id="347" xr3:uid="{D76C169A-4817-4FCC-AEBC-3BDF8BD7D855}" uniqueName="347" name="Movimento(ANTIGO).347" queryTableFieldId="347" dataDxfId="309"/>
    <tableColumn id="348" xr3:uid="{30CD97A1-FCF1-4DB6-BA6E-83ECE8A9B010}" uniqueName="348" name="Movimento(ANTIGO).348" queryTableFieldId="348" dataDxfId="308"/>
    <tableColumn id="349" xr3:uid="{E0B92F63-CEF8-4BBD-A4BC-154CA81C4600}" uniqueName="349" name="Movimento(ANTIGO).349" queryTableFieldId="349" dataDxfId="307"/>
    <tableColumn id="350" xr3:uid="{1DE143B8-8BFC-4ED0-B645-55733E5E434E}" uniqueName="350" name="Movimento(ANTIGO).350" queryTableFieldId="350" dataDxfId="306"/>
    <tableColumn id="351" xr3:uid="{935ACB49-62B6-4F6F-A2E5-B2233D35023E}" uniqueName="351" name="Movimento(ANTIGO).351" queryTableFieldId="351" dataDxfId="305"/>
    <tableColumn id="352" xr3:uid="{A9A86E56-B2C4-4533-ACEA-3CACF709AFDB}" uniqueName="352" name="Movimento(ANTIGO).352" queryTableFieldId="352" dataDxfId="304"/>
    <tableColumn id="353" xr3:uid="{EBE9FBB0-91AA-48ED-9A40-4C9D8213F750}" uniqueName="353" name="Movimento(ANTIGO).353" queryTableFieldId="353" dataDxfId="303"/>
    <tableColumn id="354" xr3:uid="{1B5BF528-D4E5-4312-8707-F7E079ED9FDE}" uniqueName="354" name="Movimento(ANTIGO).354" queryTableFieldId="354" dataDxfId="302"/>
    <tableColumn id="355" xr3:uid="{FABA0638-06EE-4FC0-9D04-C61869D576FC}" uniqueName="355" name="Movimento(ANTIGO).355" queryTableFieldId="355" dataDxfId="301"/>
    <tableColumn id="356" xr3:uid="{F758FC29-3806-42E4-9B2E-BB870327A1E6}" uniqueName="356" name="Movimento(ANTIGO).356" queryTableFieldId="356" dataDxfId="300"/>
    <tableColumn id="357" xr3:uid="{71BF7CD1-771A-41BB-B858-50C856CF04E4}" uniqueName="357" name="Movimento(ANTIGO).357" queryTableFieldId="357" dataDxfId="299"/>
    <tableColumn id="358" xr3:uid="{33C9AA16-3D57-454F-B03E-A67BB4929BC5}" uniqueName="358" name="Movimento(ANTIGO).358" queryTableFieldId="358" dataDxfId="298"/>
    <tableColumn id="359" xr3:uid="{21EB4E93-A197-4377-A671-9C3801608AA6}" uniqueName="359" name="Movimento(ANTIGO).359" queryTableFieldId="359" dataDxfId="297"/>
    <tableColumn id="360" xr3:uid="{BE95E73D-672C-4ED6-8351-3FF7AFA12899}" uniqueName="360" name="Movimento(ANTIGO).360" queryTableFieldId="360" dataDxfId="296"/>
    <tableColumn id="361" xr3:uid="{3CE8671C-A5AA-4ED6-871A-B21ED54392F1}" uniqueName="361" name="Movimento(ANTIGO).361" queryTableFieldId="361" dataDxfId="295"/>
    <tableColumn id="362" xr3:uid="{ABF25364-4367-4027-B376-76FEB4E343F2}" uniqueName="362" name="Movimento(ANTIGO).362" queryTableFieldId="362" dataDxfId="294"/>
    <tableColumn id="363" xr3:uid="{CC1FA409-5B9F-4F29-A2FE-25B5A01234D4}" uniqueName="363" name="Movimento(ANTIGO).363" queryTableFieldId="363" dataDxfId="293"/>
    <tableColumn id="364" xr3:uid="{4F63C071-8F88-4235-B0C8-D6B3DED03B2E}" uniqueName="364" name="Movimento(ANTIGO).364" queryTableFieldId="364" dataDxfId="292"/>
    <tableColumn id="365" xr3:uid="{63E95732-3AD4-4013-8B19-A3BBBFB368CC}" uniqueName="365" name="Movimento(ANTIGO).365" queryTableFieldId="365" dataDxfId="291"/>
    <tableColumn id="366" xr3:uid="{E8B16E94-5053-4CCF-8271-E72679A5DC48}" uniqueName="366" name="Movimento(ANTIGO).366" queryTableFieldId="366" dataDxfId="290"/>
    <tableColumn id="367" xr3:uid="{4F82FEE9-89DD-43AA-8E69-C5034BE9F58F}" uniqueName="367" name="Movimento(ANTIGO).367" queryTableFieldId="367" dataDxfId="289"/>
    <tableColumn id="368" xr3:uid="{576E80F0-D725-481A-9B05-83EAF41D776E}" uniqueName="368" name="Movimento(ANTIGO).368" queryTableFieldId="368" dataDxfId="288"/>
    <tableColumn id="369" xr3:uid="{55909734-46BD-4BF2-AE5E-9602AB66D826}" uniqueName="369" name="Movimento(ANTIGO).369" queryTableFieldId="369" dataDxfId="287"/>
    <tableColumn id="370" xr3:uid="{B62422B7-D7D7-488D-BD5F-FD50BD2D0F23}" uniqueName="370" name="Movimento(ANTIGO).370" queryTableFieldId="370" dataDxfId="286"/>
    <tableColumn id="371" xr3:uid="{87A036F1-002E-4D1E-8988-18E7CB277D7D}" uniqueName="371" name="Movimento(ANTIGO).371" queryTableFieldId="371" dataDxfId="285"/>
    <tableColumn id="372" xr3:uid="{A4C94ADF-1F17-48C0-BABD-DD412FE03EBD}" uniqueName="372" name="Movimento(ANTIGO).372" queryTableFieldId="372" dataDxfId="284"/>
    <tableColumn id="373" xr3:uid="{D5CE980B-AF4A-4265-A3F0-BCFF7826F24B}" uniqueName="373" name="Movimento(ANTIGO).373" queryTableFieldId="373" dataDxfId="283"/>
    <tableColumn id="374" xr3:uid="{F5CEEE04-0295-4541-803E-0B798A121901}" uniqueName="374" name="Movimento(ANTIGO).374" queryTableFieldId="374" dataDxfId="282"/>
    <tableColumn id="375" xr3:uid="{A84C2F1C-1283-42B4-9F69-6BF111DE951E}" uniqueName="375" name="Movimento(ANTIGO).375" queryTableFieldId="375" dataDxfId="281"/>
    <tableColumn id="376" xr3:uid="{F55191ED-A76F-4AE8-B6F1-3CD89EECFB1B}" uniqueName="376" name="Movimento(ANTIGO).376" queryTableFieldId="376" dataDxfId="280"/>
    <tableColumn id="377" xr3:uid="{0D7FDBC1-FA59-45E8-A0B6-AFA93322CE12}" uniqueName="377" name="Movimento(ANTIGO).377" queryTableFieldId="377" dataDxfId="279"/>
    <tableColumn id="378" xr3:uid="{E1E3593F-84CB-454E-9763-DC0939FD1BB0}" uniqueName="378" name="Movimento(ANTIGO).378" queryTableFieldId="378" dataDxfId="278"/>
    <tableColumn id="379" xr3:uid="{3E012A31-E623-4AA1-B8D5-4360300743A9}" uniqueName="379" name="Movimento(ANTIGO).379" queryTableFieldId="379" dataDxfId="277"/>
    <tableColumn id="380" xr3:uid="{43C1062B-D28E-4624-8BD0-6B9A0D7E9C47}" uniqueName="380" name="Movimento(ANTIGO).380" queryTableFieldId="380" dataDxfId="276"/>
    <tableColumn id="381" xr3:uid="{A82DED96-717C-4B10-B76A-DA8E2674ACDA}" uniqueName="381" name="Movimento(ANTIGO).381" queryTableFieldId="381" dataDxfId="275"/>
    <tableColumn id="382" xr3:uid="{A3C7E2FC-DCEF-48F3-9611-324C9606B526}" uniqueName="382" name="Movimento(ANTIGO).382" queryTableFieldId="382" dataDxfId="274"/>
    <tableColumn id="383" xr3:uid="{138A48E1-B939-45E4-A10B-1F9C92B38202}" uniqueName="383" name="Movimento(ANTIGO).383" queryTableFieldId="383" dataDxfId="273"/>
    <tableColumn id="384" xr3:uid="{F13AFA4A-741A-4F21-A794-58B5AAADF796}" uniqueName="384" name="Movimento(ANTIGO).384" queryTableFieldId="384" dataDxfId="272"/>
    <tableColumn id="385" xr3:uid="{A1755F3E-4429-4862-872E-CD918935E3D1}" uniqueName="385" name="Movimento(ANTIGO).385" queryTableFieldId="385" dataDxfId="271"/>
    <tableColumn id="386" xr3:uid="{DFFD3F27-8F0B-496D-8CA3-1ED04FB9E1C8}" uniqueName="386" name="Movimento(ANTIGO).386" queryTableFieldId="386" dataDxfId="270"/>
    <tableColumn id="387" xr3:uid="{A1DAE3EB-4DAA-4180-9B36-0CB97F4962E4}" uniqueName="387" name="Movimento(ANTIGO).387" queryTableFieldId="387" dataDxfId="269"/>
    <tableColumn id="388" xr3:uid="{D8A077BE-9AE9-4F66-B276-69A719EEA81B}" uniqueName="388" name="Movimento(ANTIGO).388" queryTableFieldId="388" dataDxfId="268"/>
    <tableColumn id="389" xr3:uid="{D2E07DCB-F545-429F-8AE7-24FE69E987C3}" uniqueName="389" name="Movimento(ANTIGO).389" queryTableFieldId="389" dataDxfId="267"/>
    <tableColumn id="390" xr3:uid="{082C5AE0-2A2C-4F24-B3D2-211910159560}" uniqueName="390" name="Movimento(ANTIGO).390" queryTableFieldId="390" dataDxfId="266"/>
    <tableColumn id="391" xr3:uid="{EE349117-976E-4B00-B023-6C975528C8BB}" uniqueName="391" name="Movimento(ANTIGO).391" queryTableFieldId="391" dataDxfId="265"/>
    <tableColumn id="392" xr3:uid="{94CE28BC-5234-4A7D-942E-8A8DFE678077}" uniqueName="392" name="Movimento(ANTIGO).392" queryTableFieldId="392" dataDxfId="264"/>
    <tableColumn id="393" xr3:uid="{2F77A798-4F52-4A5A-9872-A1F60F99ABE6}" uniqueName="393" name="Movimento(ANTIGO).393" queryTableFieldId="393" dataDxfId="263"/>
    <tableColumn id="394" xr3:uid="{633A0D5B-F29E-49AE-9CD1-CD5D03E59703}" uniqueName="394" name="Movimento(ANTIGO).394" queryTableFieldId="394" dataDxfId="262"/>
    <tableColumn id="395" xr3:uid="{54EA971F-8B2F-4361-B9F1-D990B8B77A46}" uniqueName="395" name="Movimento(ANTIGO).395" queryTableFieldId="395" dataDxfId="261"/>
    <tableColumn id="396" xr3:uid="{C731733E-D35F-4125-9D9E-D31B7A7263EA}" uniqueName="396" name="Movimento(ANTIGO).396" queryTableFieldId="396" dataDxfId="260"/>
    <tableColumn id="397" xr3:uid="{25AE1C5B-DFD7-40D0-BC43-1913420D9C5C}" uniqueName="397" name="Movimento(ANTIGO).397" queryTableFieldId="397" dataDxfId="259"/>
    <tableColumn id="398" xr3:uid="{C90DF0D2-2F9E-4AFF-8D21-F5781B2C87D9}" uniqueName="398" name="Movimento(ANTIGO).398" queryTableFieldId="398" dataDxfId="258"/>
    <tableColumn id="399" xr3:uid="{EB1C0254-2E02-46D4-ACD0-F7C02C310AA0}" uniqueName="399" name="Movimento(ANTIGO).399" queryTableFieldId="399" dataDxfId="257"/>
    <tableColumn id="400" xr3:uid="{29A8CC23-1FC3-4FE6-8C6B-6FB3206AFB0B}" uniqueName="400" name="Movimento(ANTIGO).400" queryTableFieldId="400" dataDxfId="256"/>
    <tableColumn id="401" xr3:uid="{48C41B73-0ACD-4338-B346-91602FF3BE03}" uniqueName="401" name="Movimento(ANTIGO).401" queryTableFieldId="401" dataDxfId="255"/>
    <tableColumn id="402" xr3:uid="{3987D675-0C8B-4765-80B8-82D1FB12DCEB}" uniqueName="402" name="Movimento(ANTIGO).402" queryTableFieldId="402" dataDxfId="254"/>
    <tableColumn id="403" xr3:uid="{E9ACBE99-CC22-440C-8D49-8FCB8776E3BE}" uniqueName="403" name="Movimento(ANTIGO).403" queryTableFieldId="403" dataDxfId="253"/>
    <tableColumn id="404" xr3:uid="{F374EF84-09A8-4FBA-94AE-7CCEE280AA4D}" uniqueName="404" name="Movimento(ANTIGO).404" queryTableFieldId="404" dataDxfId="252"/>
    <tableColumn id="405" xr3:uid="{F18FAF80-3B5D-4E83-A75F-6A5E48253352}" uniqueName="405" name="Movimento(ANTIGO).405" queryTableFieldId="405" dataDxfId="251"/>
    <tableColumn id="406" xr3:uid="{1CF597D5-68C0-4029-B46B-BB55231D5CBB}" uniqueName="406" name="Movimento(ANTIGO).406" queryTableFieldId="406" dataDxfId="250"/>
    <tableColumn id="407" xr3:uid="{26F5190A-4368-4F44-AC2D-1A4CC00D733F}" uniqueName="407" name="Movimento(ANTIGO).407" queryTableFieldId="407" dataDxfId="249"/>
    <tableColumn id="408" xr3:uid="{FD20CF18-271C-40EB-817A-41E37F7E3480}" uniqueName="408" name="Movimento(ANTIGO).408" queryTableFieldId="408" dataDxfId="248"/>
    <tableColumn id="409" xr3:uid="{1D8EF6AB-B259-4CC9-8ECC-093CC164EB1D}" uniqueName="409" name="Movimento(ANTIGO).409" queryTableFieldId="409" dataDxfId="247"/>
    <tableColumn id="410" xr3:uid="{B20F0658-1729-4AD9-A050-BFC687D074FF}" uniqueName="410" name="Movimento(ANTIGO).410" queryTableFieldId="410" dataDxfId="246"/>
    <tableColumn id="411" xr3:uid="{4062F00D-1B5F-41CD-8E42-D936CB533521}" uniqueName="411" name="Movimento(ANTIGO).411" queryTableFieldId="411" dataDxfId="245"/>
    <tableColumn id="412" xr3:uid="{CFFC7A79-8E77-4459-99B1-0F13E5A5BC4C}" uniqueName="412" name="Movimento(ANTIGO).412" queryTableFieldId="412" dataDxfId="244"/>
    <tableColumn id="413" xr3:uid="{D4CF00F9-5772-4F01-818C-FFE6A370A32E}" uniqueName="413" name="Movimento(ANTIGO).413" queryTableFieldId="413" dataDxfId="243"/>
    <tableColumn id="414" xr3:uid="{2E9CB6D6-0C5D-471E-B9BC-5FA38D68A88D}" uniqueName="414" name="Movimento(ANTIGO).414" queryTableFieldId="414" dataDxfId="242"/>
    <tableColumn id="415" xr3:uid="{FB418389-6461-479C-A1AD-5A680FBD5F44}" uniqueName="415" name="Movimento(ANTIGO).415" queryTableFieldId="415" dataDxfId="241"/>
    <tableColumn id="416" xr3:uid="{D9997418-6EC5-4DA1-9078-7EE40CA914ED}" uniqueName="416" name="Movimento(ANTIGO).416" queryTableFieldId="416" dataDxfId="240"/>
    <tableColumn id="417" xr3:uid="{7E32B3F2-220A-4D25-8E71-94636EDF129C}" uniqueName="417" name="Movimento(ANTIGO).417" queryTableFieldId="417" dataDxfId="239"/>
    <tableColumn id="418" xr3:uid="{2011F8D9-E6B3-478C-84DF-2D3BB3F3A444}" uniqueName="418" name="Movimento(ANTIGO).418" queryTableFieldId="418" dataDxfId="238"/>
    <tableColumn id="419" xr3:uid="{6AD3D42E-BDD6-46DE-9153-90A85F6E9C33}" uniqueName="419" name="Movimento(ANTIGO).419" queryTableFieldId="419" dataDxfId="237"/>
    <tableColumn id="420" xr3:uid="{E8A4A900-C4CE-4D96-B171-6B465D13147D}" uniqueName="420" name="Movimento(ANTIGO).420" queryTableFieldId="420" dataDxfId="236"/>
    <tableColumn id="421" xr3:uid="{43FF6C0A-FCBF-4B21-B4A3-1DE5E85E204E}" uniqueName="421" name="Movimento(ANTIGO).421" queryTableFieldId="421" dataDxfId="235"/>
    <tableColumn id="422" xr3:uid="{F111EC9B-A21A-4256-A024-F6923D90BCC6}" uniqueName="422" name="Movimento(ANTIGO).422" queryTableFieldId="422" dataDxfId="234"/>
    <tableColumn id="423" xr3:uid="{ABADBC06-3A6A-4B94-9D86-31EAFA43E0D0}" uniqueName="423" name="Movimento(ANTIGO).423" queryTableFieldId="423" dataDxfId="233"/>
    <tableColumn id="424" xr3:uid="{B35549FE-3E99-4153-A838-D59D1628F9FA}" uniqueName="424" name="Movimento(ANTIGO).424" queryTableFieldId="424" dataDxfId="232"/>
    <tableColumn id="425" xr3:uid="{266D6810-5D62-4CD7-9A31-8BBE7C5E1A91}" uniqueName="425" name="Movimento(ANTIGO).425" queryTableFieldId="425" dataDxfId="231"/>
    <tableColumn id="426" xr3:uid="{19D810CB-DB5E-4B44-981B-7C2B38D76923}" uniqueName="426" name="Movimento(ANTIGO).426" queryTableFieldId="426" dataDxfId="230"/>
    <tableColumn id="427" xr3:uid="{23172783-F83C-4710-9DE1-D1712B47602D}" uniqueName="427" name="Movimento(ANTIGO).427" queryTableFieldId="427" dataDxfId="229"/>
    <tableColumn id="428" xr3:uid="{A23D32F6-FF69-44E2-877C-EE01A1F47EE8}" uniqueName="428" name="Movimento(ANTIGO).428" queryTableFieldId="428" dataDxfId="228"/>
    <tableColumn id="429" xr3:uid="{D045EDF1-0374-4425-82D1-0B603BFFD2A4}" uniqueName="429" name="Movimento(ANTIGO).429" queryTableFieldId="429" dataDxfId="227"/>
    <tableColumn id="430" xr3:uid="{1505A022-FAE7-43BC-B83B-DABD61D7C719}" uniqueName="430" name="Movimento(ANTIGO).430" queryTableFieldId="430" dataDxfId="226"/>
    <tableColumn id="431" xr3:uid="{C79336CC-1151-405B-8543-7AAEC7503283}" uniqueName="431" name="Movimento(ANTIGO).431" queryTableFieldId="431" dataDxfId="225"/>
    <tableColumn id="432" xr3:uid="{A08CC5EB-36AC-4D27-9CE4-3CE4141A7782}" uniqueName="432" name="Movimento(ANTIGO).432" queryTableFieldId="432" dataDxfId="224"/>
    <tableColumn id="433" xr3:uid="{50F427C4-EE90-421E-80F7-F33775C506DB}" uniqueName="433" name="Movimento(ANTIGO).433" queryTableFieldId="433" dataDxfId="223"/>
    <tableColumn id="434" xr3:uid="{8A2C74C9-6AD9-44FB-8789-A8220B4F2BC8}" uniqueName="434" name="Movimento(ANTIGO).434" queryTableFieldId="434" dataDxfId="222"/>
    <tableColumn id="435" xr3:uid="{230B4787-7080-4190-8E07-9D3ECF8B79B5}" uniqueName="435" name="Movimento(ANTIGO).435" queryTableFieldId="435" dataDxfId="221"/>
    <tableColumn id="436" xr3:uid="{4B5C13D1-E8CE-4C53-9E61-5A51683BAAD6}" uniqueName="436" name="Movimento(ANTIGO).436" queryTableFieldId="436" dataDxfId="220"/>
    <tableColumn id="437" xr3:uid="{F38D473F-6087-4C32-BA71-88A84C4528E9}" uniqueName="437" name="Movimento(ANTIGO).437" queryTableFieldId="437" dataDxfId="219"/>
    <tableColumn id="438" xr3:uid="{055E089B-2F85-4607-B86A-0EFEAF498039}" uniqueName="438" name="Movimento(ANTIGO).438" queryTableFieldId="438" dataDxfId="218"/>
    <tableColumn id="439" xr3:uid="{D8B4EEB5-8BE7-42E9-B628-4A1E82FD299F}" uniqueName="439" name="Movimento(ANTIGO).439" queryTableFieldId="439" dataDxfId="217"/>
    <tableColumn id="440" xr3:uid="{D5D4EDE0-3EF0-42AD-8780-42DD2D7FCB47}" uniqueName="440" name="Movimento(ANTIGO).440" queryTableFieldId="440" dataDxfId="216"/>
    <tableColumn id="441" xr3:uid="{83B94556-FDDF-47EF-895E-F1170BA0D61A}" uniqueName="441" name="Movimento(ANTIGO).441" queryTableFieldId="441" dataDxfId="215"/>
    <tableColumn id="442" xr3:uid="{93929056-D0B8-4BB6-9067-DB67A44D15A1}" uniqueName="442" name="Movimento(ANTIGO).442" queryTableFieldId="442" dataDxfId="214"/>
    <tableColumn id="443" xr3:uid="{AFC37F8F-50C6-4DC3-B442-9C7C0D956D82}" uniqueName="443" name="Movimento(ANTIGO).443" queryTableFieldId="443" dataDxfId="213"/>
    <tableColumn id="444" xr3:uid="{83550DAE-77BC-4458-9A7F-E6A1FC15B28E}" uniqueName="444" name="Movimento(ANTIGO).444" queryTableFieldId="444" dataDxfId="212"/>
    <tableColumn id="445" xr3:uid="{9E53F55B-0A12-4A4C-914F-6A23142AD706}" uniqueName="445" name="Movimento(ANTIGO).445" queryTableFieldId="445" dataDxfId="211"/>
    <tableColumn id="446" xr3:uid="{A223B826-8AAF-4582-86C7-00F37ED1B9CA}" uniqueName="446" name="Movimento(ANTIGO).446" queryTableFieldId="446" dataDxfId="210"/>
    <tableColumn id="447" xr3:uid="{ED65E5A9-B6ED-4701-A52C-8D3BC41667A0}" uniqueName="447" name="Movimento(ANTIGO).447" queryTableFieldId="447" dataDxfId="209"/>
    <tableColumn id="448" xr3:uid="{A854B83F-8A62-434A-9393-677C7FC2A2B3}" uniqueName="448" name="Movimento(ANTIGO).448" queryTableFieldId="448" dataDxfId="208"/>
    <tableColumn id="449" xr3:uid="{D86666A8-DF14-47C8-B7DC-A7F33FE5986E}" uniqueName="449" name="Movimento(ANTIGO).449" queryTableFieldId="449" dataDxfId="207"/>
    <tableColumn id="450" xr3:uid="{58984F39-BBE2-4C93-A5BA-5A39AA8EA09D}" uniqueName="450" name="Movimento(ANTIGO).450" queryTableFieldId="450" dataDxfId="206"/>
    <tableColumn id="451" xr3:uid="{81920941-C586-4CF2-8DA1-82753E5C01D6}" uniqueName="451" name="Movimento(ANTIGO).451" queryTableFieldId="451" dataDxfId="205"/>
    <tableColumn id="452" xr3:uid="{DF9DEF14-2968-454C-9D71-E789FD791070}" uniqueName="452" name="Movimento(ANTIGO).452" queryTableFieldId="452" dataDxfId="204"/>
    <tableColumn id="453" xr3:uid="{DD583C78-FF50-4925-BBA1-C1F1E0A4E007}" uniqueName="453" name="Movimento(ANTIGO).453" queryTableFieldId="453" dataDxfId="203"/>
    <tableColumn id="454" xr3:uid="{E74A57A6-34B3-47E7-9CD8-ADF01BC9CFBD}" uniqueName="454" name="Movimento(ANTIGO).454" queryTableFieldId="454" dataDxfId="202"/>
    <tableColumn id="455" xr3:uid="{BF65EB36-3556-437C-A76B-463403A323DF}" uniqueName="455" name="Movimento(ANTIGO).455" queryTableFieldId="455" dataDxfId="201"/>
    <tableColumn id="456" xr3:uid="{A268C6B3-F142-44BE-8F85-976BAA0AFDB6}" uniqueName="456" name="Movimento(ANTIGO).456" queryTableFieldId="456" dataDxfId="200"/>
    <tableColumn id="457" xr3:uid="{E484B675-FCC2-4B99-A0EF-AB22E2BA5E0B}" uniqueName="457" name="Movimento(ANTIGO).457" queryTableFieldId="457" dataDxfId="199"/>
    <tableColumn id="458" xr3:uid="{34207A54-9AB9-4742-BA55-EEC106CA13A6}" uniqueName="458" name="Movimento(ANTIGO).458" queryTableFieldId="458" dataDxfId="198"/>
    <tableColumn id="459" xr3:uid="{0B9B490D-FE36-46AF-A16D-7718858143E6}" uniqueName="459" name="Movimento(ANTIGO).459" queryTableFieldId="459" dataDxfId="197"/>
    <tableColumn id="460" xr3:uid="{65A3BE2B-3EE8-45D9-8D72-E4F2F38B98D9}" uniqueName="460" name="Movimento(ANTIGO).460" queryTableFieldId="460" dataDxfId="196"/>
    <tableColumn id="461" xr3:uid="{ADD13CF6-1503-4B92-8805-93D13A78EDF5}" uniqueName="461" name="Movimento(ANTIGO).461" queryTableFieldId="461" dataDxfId="195"/>
    <tableColumn id="462" xr3:uid="{8A9802A6-20B4-4EC9-A41F-50C3C5DA3C2B}" uniqueName="462" name="Movimento(ANTIGO).462" queryTableFieldId="462" dataDxfId="194"/>
    <tableColumn id="463" xr3:uid="{1618DEEE-3225-455B-B563-7F685918BD41}" uniqueName="463" name="Movimento(ANTIGO).463" queryTableFieldId="463" dataDxfId="193"/>
    <tableColumn id="464" xr3:uid="{B065FB26-A749-4E5E-B596-7EFD27A6C3C3}" uniqueName="464" name="Movimento(ANTIGO).464" queryTableFieldId="464" dataDxfId="192"/>
    <tableColumn id="465" xr3:uid="{08713BAE-915E-429A-A898-036B55892AAF}" uniqueName="465" name="Movimento(ANTIGO).465" queryTableFieldId="465" dataDxfId="191"/>
    <tableColumn id="466" xr3:uid="{FDE2178B-384A-4933-A781-6DA9F92AEB7E}" uniqueName="466" name="Movimento(ANTIGO).466" queryTableFieldId="466" dataDxfId="190"/>
    <tableColumn id="467" xr3:uid="{71F2B9F3-9D61-4F96-9715-E72D44425B54}" uniqueName="467" name="Movimento(ANTIGO).467" queryTableFieldId="467" dataDxfId="189"/>
    <tableColumn id="468" xr3:uid="{44C2E9CE-4002-42EB-856A-2442E3570BFB}" uniqueName="468" name="Movimento(ANTIGO).468" queryTableFieldId="468" dataDxfId="188"/>
    <tableColumn id="469" xr3:uid="{EA9E1508-AACD-4A94-A701-D16CDB34638C}" uniqueName="469" name="Movimento(ANTIGO).469" queryTableFieldId="469" dataDxfId="187"/>
    <tableColumn id="470" xr3:uid="{55840CE1-8617-4370-ACF0-5B62A776CDE2}" uniqueName="470" name="Movimento(ANTIGO).470" queryTableFieldId="470" dataDxfId="186"/>
    <tableColumn id="471" xr3:uid="{C4868906-6AB4-4ACA-9F39-F5E97CB934D5}" uniqueName="471" name="Movimento(ANTIGO).471" queryTableFieldId="471" dataDxfId="185"/>
    <tableColumn id="472" xr3:uid="{9E9CEFD7-E0E5-4D26-BD29-A4909F350F39}" uniqueName="472" name="Movimento(ANTIGO).472" queryTableFieldId="472" dataDxfId="184"/>
    <tableColumn id="473" xr3:uid="{3178B6C7-B0B9-4E3E-BD15-340E0B7A0402}" uniqueName="473" name="Movimento(ANTIGO).473" queryTableFieldId="473" dataDxfId="183"/>
    <tableColumn id="474" xr3:uid="{2F4E5AC4-807B-410F-94E6-E35EB82A5F83}" uniqueName="474" name="Movimento(ANTIGO).474" queryTableFieldId="474" dataDxfId="182"/>
    <tableColumn id="475" xr3:uid="{762A5AFC-526D-47D8-AAAA-18510E970040}" uniqueName="475" name="Movimento(ANTIGO).475" queryTableFieldId="475" dataDxfId="181"/>
    <tableColumn id="476" xr3:uid="{110DC273-8406-44DD-8AF5-B396C29B74DD}" uniqueName="476" name="Movimento(ANTIGO).476" queryTableFieldId="476" dataDxfId="180"/>
    <tableColumn id="477" xr3:uid="{C8D616D0-A4C3-4F3A-ACC2-7B2B6F62FCD1}" uniqueName="477" name="Movimento(ANTIGO).477" queryTableFieldId="477" dataDxfId="179"/>
    <tableColumn id="478" xr3:uid="{DD3A2484-197D-4289-8FF0-C22FC34700CA}" uniqueName="478" name="Movimento(ANTIGO).478" queryTableFieldId="478" dataDxfId="178"/>
    <tableColumn id="479" xr3:uid="{6F87565E-3ECB-469E-AB35-5EA8FBB91187}" uniqueName="479" name="Movimento(ANTIGO).479" queryTableFieldId="479" dataDxfId="177"/>
    <tableColumn id="480" xr3:uid="{8262F0D5-930C-4EB6-B3E4-4057EBC87890}" uniqueName="480" name="Movimento(ANTIGO).480" queryTableFieldId="480" dataDxfId="176"/>
    <tableColumn id="481" xr3:uid="{5F0734A4-6AC7-4BE3-8C38-8385F46B82F3}" uniqueName="481" name="Movimento(ANTIGO).481" queryTableFieldId="481" dataDxfId="175"/>
    <tableColumn id="482" xr3:uid="{838FD662-94AD-46F9-8530-65A0FFEC6346}" uniqueName="482" name="Movimento(ANTIGO).482" queryTableFieldId="482" dataDxfId="174"/>
    <tableColumn id="483" xr3:uid="{2B3EC724-1C46-4BEE-9125-8C97809ED825}" uniqueName="483" name="Movimento(ANTIGO).483" queryTableFieldId="483" dataDxfId="173"/>
    <tableColumn id="484" xr3:uid="{76DA4783-24CC-42D3-9DB9-D2CD7C31AA78}" uniqueName="484" name="Movimento(ANTIGO).484" queryTableFieldId="484" dataDxfId="172"/>
    <tableColumn id="485" xr3:uid="{9D4DE0FD-2939-43D1-A3D9-D2652BCC3021}" uniqueName="485" name="Movimento(ANTIGO).485" queryTableFieldId="485" dataDxfId="171"/>
    <tableColumn id="486" xr3:uid="{80427B72-33D4-4772-BFD7-2C78606D67B0}" uniqueName="486" name="Movimento(ANTIGO).486" queryTableFieldId="486" dataDxfId="170"/>
    <tableColumn id="487" xr3:uid="{B3DDA653-BFD7-43FC-8F34-D4BBE656AF75}" uniqueName="487" name="Movimento(ANTIGO).487" queryTableFieldId="487" dataDxfId="169"/>
    <tableColumn id="488" xr3:uid="{8F4A6E2D-0B51-4843-83EC-5FFBF7FC1163}" uniqueName="488" name="Movimento(ANTIGO).488" queryTableFieldId="488" dataDxfId="168"/>
    <tableColumn id="489" xr3:uid="{24D18DE6-FCC1-4267-AA3A-A6C8663A5938}" uniqueName="489" name="Movimento(ANTIGO).489" queryTableFieldId="489" dataDxfId="167"/>
    <tableColumn id="490" xr3:uid="{BE077E25-45D7-4139-BA96-71D06205371E}" uniqueName="490" name="Movimento(ANTIGO).490" queryTableFieldId="490" dataDxfId="166"/>
    <tableColumn id="491" xr3:uid="{E3BA526B-E9F5-46BC-A80C-5BA6909F5425}" uniqueName="491" name="Movimento(ANTIGO).491" queryTableFieldId="491" dataDxfId="165"/>
    <tableColumn id="492" xr3:uid="{B001B0BD-9442-4B6A-8356-61A9B0E677B5}" uniqueName="492" name="Movimento(ANTIGO).492" queryTableFieldId="492" dataDxfId="164"/>
    <tableColumn id="493" xr3:uid="{54501620-B115-4B03-8617-1F27C0BB0D0A}" uniqueName="493" name="Movimento(ANTIGO).493" queryTableFieldId="493" dataDxfId="163"/>
    <tableColumn id="494" xr3:uid="{2DE53E0C-22DD-470C-85DC-F04E15B72EE6}" uniqueName="494" name="Movimento(ANTIGO).494" queryTableFieldId="494" dataDxfId="162"/>
    <tableColumn id="495" xr3:uid="{0ED70718-2FA9-4789-AA17-097ADC2D7DDD}" uniqueName="495" name="Movimento(ANTIGO).495" queryTableFieldId="495" dataDxfId="161"/>
    <tableColumn id="496" xr3:uid="{52AF7763-0CA1-4DD1-B954-21E0ECC7125F}" uniqueName="496" name="Movimento(ANTIGO).496" queryTableFieldId="496" dataDxfId="160"/>
    <tableColumn id="497" xr3:uid="{92F18A7D-ED7A-45A4-8C2F-AF90463AAC34}" uniqueName="497" name="Movimento(ANTIGO).497" queryTableFieldId="497" dataDxfId="159"/>
    <tableColumn id="498" xr3:uid="{8DF7EAC4-982B-4950-96B2-1BAC1FE956F2}" uniqueName="498" name="Movimento(ANTIGO).498" queryTableFieldId="498" dataDxfId="158"/>
    <tableColumn id="499" xr3:uid="{D5913D80-54DB-4BF2-A80D-4FAFBA72F040}" uniqueName="499" name="Movimento(ANTIGO).499" queryTableFieldId="499" dataDxfId="157"/>
    <tableColumn id="500" xr3:uid="{9A7A21CC-34BC-4065-AF08-C547BE4EB732}" uniqueName="500" name="Movimento(ANTIGO).500" queryTableFieldId="500" dataDxfId="156"/>
    <tableColumn id="501" xr3:uid="{C179D03B-4D41-4DD3-88F4-1F1EAEC1CA52}" uniqueName="501" name="Movimento(ANTIGO).501" queryTableFieldId="501" dataDxfId="155"/>
    <tableColumn id="502" xr3:uid="{79129BE6-63D9-4F27-96AF-703373760360}" uniqueName="502" name="Movimento(ANTIGO).502" queryTableFieldId="502" dataDxfId="154"/>
    <tableColumn id="503" xr3:uid="{871CA3C2-D6D4-4225-883A-1F7617614A48}" uniqueName="503" name="Movimento(ANTIGO).503" queryTableFieldId="503" dataDxfId="153"/>
    <tableColumn id="504" xr3:uid="{BB97E256-0225-4AB6-9B9E-664E9CA85ABE}" uniqueName="504" name="Movimento(ANTIGO).504" queryTableFieldId="504" dataDxfId="152"/>
    <tableColumn id="505" xr3:uid="{2BEAC157-243E-48B0-89B3-BF6D006BCEFD}" uniqueName="505" name="Movimento(ANTIGO).505" queryTableFieldId="505" dataDxfId="151"/>
    <tableColumn id="506" xr3:uid="{BC42A657-3E25-4429-A6BB-FE271C819A11}" uniqueName="506" name="Movimento(ANTIGO).506" queryTableFieldId="506" dataDxfId="150"/>
    <tableColumn id="507" xr3:uid="{C7C06D58-2E08-4A89-9D8A-210D73660785}" uniqueName="507" name="Movimento(ANTIGO).507" queryTableFieldId="507" dataDxfId="149"/>
    <tableColumn id="508" xr3:uid="{8BF7BC61-C7A9-449A-8718-7BCE195CFE75}" uniqueName="508" name="Movimento(ANTIGO).508" queryTableFieldId="508" dataDxfId="148"/>
    <tableColumn id="509" xr3:uid="{BA9B6832-A547-40E3-A8CF-5B79A5B93008}" uniqueName="509" name="Movimento(ANTIGO).509" queryTableFieldId="509" dataDxfId="147"/>
    <tableColumn id="510" xr3:uid="{959D0D8A-478A-467F-B552-0EDFB74CD403}" uniqueName="510" name="Movimento(ANTIGO).510" queryTableFieldId="510" dataDxfId="146"/>
    <tableColumn id="511" xr3:uid="{2B6605B1-FF18-4B59-A7FD-4C7A41C1471A}" uniqueName="511" name="Movimento(ANTIGO).511" queryTableFieldId="511" dataDxfId="145"/>
    <tableColumn id="512" xr3:uid="{50B2058F-D908-40B9-B7DA-663F2A0CA266}" uniqueName="512" name="Movimento(ANTIGO).512" queryTableFieldId="512" dataDxfId="144"/>
    <tableColumn id="513" xr3:uid="{A102CB95-6F6B-41F1-AC12-1ACAEF0A3E25}" uniqueName="513" name="Movimento(ANTIGO).513" queryTableFieldId="513" dataDxfId="143"/>
    <tableColumn id="514" xr3:uid="{98175402-7482-4B77-AAC1-E7E2F63F5B95}" uniqueName="514" name="Movimento(ANTIGO).514" queryTableFieldId="514" dataDxfId="142"/>
    <tableColumn id="515" xr3:uid="{BBBA5D1A-1B05-487F-9F4E-E50B6F66C9F3}" uniqueName="515" name="Movimento(ANTIGO).515" queryTableFieldId="515" dataDxfId="141"/>
    <tableColumn id="516" xr3:uid="{7EC691D8-53BC-48E3-8894-9CCDC40A31C4}" uniqueName="516" name="Movimento(ANTIGO).516" queryTableFieldId="516" dataDxfId="140"/>
    <tableColumn id="517" xr3:uid="{59A5EE5F-C712-4454-A59B-BB89641F173E}" uniqueName="517" name="Movimento(ANTIGO).517" queryTableFieldId="517" dataDxfId="139"/>
    <tableColumn id="518" xr3:uid="{F5255765-627A-4005-8FD4-B68F8FA0490A}" uniqueName="518" name="Movimento(ANTIGO).518" queryTableFieldId="518" dataDxfId="138"/>
    <tableColumn id="519" xr3:uid="{59318CEC-E3A0-496D-AB0F-0C7CD09D1291}" uniqueName="519" name="Movimento(ANTIGO).519" queryTableFieldId="519" dataDxfId="137"/>
    <tableColumn id="520" xr3:uid="{88B5028D-26FC-476D-BB2C-8C12927B7AC2}" uniqueName="520" name="Movimento(ANTIGO).520" queryTableFieldId="520" dataDxfId="136"/>
    <tableColumn id="521" xr3:uid="{A3F6757C-2D24-4718-AFDD-8D7B616CED99}" uniqueName="521" name="Movimento(ANTIGO).521" queryTableFieldId="521" dataDxfId="135"/>
    <tableColumn id="522" xr3:uid="{BC7CB41D-9E1D-40BC-ABAA-4946C33CE7CB}" uniqueName="522" name="Movimento(ANTIGO).522" queryTableFieldId="522" dataDxfId="134"/>
    <tableColumn id="523" xr3:uid="{D213FE86-2A42-452F-84C9-078BEEC2331B}" uniqueName="523" name="Movimento(ANTIGO).523" queryTableFieldId="523" dataDxfId="133"/>
    <tableColumn id="524" xr3:uid="{D8381EE9-C8FC-4800-B210-6863A7B54E56}" uniqueName="524" name="Movimento(ANTIGO).524" queryTableFieldId="524" dataDxfId="132"/>
    <tableColumn id="525" xr3:uid="{2E146482-91B1-4A26-9200-5276AAB95EF1}" uniqueName="525" name="Movimento(ANTIGO).525" queryTableFieldId="525" dataDxfId="131"/>
    <tableColumn id="526" xr3:uid="{6044AADE-C1A3-49FD-94F1-F57DA4300650}" uniqueName="526" name="Movimento(ANTIGO).526" queryTableFieldId="526" dataDxfId="130"/>
    <tableColumn id="527" xr3:uid="{07BE3BE6-1894-46E5-94A1-A8105EA75C74}" uniqueName="527" name="Movimento(ANTIGO).527" queryTableFieldId="527" dataDxfId="129"/>
    <tableColumn id="528" xr3:uid="{3385CEAE-BBF8-4C2B-8E77-3BE324A5F9F3}" uniqueName="528" name="Movimento(ANTIGO).528" queryTableFieldId="528" dataDxfId="128"/>
    <tableColumn id="529" xr3:uid="{C993B119-16DD-4B78-8FCD-989D87105522}" uniqueName="529" name="Movimento(ANTIGO).529" queryTableFieldId="529" dataDxfId="127"/>
    <tableColumn id="530" xr3:uid="{DD77036E-E1EA-4430-87AF-4D821F35DCF8}" uniqueName="530" name="Movimento(ANTIGO).530" queryTableFieldId="530" dataDxfId="126"/>
    <tableColumn id="531" xr3:uid="{69955D15-F13D-49FC-ACD1-3321C13C1484}" uniqueName="531" name="Movimento(ANTIGO).531" queryTableFieldId="531" dataDxfId="125"/>
    <tableColumn id="532" xr3:uid="{7D38DF0F-173E-4D8A-B775-BF9D9E795162}" uniqueName="532" name="Movimento(ANTIGO).532" queryTableFieldId="532" dataDxfId="124"/>
    <tableColumn id="533" xr3:uid="{D182502D-3304-486D-836F-19BD570C3408}" uniqueName="533" name="Movimento(ANTIGO).533" queryTableFieldId="533" dataDxfId="123"/>
    <tableColumn id="534" xr3:uid="{24B730A6-4795-4F6B-9F32-C92F6CB8BE0E}" uniqueName="534" name="Movimento(ANTIGO).534" queryTableFieldId="534" dataDxfId="122"/>
    <tableColumn id="535" xr3:uid="{C0191EF0-0E6D-4F63-BFCB-A6A6F382056E}" uniqueName="535" name="Movimento(ANTIGO).535" queryTableFieldId="535" dataDxfId="121"/>
    <tableColumn id="536" xr3:uid="{3094EE56-A516-4AC5-88ED-C56BD93B6C4E}" uniqueName="536" name="Movimento(ANTIGO).536" queryTableFieldId="536" dataDxfId="120"/>
    <tableColumn id="537" xr3:uid="{41FD6C6B-28BB-447D-9543-B4F38F6B74E5}" uniqueName="537" name="Movimento(ANTIGO).537" queryTableFieldId="537" dataDxfId="119"/>
    <tableColumn id="538" xr3:uid="{82D0E9C6-DB7F-42F1-A82C-F55937BFEF8E}" uniqueName="538" name="Movimento(ANTIGO).538" queryTableFieldId="538" dataDxfId="118"/>
    <tableColumn id="539" xr3:uid="{046BC712-3513-4AC0-8F7A-0C1D0D2FD252}" uniqueName="539" name="Movimento(ANTIGO).539" queryTableFieldId="539" dataDxfId="117"/>
    <tableColumn id="540" xr3:uid="{3FAD52B1-6701-47FF-B884-CC13AF3DF42B}" uniqueName="540" name="Movimento(ANTIGO).540" queryTableFieldId="540" dataDxfId="116"/>
    <tableColumn id="541" xr3:uid="{130888D3-7D48-494F-AD5E-8F32AEC9B89D}" uniqueName="541" name="Movimento(ANTIGO).541" queryTableFieldId="541" dataDxfId="115"/>
    <tableColumn id="542" xr3:uid="{7E53AF2E-AAAB-4DB4-B453-9660F8250CE4}" uniqueName="542" name="Movimento(ANTIGO).542" queryTableFieldId="542" dataDxfId="114"/>
    <tableColumn id="543" xr3:uid="{56306078-E5AB-48C0-9E62-0F925D75CD90}" uniqueName="543" name="Movimento(ANTIGO).543" queryTableFieldId="543" dataDxfId="113"/>
    <tableColumn id="544" xr3:uid="{7B458591-1CCE-407A-B2FD-83861F4B2036}" uniqueName="544" name="Movimento(ANTIGO).544" queryTableFieldId="544" dataDxfId="112"/>
    <tableColumn id="545" xr3:uid="{1857C61D-2DE7-4951-A095-9D3B130E96B9}" uniqueName="545" name="Movimento(ANTIGO).545" queryTableFieldId="545" dataDxfId="111"/>
    <tableColumn id="546" xr3:uid="{E05D85FE-3960-4191-8E6E-38987D0A50D5}" uniqueName="546" name="Movimento(ANTIGO).546" queryTableFieldId="546" dataDxfId="110"/>
    <tableColumn id="547" xr3:uid="{C526BCA0-FBDA-4958-B65F-31016252B1E1}" uniqueName="547" name="Movimento(ANTIGO).547" queryTableFieldId="547" dataDxfId="109"/>
    <tableColumn id="548" xr3:uid="{4E8AA33E-07D7-49B4-826A-D517A01FCF2C}" uniqueName="548" name="Movimento(ANTIGO).548" queryTableFieldId="548" dataDxfId="108"/>
    <tableColumn id="549" xr3:uid="{651FB72E-9BA4-4C8A-A7B3-9D3F2AD93AAB}" uniqueName="549" name="Movimento(ANTIGO).549" queryTableFieldId="549" dataDxfId="107"/>
    <tableColumn id="550" xr3:uid="{5839D68F-ECFC-4B46-A41F-0767463D40CE}" uniqueName="550" name="Movimento(ANTIGO).550" queryTableFieldId="550" dataDxfId="106"/>
    <tableColumn id="551" xr3:uid="{EED0D037-1F9A-42A1-A7AD-48545D22B639}" uniqueName="551" name="Movimento(ANTIGO).551" queryTableFieldId="551" dataDxfId="105"/>
    <tableColumn id="552" xr3:uid="{C3C2FBF4-30BA-4E7E-80EC-F8AE2B99AA71}" uniqueName="552" name="Movimento(ANTIGO).552" queryTableFieldId="552" dataDxfId="104"/>
    <tableColumn id="553" xr3:uid="{674466DA-6589-4C7E-AC20-B2111D69AC5C}" uniqueName="553" name="Movimento(ANTIGO).553" queryTableFieldId="553" dataDxfId="103"/>
    <tableColumn id="554" xr3:uid="{0F33297B-B319-4918-9910-F047E4552C6A}" uniqueName="554" name="Movimento(ANTIGO).554" queryTableFieldId="554" dataDxfId="102"/>
    <tableColumn id="555" xr3:uid="{919066D4-0EAA-4575-A999-607CA6E4551A}" uniqueName="555" name="Movimento(ANTIGO).555" queryTableFieldId="555" dataDxfId="101"/>
    <tableColumn id="556" xr3:uid="{E771C0AF-41B0-4531-9E13-ED9BFCFB92E3}" uniqueName="556" name="Movimento(ANTIGO).556" queryTableFieldId="556" dataDxfId="100"/>
    <tableColumn id="557" xr3:uid="{5BC8A2F8-2747-4CC8-B117-6C4E5392D109}" uniqueName="557" name="Movimento(ANTIGO).557" queryTableFieldId="557" dataDxfId="99"/>
    <tableColumn id="558" xr3:uid="{D462CF97-4CAC-4C27-BE0F-114DBE3C514F}" uniqueName="558" name="Movimento(ANTIGO).558" queryTableFieldId="558" dataDxfId="98"/>
    <tableColumn id="559" xr3:uid="{C388506C-6322-43F7-BEF4-91B805458A95}" uniqueName="559" name="Movimento(ANTIGO).559" queryTableFieldId="559" dataDxfId="97"/>
    <tableColumn id="560" xr3:uid="{80E7A86B-B706-4A9F-B91B-42B8FB1D0856}" uniqueName="560" name="Movimento(ANTIGO).560" queryTableFieldId="560" dataDxfId="96"/>
    <tableColumn id="561" xr3:uid="{283DB460-2EF1-46AA-9B23-1338BCDA39A5}" uniqueName="561" name="Movimento(ANTIGO).561" queryTableFieldId="561" dataDxfId="95"/>
    <tableColumn id="562" xr3:uid="{104C04E3-2171-4D42-98C6-AA4DF8D65BFB}" uniqueName="562" name="Movimento(ANTIGO).562" queryTableFieldId="562" dataDxfId="94"/>
    <tableColumn id="563" xr3:uid="{14EAF6F1-492B-4637-BD10-7766DA03F5E9}" uniqueName="563" name="Movimento(ANTIGO).563" queryTableFieldId="563" dataDxfId="93"/>
    <tableColumn id="564" xr3:uid="{4D3C525C-9243-4205-B9D6-5D9FF13E9FCD}" uniqueName="564" name="Movimento(ANTIGO).564" queryTableFieldId="564" dataDxfId="92"/>
    <tableColumn id="565" xr3:uid="{5DAD1002-04B5-4E3E-83E6-B67A2938B8D6}" uniqueName="565" name="Movimento(ANTIGO).565" queryTableFieldId="565" dataDxfId="91"/>
    <tableColumn id="566" xr3:uid="{AEB58B36-7789-4E58-9240-48C27FAE9411}" uniqueName="566" name="Movimento(ANTIGO).566" queryTableFieldId="566" dataDxfId="90"/>
    <tableColumn id="567" xr3:uid="{0FF1CEEB-06BA-43FE-BA0B-6C8BE09C7975}" uniqueName="567" name="Movimento(ANTIGO).567" queryTableFieldId="567" dataDxfId="89"/>
    <tableColumn id="568" xr3:uid="{514ACEB4-EFD9-4E76-85A8-6373C5536A22}" uniqueName="568" name="Movimento(ANTIGO).568" queryTableFieldId="568" dataDxfId="88"/>
    <tableColumn id="569" xr3:uid="{2200B780-1751-48CB-850F-704890DE6A96}" uniqueName="569" name="Movimento(ANTIGO).569" queryTableFieldId="569" dataDxfId="87"/>
    <tableColumn id="570" xr3:uid="{A0C85EE4-F276-4870-9C45-B9AE5E28C5DE}" uniqueName="570" name="Movimento(ANTIGO).570" queryTableFieldId="570" dataDxfId="86"/>
    <tableColumn id="571" xr3:uid="{CDDB0FAA-6B68-4582-92C7-F75C162E387B}" uniqueName="571" name="Movimento(ANTIGO).571" queryTableFieldId="571" dataDxfId="85"/>
    <tableColumn id="572" xr3:uid="{E3410B5E-E168-4BBE-AFA5-275C2D7F2E05}" uniqueName="572" name="Movimento(ANTIGO).572" queryTableFieldId="572" dataDxfId="84"/>
    <tableColumn id="573" xr3:uid="{ACEDD913-9759-4632-A152-854857ABD4D5}" uniqueName="573" name="Movimento(ANTIGO).573" queryTableFieldId="573" dataDxfId="83"/>
    <tableColumn id="574" xr3:uid="{B9006518-45FA-4802-905F-0C356AF66996}" uniqueName="574" name="Movimento(ANTIGO).574" queryTableFieldId="574" dataDxfId="82"/>
    <tableColumn id="575" xr3:uid="{0846BFE9-1CF8-4281-99CE-2026A813D286}" uniqueName="575" name="Movimento(ANTIGO).575" queryTableFieldId="575" dataDxfId="81"/>
    <tableColumn id="576" xr3:uid="{C31A2EB2-2622-495E-B7CF-AFE339E828D7}" uniqueName="576" name="Movimento(ANTIGO).576" queryTableFieldId="576" dataDxfId="80"/>
    <tableColumn id="577" xr3:uid="{9A537665-E9F8-4793-A540-8AF9754256C3}" uniqueName="577" name="Movimento(ANTIGO).577" queryTableFieldId="577" dataDxfId="79"/>
    <tableColumn id="578" xr3:uid="{76C24412-EDFD-4152-A355-9E477BB7C4D4}" uniqueName="578" name="Movimento(ANTIGO).578" queryTableFieldId="578" dataDxfId="78"/>
    <tableColumn id="579" xr3:uid="{3DE794C8-3567-48E3-B36D-2AF9CF7C401E}" uniqueName="579" name="Movimento(ANTIGO).579" queryTableFieldId="579" dataDxfId="77"/>
    <tableColumn id="580" xr3:uid="{BA865F64-8BFF-4EAB-A694-387615DA7D9F}" uniqueName="580" name="Movimento(ANTIGO).580" queryTableFieldId="580" dataDxfId="76"/>
    <tableColumn id="581" xr3:uid="{A01BFC1F-2FBB-4F95-9494-3285EE9E4158}" uniqueName="581" name="Movimento(ANTIGO).581" queryTableFieldId="581" dataDxfId="75"/>
    <tableColumn id="582" xr3:uid="{69C67603-3669-4917-86FB-268E178EBB06}" uniqueName="582" name="Movimento(ANTIGO).582" queryTableFieldId="582" dataDxfId="74"/>
    <tableColumn id="583" xr3:uid="{7F10F120-9B53-4AD1-8FB9-10CDFA17DB5C}" uniqueName="583" name="Movimento(ANTIGO).583" queryTableFieldId="583" dataDxfId="73"/>
    <tableColumn id="584" xr3:uid="{B1F6EEC2-CA22-400C-8DD4-B0C6181F818C}" uniqueName="584" name="Movimento(ANTIGO).584" queryTableFieldId="584" dataDxfId="72"/>
    <tableColumn id="585" xr3:uid="{3C93D131-5050-4CC9-8F8A-1C425FE8C1CE}" uniqueName="585" name="Movimento(ANTIGO).585" queryTableFieldId="585" dataDxfId="71"/>
    <tableColumn id="586" xr3:uid="{433433EA-CD89-47C2-BDBF-489B71164D81}" uniqueName="586" name="Movimento(ANTIGO).586" queryTableFieldId="586" dataDxfId="70"/>
    <tableColumn id="587" xr3:uid="{D75FB0A4-B90F-4925-8DC6-841E7EC7898C}" uniqueName="587" name="Movimento(ANTIGO).587" queryTableFieldId="587" dataDxfId="69"/>
    <tableColumn id="588" xr3:uid="{C0075B9C-ED97-465C-95D6-DC921416DB3D}" uniqueName="588" name="Movimento(ANTIGO).588" queryTableFieldId="588" dataDxfId="68"/>
    <tableColumn id="589" xr3:uid="{C51813D7-0D41-46F9-8775-15FEE4BE42DB}" uniqueName="589" name="Movimento(ANTIGO).589" queryTableFieldId="589" dataDxfId="67"/>
    <tableColumn id="590" xr3:uid="{AA8145B6-F780-40BF-9759-F5A35225D5BC}" uniqueName="590" name="Movimento(ANTIGO).590" queryTableFieldId="590" dataDxfId="66"/>
    <tableColumn id="591" xr3:uid="{F83EE53B-51D6-4873-ADF5-B02610BEEF6C}" uniqueName="591" name="Movimento(ANTIGO).591" queryTableFieldId="591" dataDxfId="65"/>
    <tableColumn id="592" xr3:uid="{0E064C50-22A2-40E6-8F31-80970BA679E7}" uniqueName="592" name="Movimento(ANTIGO).592" queryTableFieldId="592" dataDxfId="64"/>
    <tableColumn id="593" xr3:uid="{54FFFA6B-1EBC-49EB-BADE-3E9A6EFE44D8}" uniqueName="593" name="Movimento(ANTIGO).593" queryTableFieldId="593" dataDxfId="63"/>
    <tableColumn id="594" xr3:uid="{45075162-A580-4311-B7B4-9A098C894781}" uniqueName="594" name="Movimento(ANTIGO).594" queryTableFieldId="594" dataDxfId="62"/>
    <tableColumn id="595" xr3:uid="{4FB12CD5-E8AC-4633-AE1F-313F41F2A4AD}" uniqueName="595" name="Movimento(ANTIGO).595" queryTableFieldId="595" dataDxfId="61"/>
    <tableColumn id="596" xr3:uid="{FA00FB8A-C787-46BA-9A12-7C65A62599BC}" uniqueName="596" name="Movimento(ANTIGO).596" queryTableFieldId="596" dataDxfId="60"/>
    <tableColumn id="597" xr3:uid="{9BCBB8F4-3B81-41BA-B036-C84228706441}" uniqueName="597" name="Movimento(ANTIGO).597" queryTableFieldId="597" dataDxfId="59"/>
    <tableColumn id="598" xr3:uid="{6A7B6BD0-DBD7-4B89-A9D0-46731FE835D7}" uniqueName="598" name="Movimento(ANTIGO).598" queryTableFieldId="598" dataDxfId="58"/>
    <tableColumn id="599" xr3:uid="{331FE276-407B-4E0F-9A40-486B7645C977}" uniqueName="599" name="Movimento(ANTIGO).599" queryTableFieldId="599" dataDxfId="57"/>
    <tableColumn id="600" xr3:uid="{9ED2041D-B366-434C-A0D0-5008926AEE3B}" uniqueName="600" name="Movimento(ANTIGO).600" queryTableFieldId="600" dataDxfId="56"/>
    <tableColumn id="601" xr3:uid="{F6C67BC3-025E-4720-B268-D579F3F7C76B}" uniqueName="601" name="Movimento(ANTIGO).601" queryTableFieldId="601" dataDxfId="55"/>
    <tableColumn id="602" xr3:uid="{702E946C-1AC3-4256-BA4A-FD259F0ADCA0}" uniqueName="602" name="Movimento(ANTIGO).602" queryTableFieldId="602" dataDxfId="54"/>
    <tableColumn id="603" xr3:uid="{3AB69621-EB8A-4D2D-AD84-EEC5EA26C8C5}" uniqueName="603" name="Movimento(ANTIGO).603" queryTableFieldId="603" dataDxfId="53"/>
    <tableColumn id="604" xr3:uid="{1E711554-BD71-4BDC-AF6F-77ECC96FDC86}" uniqueName="604" name="Movimento(ANTIGO).604" queryTableFieldId="604" dataDxfId="52"/>
    <tableColumn id="605" xr3:uid="{81A9E410-F760-495B-B187-EF2D71BFC126}" uniqueName="605" name="Movimento(ANTIGO).605" queryTableFieldId="605" dataDxfId="51"/>
    <tableColumn id="606" xr3:uid="{020A4683-93A7-4FF2-9754-6BEF4D415D2A}" uniqueName="606" name="Movimento(ANTIGO).606" queryTableFieldId="606" dataDxfId="50"/>
    <tableColumn id="607" xr3:uid="{E4EDDEFD-0C66-4F74-9F8B-8AD3C90846D2}" uniqueName="607" name="Movimento(ANTIGO).607" queryTableFieldId="607" dataDxfId="49"/>
    <tableColumn id="608" xr3:uid="{8A47251F-244D-4CA0-A161-1241E83589A8}" uniqueName="608" name="Movimento(ANTIGO).608" queryTableFieldId="608" dataDxfId="48"/>
    <tableColumn id="609" xr3:uid="{3ED03BC7-0AF2-487A-80A5-E88AB308368F}" uniqueName="609" name="Movimento(ANTIGO).609" queryTableFieldId="609" dataDxfId="47"/>
    <tableColumn id="610" xr3:uid="{F38618F9-CEBB-48FC-B4CD-0E1472663501}" uniqueName="610" name="Movimento(ANTIGO).610" queryTableFieldId="610" dataDxfId="46"/>
    <tableColumn id="611" xr3:uid="{C9879F38-7BB6-4463-BB09-DD8CDD01ECE2}" uniqueName="611" name="Movimento(ANTIGO).611" queryTableFieldId="611" dataDxfId="45"/>
    <tableColumn id="612" xr3:uid="{08004BAE-B68B-4EA4-8580-7032B884299A}" uniqueName="612" name="Movimento(ANTIGO).612" queryTableFieldId="612" dataDxfId="44"/>
    <tableColumn id="613" xr3:uid="{4F624411-CA72-4D5A-BF52-9BCAA61C79E1}" uniqueName="613" name="Movimento(ANTIGO).613" queryTableFieldId="613" dataDxfId="43"/>
    <tableColumn id="614" xr3:uid="{220215C2-CDB0-4EED-8A22-56C0743F1D23}" uniqueName="614" name="Movimento(ANTIGO).614" queryTableFieldId="614" dataDxfId="42"/>
    <tableColumn id="615" xr3:uid="{79FA3F36-2F0D-429A-BAAF-28617D9A4646}" uniqueName="615" name="Movimento(ANTIGO).615" queryTableFieldId="615" dataDxfId="41"/>
    <tableColumn id="616" xr3:uid="{45A071E2-16D5-4F86-9CF9-21E1970D48D6}" uniqueName="616" name="Movimento(ANTIGO).616" queryTableFieldId="616" dataDxfId="40"/>
    <tableColumn id="617" xr3:uid="{D3B56251-49DC-4215-99E6-05D1AC8AA818}" uniqueName="617" name="Movimento(ANTIGO).617" queryTableFieldId="617" dataDxfId="39"/>
    <tableColumn id="618" xr3:uid="{90093F7B-8BEF-40BF-B92C-F87C8DB6FE5F}" uniqueName="618" name="Movimento(ANTIGO).618" queryTableFieldId="618" dataDxfId="38"/>
    <tableColumn id="619" xr3:uid="{8BCB9FBE-9C70-4FCE-BAE7-9FBE0C733567}" uniqueName="619" name="Movimento(ANTIGO).619" queryTableFieldId="619" dataDxfId="37"/>
    <tableColumn id="620" xr3:uid="{560F8F5A-1E46-4769-8B79-BDB2F98A2297}" uniqueName="620" name="Movimento(ANTIGO).620" queryTableFieldId="620" dataDxfId="36"/>
    <tableColumn id="621" xr3:uid="{34CDBBAD-C2DA-4DE1-97E8-5BEA89B85AC1}" uniqueName="621" name="Movimento(ANTIGO).621" queryTableFieldId="621" dataDxfId="35"/>
    <tableColumn id="622" xr3:uid="{9A4E71E5-12F8-40A9-9880-64C75E12239C}" uniqueName="622" name="Movimento(ANTIGO).622" queryTableFieldId="622" dataDxfId="34"/>
    <tableColumn id="623" xr3:uid="{ED28BA58-D64C-4E53-910E-171F394D5658}" uniqueName="623" name="Movimento(ANTIGO).623" queryTableFieldId="623" dataDxfId="33"/>
    <tableColumn id="624" xr3:uid="{18A4871C-6D73-4A09-9841-D6BECDF61A15}" uniqueName="624" name="Movimento(ANTIGO).624" queryTableFieldId="624" dataDxfId="3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586F0B5-2A3F-4A0D-9593-5D5F7FFFBB8F}" name="Tabela12" displayName="Tabela12" ref="A2:G154" totalsRowShown="0" headerRowDxfId="5" dataDxfId="4" headerRowBorderDxfId="1351" headerRowCellStyle="Título 1">
  <autoFilter ref="A2:G154" xr:uid="{6586F0B5-2A3F-4A0D-9593-5D5F7FFFBB8F}"/>
  <tableColumns count="7">
    <tableColumn id="1" xr3:uid="{96B1CB92-2A9F-4F54-89C5-875B39C4F6B8}" name="SITUAÇÃO" dataDxfId="8"/>
    <tableColumn id="2" xr3:uid="{6262B67C-E960-48E2-9EC3-4DEA988500E4}" name="INICIADA POR" dataDxfId="3"/>
    <tableColumn id="3" xr3:uid="{66237982-68F0-4D51-AA27-833EC730AAD1}" name="FINALIZADA POR" dataDxfId="2"/>
    <tableColumn id="4" xr3:uid="{61E90DBC-1FE3-49D9-B9A3-87329D19BA88}" name="MOVIMENTO" dataDxfId="0"/>
    <tableColumn id="5" xr3:uid="{BC04CD49-BC1A-487F-91A1-57FA3CD28D67}" name="Inicia fase de execução judicial" dataDxfId="1"/>
    <tableColumn id="6" xr3:uid="{E9551901-6BA9-4B91-B451-B80EBD2E41BA}" name="Início condicional (só inicia se conseguir finalizar uma das situações mapeadas?" dataDxfId="7"/>
    <tableColumn id="8" xr3:uid="{3995B9D7-5A54-4FDC-BC47-82DA5600BF93}" name="Hierarquia" dataDxfId="6"/>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5594E90-DDBA-493F-9E7C-E30C0B2D4A5F}" name="Tabela22_2" displayName="Tabela22_2" ref="A1:C51" totalsRowShown="0">
  <autoFilter ref="A1:C51" xr:uid="{D5594E90-DDBA-493F-9E7C-E30C0B2D4A5F}">
    <filterColumn colId="2">
      <filters>
        <filter val="FALSO"/>
      </filters>
    </filterColumn>
  </autoFilter>
  <tableColumns count="3">
    <tableColumn id="1" xr3:uid="{BAD41AC9-68D5-451F-9275-BB89BF7B89F1}" name="ANTIGA" dataDxfId="1350"/>
    <tableColumn id="2" xr3:uid="{70B4082B-C639-4E9A-8500-F04B4D015DB6}" name="ATUAL" dataDxfId="1349"/>
    <tableColumn id="3" xr3:uid="{1AA86772-4A5D-428A-9A0B-BF45569E4674}" name="TEST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72FEDB7-3F58-411A-BF2F-F4248F96AEA3}" name="_select_situacao_case_when_iniciadaPor_is_null_then_Movimentos_P_202310061703" displayName="_select_situacao_case_when_iniciadaPor_is_null_then_Movimentos_P_202310061703" ref="A1:H153" totalsRowShown="0">
  <autoFilter ref="A1:H153" xr:uid="{872FEDB7-3F58-411A-BF2F-F4248F96AEA3}">
    <filterColumn colId="0">
      <filters>
        <filter val="Classe evoluida para ação penal (81)"/>
      </filters>
    </filterColumn>
  </autoFilter>
  <tableColumns count="8">
    <tableColumn id="9" xr3:uid="{5CAA0444-1E06-4226-8101-EE1EFB0F6DAF}" name="situacao" dataDxfId="1348"/>
    <tableColumn id="10" xr3:uid="{E0A11978-7E1A-42A0-A185-DA5788F7B353}" name="iniciadapor" dataDxfId="1347"/>
    <tableColumn id="11" xr3:uid="{250F6716-625C-45AD-A0AE-A593244281E9}" name="finalizadapor" dataDxfId="1346"/>
    <tableColumn id="12" xr3:uid="{AB263E31-A5F5-4750-A6C9-5261CAFC6F99}" name="movimento" dataDxfId="1345"/>
    <tableColumn id="13" xr3:uid="{11B0D443-D6CB-454E-870C-6A9BBEBE9BDF}" name="iniciafaseexecucaojudicial" dataDxfId="1344"/>
    <tableColumn id="14" xr3:uid="{91C52496-03FE-494F-8DCB-E7EE2A81D6F8}" name="inicializacaocondicional" dataDxfId="1343"/>
    <tableColumn id="15" xr3:uid="{88E16ED8-19AE-4AEB-AC3B-30B1ACC822B1}" name="finalizafaseatual" dataDxfId="1342"/>
    <tableColumn id="16" xr3:uid="{26D52E21-C7B4-4D86-AE6F-30F76C1C3239}" name="hierarquia" dataDxfId="134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CE383D9-C56E-4233-A60A-379261EF3FB8}" name="Tabela2" displayName="Tabela2" ref="A1:H153" totalsRowShown="0" headerRowDxfId="1340" dataDxfId="1338" headerRowBorderDxfId="1339" tableBorderDxfId="1337" headerRowCellStyle="Título 1">
  <autoFilter ref="A1:H153" xr:uid="{00000000-0009-0000-0100-000002000000}"/>
  <tableColumns count="8">
    <tableColumn id="1" xr3:uid="{A61DDD00-2EE6-4200-A3CD-B1D5CF2DADB9}" name="SITUAÇÃO" dataDxfId="1336"/>
    <tableColumn id="2" xr3:uid="{E83ED740-28BA-4437-8392-48E7376E49DA}" name="INICIADA POR" dataDxfId="1335"/>
    <tableColumn id="3" xr3:uid="{CE5ABF18-094F-458F-ACE4-CE08C8977187}" name="FINALIZADA POR" dataDxfId="1334"/>
    <tableColumn id="4" xr3:uid="{95F89FF5-7642-4652-984D-ACCD53521B5B}" name="MOVIMENTO" dataDxfId="1333"/>
    <tableColumn id="5" xr3:uid="{BC420034-6CDA-4018-A46B-943984475867}" name="Inicia fase de execução jucicial" dataDxfId="1332"/>
    <tableColumn id="6" xr3:uid="{2A7708A4-7384-4C81-BC5B-CD7EF2DF79E8}" name="Início condicional (só inicia se conseguir finalizar uma das situações mapeadas?" dataDxfId="1331"/>
    <tableColumn id="7" xr3:uid="{698EC750-598C-4AD8-8F74-B7D991B2EA26}" name="Inicia dentro da fase atual? (em caso negativo ele so terá efeitos nos indicadores caso inicie uma nova fase)" dataDxfId="1330"/>
    <tableColumn id="8" xr3:uid="{93516B78-3D7A-4E30-BBA7-5EF0CF267E54}" name="Hierarquia" dataDxfId="1329"/>
  </tableColumns>
  <tableStyleInfo name="TableStyleLight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455F6E-0A6E-49A4-90F7-A77E67695EF7}" name="Tabela_Situações_Datamart___07_07_2023" displayName="Tabela_Situações_Datamart___07_07_2023" ref="A1:H153" totalsRowShown="0" dataDxfId="1328">
  <autoFilter ref="A1:H153" xr:uid="{F9455F6E-0A6E-49A4-90F7-A77E67695EF7}">
    <filterColumn colId="0">
      <filters>
        <filter val="Classe evoluida para ação penal (81)"/>
      </filters>
    </filterColumn>
  </autoFilter>
  <tableColumns count="8">
    <tableColumn id="9" xr3:uid="{894572C0-98E9-4D97-B4FB-A8EFCEB65D7C}" name="situacao" dataDxfId="1327"/>
    <tableColumn id="10" xr3:uid="{16263C94-9D87-475B-A216-4AE231F6B067}" name="iniciadapor" dataDxfId="1326"/>
    <tableColumn id="11" xr3:uid="{D0ADCF2F-E5B2-4CCC-869B-E25E228E775D}" name="finalizadapor" dataDxfId="1325"/>
    <tableColumn id="12" xr3:uid="{C2E766E8-BC11-48D7-9E8A-CB5B7150BBB9}" name="movimento" dataDxfId="1324"/>
    <tableColumn id="13" xr3:uid="{8A21A85A-538E-41C6-AE28-99B507E3C167}" name="iniciafaseexecucaojudicial" dataDxfId="1323"/>
    <tableColumn id="14" xr3:uid="{E8C9C4FA-35A0-4912-89F4-F67D8D13B715}" name="inicializacaocondicional" dataDxfId="1322"/>
    <tableColumn id="15" xr3:uid="{6797BB56-8D67-472F-A3A8-1259E477A82B}" name="finalizafaseatual" dataDxfId="1321"/>
    <tableColumn id="16" xr3:uid="{4C58CF3F-7E06-4402-947C-8A5502C383AD}" name="hierarquia" dataDxfId="13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A66D2A2-DBD8-421C-A733-9FA392DF220C}" name="SITUAÇÃO_11_09_23" displayName="SITUAÇÃO_11_09_23" ref="A1:H153" totalsRowShown="0">
  <autoFilter ref="A1:H153" xr:uid="{CA66D2A2-DBD8-421C-A733-9FA392DF220C}"/>
  <tableColumns count="8">
    <tableColumn id="9" xr3:uid="{0181D2C1-ABA9-45D1-9BE3-46AC19499039}" name="situacao" dataDxfId="1319"/>
    <tableColumn id="10" xr3:uid="{B00A5962-646D-4A5C-BEFC-7DA546CE0AB3}" name="iniciadapor" dataDxfId="1318"/>
    <tableColumn id="11" xr3:uid="{D786CEA9-4664-480A-8A7D-5D79B618F1EE}" name="finalizadapor" dataDxfId="1317"/>
    <tableColumn id="12" xr3:uid="{C443D2C4-D8D5-4025-8259-B0BD081422A2}" name="movimento" dataDxfId="1316"/>
    <tableColumn id="13" xr3:uid="{A3711136-57DD-489D-B2E9-B04B3E2C1A35}" name="iniciafaseexecucaojudicial" dataDxfId="1315"/>
    <tableColumn id="14" xr3:uid="{3F95D4C0-68C8-435E-A220-37902DD966C6}" name="inicializacaocondicional" dataDxfId="1314"/>
    <tableColumn id="15" xr3:uid="{16F7FE6A-D1B0-47A5-B4B8-53542D7A8149}" name="finalizafaseatual" dataDxfId="1313"/>
    <tableColumn id="16" xr3:uid="{62A1912A-A6F5-452C-80C2-4CF2212F5D70}" name="hierarquia" dataDxfId="131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4FA2780-C1AC-4256-B57A-BA84F1A8F1BF}" name="situacao_movimento_202308292312" displayName="situacao_movimento_202308292312" ref="A1:D1014" totalsRowShown="0">
  <autoFilter ref="A1:D1014" xr:uid="{B4FA2780-C1AC-4256-B57A-BA84F1A8F1BF}"/>
  <tableColumns count="4">
    <tableColumn id="1" xr3:uid="{B274C676-4957-4054-B74B-56C4613CAA09}" name="id"/>
    <tableColumn id="2" xr3:uid="{185CDFE8-886D-4FC4-BF60-808228358CA0}" name="id_situacao"/>
    <tableColumn id="3" xr3:uid="{55FD30AC-D13F-455D-971F-41F3AFA22FA1}" name="complemento" dataDxfId="1311"/>
    <tableColumn id="4" xr3:uid="{DAB1A647-87A9-443E-A5B2-C0D1C0E9A812}" name="id_movimento"/>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759FA67-0E5E-4C81-A5D2-043DD2CA643F}" name="Tabela_SITUAÇÃO___INDICADOR" displayName="Tabela_SITUAÇÃO___INDICADOR" ref="A1:H153" totalsRowShown="0" dataDxfId="1310">
  <autoFilter ref="A1:H153" xr:uid="{F759FA67-0E5E-4C81-A5D2-043DD2CA643F}">
    <filterColumn colId="0">
      <filters>
        <filter val="Classe evoluida para ação penal (81)"/>
      </filters>
    </filterColumn>
  </autoFilter>
  <sortState xmlns:xlrd2="http://schemas.microsoft.com/office/spreadsheetml/2017/richdata2" ref="A2:H153">
    <sortCondition ref="A1:A153"/>
  </sortState>
  <tableColumns count="8">
    <tableColumn id="1" xr3:uid="{D3829094-131A-497B-BC27-8B3CA2544921}" name="situacao" dataDxfId="1309"/>
    <tableColumn id="2" xr3:uid="{78D10AFF-C333-4C80-86BC-E59D136F14B3}" name="iniciadapor" dataDxfId="1308"/>
    <tableColumn id="3" xr3:uid="{080EE512-1825-471A-95AB-71CB7974D218}" name="finalizadapor" dataDxfId="1307"/>
    <tableColumn id="4" xr3:uid="{961970A7-8B23-4B37-9462-39F0E2DFC7A9}" name="movimento" dataDxfId="1306"/>
    <tableColumn id="5" xr3:uid="{0AE0FDC6-C750-4674-B9AF-ED5CAF574C7F}" name="iniciafaseexecucaojudicial" dataDxfId="1305"/>
    <tableColumn id="6" xr3:uid="{EBDE489C-1D6E-49DF-ABD7-4F04EC05F1E1}" name="inicializacaocondicional" dataDxfId="1304"/>
    <tableColumn id="7" xr3:uid="{E08B85DF-0434-411A-8F64-3886A0F89B61}" name="finalizafaseatual" dataDxfId="1303"/>
    <tableColumn id="8" xr3:uid="{62321689-C76A-439A-94EE-A981437DBC72}" name="hierarquia" dataDxfId="1302"/>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2"/>
  <sheetViews>
    <sheetView workbookViewId="0">
      <selection activeCell="D109" sqref="D109"/>
    </sheetView>
  </sheetViews>
  <sheetFormatPr defaultRowHeight="14.4" x14ac:dyDescent="0.3"/>
  <cols>
    <col min="1" max="1" width="92.33203125" bestFit="1" customWidth="1"/>
    <col min="2" max="2" width="37.44140625" style="1" customWidth="1"/>
    <col min="3" max="3" width="67.33203125" style="1" customWidth="1"/>
    <col min="4" max="4" width="255.6640625" bestFit="1" customWidth="1"/>
    <col min="5" max="5" width="33" customWidth="1"/>
    <col min="6" max="6" width="43" customWidth="1"/>
    <col min="7" max="7" width="59.109375" customWidth="1"/>
    <col min="8" max="8" width="30.6640625" bestFit="1" customWidth="1"/>
  </cols>
  <sheetData>
    <row r="1" spans="1:8" ht="20.399999999999999" x14ac:dyDescent="0.3">
      <c r="A1" s="2" t="s">
        <v>256</v>
      </c>
      <c r="B1" s="2" t="s">
        <v>257</v>
      </c>
      <c r="C1" s="2" t="s">
        <v>258</v>
      </c>
      <c r="D1" s="2" t="s">
        <v>259</v>
      </c>
      <c r="E1" s="3" t="s">
        <v>260</v>
      </c>
      <c r="F1" s="3" t="s">
        <v>261</v>
      </c>
      <c r="G1" s="3" t="s">
        <v>262</v>
      </c>
      <c r="H1" s="2" t="s">
        <v>263</v>
      </c>
    </row>
    <row r="2" spans="1:8" ht="72.599999999999994" x14ac:dyDescent="0.3">
      <c r="A2" s="4" t="s">
        <v>0</v>
      </c>
      <c r="B2" s="5" t="s">
        <v>1</v>
      </c>
      <c r="C2" s="5" t="s">
        <v>264</v>
      </c>
      <c r="D2" s="4" t="s">
        <v>2</v>
      </c>
      <c r="E2" s="4" t="s">
        <v>3</v>
      </c>
      <c r="F2" s="4" t="s">
        <v>3</v>
      </c>
      <c r="G2" s="4" t="s">
        <v>4</v>
      </c>
      <c r="H2" s="4"/>
    </row>
    <row r="3" spans="1:8" ht="225.6" x14ac:dyDescent="0.3">
      <c r="A3" s="4" t="s">
        <v>5</v>
      </c>
      <c r="B3" s="5" t="s">
        <v>1</v>
      </c>
      <c r="C3" s="5" t="s">
        <v>265</v>
      </c>
      <c r="D3" s="5" t="s">
        <v>266</v>
      </c>
      <c r="E3" s="4" t="s">
        <v>3</v>
      </c>
      <c r="F3" s="4" t="s">
        <v>3</v>
      </c>
      <c r="G3" s="4" t="s">
        <v>4</v>
      </c>
      <c r="H3" s="4"/>
    </row>
    <row r="4" spans="1:8" x14ac:dyDescent="0.3">
      <c r="A4" s="4" t="s">
        <v>6</v>
      </c>
      <c r="B4" s="5" t="s">
        <v>1</v>
      </c>
      <c r="C4" s="5" t="s">
        <v>7</v>
      </c>
      <c r="D4" s="4" t="s">
        <v>8</v>
      </c>
      <c r="E4" s="4" t="s">
        <v>3</v>
      </c>
      <c r="F4" s="4" t="s">
        <v>3</v>
      </c>
      <c r="G4" s="4" t="s">
        <v>4</v>
      </c>
      <c r="H4" s="4"/>
    </row>
    <row r="5" spans="1:8" ht="52.2" x14ac:dyDescent="0.3">
      <c r="A5" s="4" t="s">
        <v>9</v>
      </c>
      <c r="B5" s="5" t="s">
        <v>1</v>
      </c>
      <c r="C5" s="5" t="s">
        <v>7</v>
      </c>
      <c r="D5" s="5" t="s">
        <v>267</v>
      </c>
      <c r="E5" s="4" t="s">
        <v>3</v>
      </c>
      <c r="F5" s="4" t="s">
        <v>3</v>
      </c>
      <c r="G5" s="4" t="s">
        <v>4</v>
      </c>
      <c r="H5" s="4"/>
    </row>
    <row r="6" spans="1:8" ht="52.2" x14ac:dyDescent="0.3">
      <c r="A6" s="4" t="s">
        <v>10</v>
      </c>
      <c r="B6" s="5" t="s">
        <v>1</v>
      </c>
      <c r="C6" s="5" t="s">
        <v>7</v>
      </c>
      <c r="D6" s="5" t="s">
        <v>268</v>
      </c>
      <c r="E6" s="4" t="s">
        <v>3</v>
      </c>
      <c r="F6" s="4" t="s">
        <v>3</v>
      </c>
      <c r="G6" s="4" t="s">
        <v>4</v>
      </c>
      <c r="H6" s="4"/>
    </row>
    <row r="7" spans="1:8" ht="52.2" x14ac:dyDescent="0.3">
      <c r="A7" s="4" t="s">
        <v>11</v>
      </c>
      <c r="B7" s="5" t="s">
        <v>1</v>
      </c>
      <c r="C7" s="5" t="s">
        <v>7</v>
      </c>
      <c r="D7" s="5" t="s">
        <v>269</v>
      </c>
      <c r="E7" s="4" t="s">
        <v>3</v>
      </c>
      <c r="F7" s="4" t="s">
        <v>3</v>
      </c>
      <c r="G7" s="4" t="s">
        <v>4</v>
      </c>
      <c r="H7" s="4"/>
    </row>
    <row r="8" spans="1:8" ht="256.2" x14ac:dyDescent="0.3">
      <c r="A8" s="4" t="s">
        <v>12</v>
      </c>
      <c r="B8" s="5" t="s">
        <v>1</v>
      </c>
      <c r="C8" s="5" t="s">
        <v>270</v>
      </c>
      <c r="D8" s="5" t="s">
        <v>271</v>
      </c>
      <c r="E8" s="4" t="s">
        <v>3</v>
      </c>
      <c r="F8" s="4" t="s">
        <v>3</v>
      </c>
      <c r="G8" s="4" t="s">
        <v>4</v>
      </c>
      <c r="H8" s="4"/>
    </row>
    <row r="9" spans="1:8" ht="52.2" x14ac:dyDescent="0.3">
      <c r="A9" s="4" t="s">
        <v>13</v>
      </c>
      <c r="B9" s="5" t="s">
        <v>1</v>
      </c>
      <c r="C9" s="5" t="s">
        <v>7</v>
      </c>
      <c r="D9" s="5" t="s">
        <v>272</v>
      </c>
      <c r="E9" s="4" t="s">
        <v>3</v>
      </c>
      <c r="F9" s="4" t="s">
        <v>3</v>
      </c>
      <c r="G9" s="4" t="s">
        <v>4</v>
      </c>
      <c r="H9" s="4"/>
    </row>
    <row r="10" spans="1:8" ht="52.2" x14ac:dyDescent="0.3">
      <c r="A10" s="4" t="s">
        <v>14</v>
      </c>
      <c r="B10" s="5" t="s">
        <v>1</v>
      </c>
      <c r="C10" s="5" t="s">
        <v>7</v>
      </c>
      <c r="D10" s="5" t="s">
        <v>273</v>
      </c>
      <c r="E10" s="4" t="s">
        <v>3</v>
      </c>
      <c r="F10" s="4" t="s">
        <v>3</v>
      </c>
      <c r="G10" s="4" t="s">
        <v>4</v>
      </c>
      <c r="H10" s="4"/>
    </row>
    <row r="11" spans="1:8" ht="246" x14ac:dyDescent="0.3">
      <c r="A11" s="4" t="s">
        <v>15</v>
      </c>
      <c r="B11" s="5" t="s">
        <v>1</v>
      </c>
      <c r="C11" s="5" t="s">
        <v>274</v>
      </c>
      <c r="D11" s="5" t="s">
        <v>275</v>
      </c>
      <c r="E11" s="4" t="s">
        <v>3</v>
      </c>
      <c r="F11" s="4" t="s">
        <v>3</v>
      </c>
      <c r="G11" s="4" t="s">
        <v>4</v>
      </c>
      <c r="H11" s="4"/>
    </row>
    <row r="12" spans="1:8" ht="297" x14ac:dyDescent="0.3">
      <c r="A12" s="4" t="s">
        <v>16</v>
      </c>
      <c r="B12" s="5" t="s">
        <v>1</v>
      </c>
      <c r="C12" s="5" t="s">
        <v>7</v>
      </c>
      <c r="D12" s="5" t="s">
        <v>276</v>
      </c>
      <c r="E12" s="4" t="s">
        <v>3</v>
      </c>
      <c r="F12" s="4" t="s">
        <v>3</v>
      </c>
      <c r="G12" s="4" t="s">
        <v>4</v>
      </c>
      <c r="H12" s="4"/>
    </row>
    <row r="13" spans="1:8" ht="307.2" x14ac:dyDescent="0.3">
      <c r="A13" s="4" t="s">
        <v>17</v>
      </c>
      <c r="B13" s="5" t="s">
        <v>1</v>
      </c>
      <c r="C13" s="5" t="s">
        <v>7</v>
      </c>
      <c r="D13" s="5" t="s">
        <v>277</v>
      </c>
      <c r="E13" s="4" t="s">
        <v>3</v>
      </c>
      <c r="F13" s="4" t="s">
        <v>3</v>
      </c>
      <c r="G13" s="4" t="s">
        <v>4</v>
      </c>
      <c r="H13" s="4"/>
    </row>
    <row r="14" spans="1:8" ht="297" x14ac:dyDescent="0.3">
      <c r="A14" s="4" t="s">
        <v>18</v>
      </c>
      <c r="B14" s="5" t="s">
        <v>1</v>
      </c>
      <c r="C14" s="5" t="s">
        <v>7</v>
      </c>
      <c r="D14" s="5" t="s">
        <v>278</v>
      </c>
      <c r="E14" s="4" t="s">
        <v>3</v>
      </c>
      <c r="F14" s="4" t="s">
        <v>3</v>
      </c>
      <c r="G14" s="4" t="s">
        <v>4</v>
      </c>
      <c r="H14" s="4"/>
    </row>
    <row r="15" spans="1:8" ht="297" x14ac:dyDescent="0.3">
      <c r="A15" s="4" t="s">
        <v>19</v>
      </c>
      <c r="B15" s="5" t="s">
        <v>1</v>
      </c>
      <c r="C15" s="5" t="s">
        <v>279</v>
      </c>
      <c r="D15" s="5" t="s">
        <v>280</v>
      </c>
      <c r="E15" s="4" t="s">
        <v>3</v>
      </c>
      <c r="F15" s="4" t="s">
        <v>3</v>
      </c>
      <c r="G15" s="4" t="s">
        <v>4</v>
      </c>
      <c r="H15" s="4"/>
    </row>
    <row r="16" spans="1:8" ht="297" x14ac:dyDescent="0.3">
      <c r="A16" s="4" t="s">
        <v>20</v>
      </c>
      <c r="B16" s="5" t="s">
        <v>1</v>
      </c>
      <c r="C16" s="5" t="s">
        <v>7</v>
      </c>
      <c r="D16" s="5" t="s">
        <v>281</v>
      </c>
      <c r="E16" s="4" t="s">
        <v>3</v>
      </c>
      <c r="F16" s="4" t="s">
        <v>3</v>
      </c>
      <c r="G16" s="4" t="s">
        <v>4</v>
      </c>
      <c r="H16" s="4"/>
    </row>
    <row r="17" spans="1:8" ht="307.2" x14ac:dyDescent="0.3">
      <c r="A17" s="4" t="s">
        <v>21</v>
      </c>
      <c r="B17" s="5" t="s">
        <v>1</v>
      </c>
      <c r="C17" s="5" t="s">
        <v>7</v>
      </c>
      <c r="D17" s="5" t="s">
        <v>282</v>
      </c>
      <c r="E17" s="4" t="s">
        <v>3</v>
      </c>
      <c r="F17" s="4" t="s">
        <v>3</v>
      </c>
      <c r="G17" s="4" t="s">
        <v>4</v>
      </c>
      <c r="H17" s="4"/>
    </row>
    <row r="18" spans="1:8" ht="297" x14ac:dyDescent="0.3">
      <c r="A18" s="4" t="s">
        <v>22</v>
      </c>
      <c r="B18" s="5" t="s">
        <v>1</v>
      </c>
      <c r="C18" s="5" t="s">
        <v>279</v>
      </c>
      <c r="D18" s="5" t="s">
        <v>283</v>
      </c>
      <c r="E18" s="4" t="s">
        <v>3</v>
      </c>
      <c r="F18" s="4" t="s">
        <v>3</v>
      </c>
      <c r="G18" s="4" t="s">
        <v>4</v>
      </c>
      <c r="H18" s="4"/>
    </row>
    <row r="19" spans="1:8" x14ac:dyDescent="0.3">
      <c r="A19" s="4" t="s">
        <v>23</v>
      </c>
      <c r="B19" s="5" t="s">
        <v>1</v>
      </c>
      <c r="C19" s="5" t="s">
        <v>7</v>
      </c>
      <c r="D19" s="4" t="s">
        <v>24</v>
      </c>
      <c r="E19" s="4" t="s">
        <v>3</v>
      </c>
      <c r="F19" s="4" t="s">
        <v>3</v>
      </c>
      <c r="G19" s="4" t="s">
        <v>4</v>
      </c>
      <c r="H19" s="4"/>
    </row>
    <row r="20" spans="1:8" ht="113.4" x14ac:dyDescent="0.3">
      <c r="A20" s="4" t="s">
        <v>25</v>
      </c>
      <c r="B20" s="5" t="s">
        <v>1</v>
      </c>
      <c r="C20" s="5" t="s">
        <v>284</v>
      </c>
      <c r="D20" s="4" t="s">
        <v>26</v>
      </c>
      <c r="E20" s="4" t="s">
        <v>3</v>
      </c>
      <c r="F20" s="4" t="s">
        <v>3</v>
      </c>
      <c r="G20" s="4" t="s">
        <v>4</v>
      </c>
      <c r="H20" s="4"/>
    </row>
    <row r="21" spans="1:8" x14ac:dyDescent="0.3">
      <c r="A21" s="4" t="s">
        <v>27</v>
      </c>
      <c r="B21" s="5" t="s">
        <v>1</v>
      </c>
      <c r="C21" s="5" t="s">
        <v>7</v>
      </c>
      <c r="D21" s="4" t="s">
        <v>28</v>
      </c>
      <c r="E21" s="4" t="s">
        <v>3</v>
      </c>
      <c r="F21" s="4" t="s">
        <v>3</v>
      </c>
      <c r="G21" s="4" t="s">
        <v>4</v>
      </c>
      <c r="H21" s="4"/>
    </row>
    <row r="22" spans="1:8" ht="52.2" x14ac:dyDescent="0.3">
      <c r="A22" s="4" t="s">
        <v>29</v>
      </c>
      <c r="B22" s="5" t="s">
        <v>1</v>
      </c>
      <c r="C22" s="5" t="s">
        <v>7</v>
      </c>
      <c r="D22" s="5" t="s">
        <v>285</v>
      </c>
      <c r="E22" s="4" t="s">
        <v>3</v>
      </c>
      <c r="F22" s="4" t="s">
        <v>3</v>
      </c>
      <c r="G22" s="4" t="s">
        <v>4</v>
      </c>
      <c r="H22" s="4"/>
    </row>
    <row r="23" spans="1:8" ht="21.6" x14ac:dyDescent="0.3">
      <c r="A23" s="4" t="s">
        <v>30</v>
      </c>
      <c r="B23" s="5" t="s">
        <v>1</v>
      </c>
      <c r="C23" s="5" t="s">
        <v>7</v>
      </c>
      <c r="D23" s="5" t="s">
        <v>286</v>
      </c>
      <c r="E23" s="4" t="s">
        <v>3</v>
      </c>
      <c r="F23" s="4" t="s">
        <v>3</v>
      </c>
      <c r="G23" s="4" t="s">
        <v>4</v>
      </c>
      <c r="H23" s="4"/>
    </row>
    <row r="24" spans="1:8" ht="368.4" x14ac:dyDescent="0.3">
      <c r="A24" s="4" t="s">
        <v>31</v>
      </c>
      <c r="B24" s="5" t="s">
        <v>1</v>
      </c>
      <c r="C24" s="5" t="s">
        <v>7</v>
      </c>
      <c r="D24" s="5" t="s">
        <v>287</v>
      </c>
      <c r="E24" s="4" t="s">
        <v>3</v>
      </c>
      <c r="F24" s="4" t="s">
        <v>3</v>
      </c>
      <c r="G24" s="4" t="s">
        <v>3</v>
      </c>
      <c r="H24" s="4"/>
    </row>
    <row r="25" spans="1:8" x14ac:dyDescent="0.3">
      <c r="A25" s="4" t="s">
        <v>32</v>
      </c>
      <c r="B25" s="5" t="s">
        <v>1</v>
      </c>
      <c r="C25" s="5" t="s">
        <v>7</v>
      </c>
      <c r="D25" s="4" t="s">
        <v>33</v>
      </c>
      <c r="E25" s="4" t="s">
        <v>3</v>
      </c>
      <c r="F25" s="4" t="s">
        <v>3</v>
      </c>
      <c r="G25" s="4" t="s">
        <v>4</v>
      </c>
      <c r="H25" s="4"/>
    </row>
    <row r="26" spans="1:8" x14ac:dyDescent="0.3">
      <c r="A26" s="4" t="s">
        <v>34</v>
      </c>
      <c r="B26" s="5" t="s">
        <v>1</v>
      </c>
      <c r="C26" s="5" t="s">
        <v>7</v>
      </c>
      <c r="D26" s="4" t="s">
        <v>35</v>
      </c>
      <c r="E26" s="4" t="s">
        <v>3</v>
      </c>
      <c r="F26" s="4" t="s">
        <v>3</v>
      </c>
      <c r="G26" s="4" t="s">
        <v>4</v>
      </c>
      <c r="H26" s="4"/>
    </row>
    <row r="27" spans="1:8" x14ac:dyDescent="0.3">
      <c r="A27" s="4" t="s">
        <v>36</v>
      </c>
      <c r="B27" s="5" t="s">
        <v>1</v>
      </c>
      <c r="C27" s="5" t="s">
        <v>7</v>
      </c>
      <c r="D27" s="4" t="s">
        <v>37</v>
      </c>
      <c r="E27" s="4" t="s">
        <v>3</v>
      </c>
      <c r="F27" s="4" t="s">
        <v>4</v>
      </c>
      <c r="G27" s="4" t="s">
        <v>4</v>
      </c>
      <c r="H27" s="4" t="s">
        <v>38</v>
      </c>
    </row>
    <row r="28" spans="1:8" x14ac:dyDescent="0.3">
      <c r="A28" s="4" t="s">
        <v>39</v>
      </c>
      <c r="B28" s="5" t="s">
        <v>1</v>
      </c>
      <c r="C28" s="5" t="s">
        <v>7</v>
      </c>
      <c r="D28" s="4" t="s">
        <v>40</v>
      </c>
      <c r="E28" s="4" t="s">
        <v>3</v>
      </c>
      <c r="F28" s="4" t="s">
        <v>3</v>
      </c>
      <c r="G28" s="4" t="s">
        <v>4</v>
      </c>
      <c r="H28" s="4"/>
    </row>
    <row r="29" spans="1:8" ht="409.6" x14ac:dyDescent="0.3">
      <c r="A29" s="4" t="s">
        <v>41</v>
      </c>
      <c r="B29" s="5" t="s">
        <v>1</v>
      </c>
      <c r="C29" s="5" t="s">
        <v>288</v>
      </c>
      <c r="D29" s="4" t="s">
        <v>42</v>
      </c>
      <c r="E29" s="4" t="s">
        <v>3</v>
      </c>
      <c r="F29" s="4" t="s">
        <v>3</v>
      </c>
      <c r="G29" s="4" t="s">
        <v>4</v>
      </c>
      <c r="H29" s="4"/>
    </row>
    <row r="30" spans="1:8" ht="409.6" x14ac:dyDescent="0.3">
      <c r="A30" s="4" t="s">
        <v>43</v>
      </c>
      <c r="B30" s="5" t="s">
        <v>1</v>
      </c>
      <c r="C30" s="5" t="s">
        <v>288</v>
      </c>
      <c r="D30" s="4" t="s">
        <v>44</v>
      </c>
      <c r="E30" s="4" t="s">
        <v>3</v>
      </c>
      <c r="F30" s="4" t="s">
        <v>3</v>
      </c>
      <c r="G30" s="4" t="s">
        <v>4</v>
      </c>
      <c r="H30" s="4" t="s">
        <v>45</v>
      </c>
    </row>
    <row r="31" spans="1:8" ht="409.6" x14ac:dyDescent="0.3">
      <c r="A31" s="4" t="s">
        <v>46</v>
      </c>
      <c r="B31" s="5" t="s">
        <v>1</v>
      </c>
      <c r="C31" s="5" t="s">
        <v>288</v>
      </c>
      <c r="D31" s="4" t="s">
        <v>47</v>
      </c>
      <c r="E31" s="4" t="s">
        <v>3</v>
      </c>
      <c r="F31" s="4" t="s">
        <v>3</v>
      </c>
      <c r="G31" s="4" t="s">
        <v>4</v>
      </c>
      <c r="H31" s="4" t="s">
        <v>45</v>
      </c>
    </row>
    <row r="32" spans="1:8" ht="409.6" x14ac:dyDescent="0.3">
      <c r="A32" s="4" t="s">
        <v>48</v>
      </c>
      <c r="B32" s="5" t="s">
        <v>1</v>
      </c>
      <c r="C32" s="5" t="s">
        <v>288</v>
      </c>
      <c r="D32" s="4" t="s">
        <v>49</v>
      </c>
      <c r="E32" s="4" t="s">
        <v>3</v>
      </c>
      <c r="F32" s="4" t="s">
        <v>3</v>
      </c>
      <c r="G32" s="4" t="s">
        <v>4</v>
      </c>
      <c r="H32" s="4" t="s">
        <v>45</v>
      </c>
    </row>
    <row r="33" spans="1:8" ht="409.6" x14ac:dyDescent="0.3">
      <c r="A33" s="4" t="s">
        <v>50</v>
      </c>
      <c r="B33" s="5" t="s">
        <v>1</v>
      </c>
      <c r="C33" s="5" t="s">
        <v>288</v>
      </c>
      <c r="D33" s="4" t="s">
        <v>51</v>
      </c>
      <c r="E33" s="4" t="s">
        <v>3</v>
      </c>
      <c r="F33" s="4" t="s">
        <v>3</v>
      </c>
      <c r="G33" s="4" t="s">
        <v>4</v>
      </c>
      <c r="H33" s="4" t="s">
        <v>45</v>
      </c>
    </row>
    <row r="34" spans="1:8" ht="21.6" x14ac:dyDescent="0.3">
      <c r="A34" s="4" t="s">
        <v>52</v>
      </c>
      <c r="B34" s="5" t="s">
        <v>1</v>
      </c>
      <c r="C34" s="5" t="s">
        <v>7</v>
      </c>
      <c r="D34" s="5" t="s">
        <v>289</v>
      </c>
      <c r="E34" s="4" t="s">
        <v>3</v>
      </c>
      <c r="F34" s="4" t="s">
        <v>3</v>
      </c>
      <c r="G34" s="4" t="s">
        <v>4</v>
      </c>
      <c r="H34" s="4" t="s">
        <v>53</v>
      </c>
    </row>
    <row r="35" spans="1:8" ht="62.4" x14ac:dyDescent="0.3">
      <c r="A35" s="4" t="s">
        <v>54</v>
      </c>
      <c r="B35" s="5" t="s">
        <v>1</v>
      </c>
      <c r="C35" s="5" t="s">
        <v>7</v>
      </c>
      <c r="D35" s="5" t="s">
        <v>290</v>
      </c>
      <c r="E35" s="4" t="s">
        <v>3</v>
      </c>
      <c r="F35" s="4" t="s">
        <v>3</v>
      </c>
      <c r="G35" s="4" t="s">
        <v>4</v>
      </c>
      <c r="H35" s="4" t="s">
        <v>53</v>
      </c>
    </row>
    <row r="36" spans="1:8" ht="31.8" x14ac:dyDescent="0.3">
      <c r="A36" s="4" t="s">
        <v>55</v>
      </c>
      <c r="B36" s="5" t="s">
        <v>1</v>
      </c>
      <c r="C36" s="5" t="s">
        <v>7</v>
      </c>
      <c r="D36" s="5" t="s">
        <v>291</v>
      </c>
      <c r="E36" s="4" t="s">
        <v>3</v>
      </c>
      <c r="F36" s="4" t="s">
        <v>3</v>
      </c>
      <c r="G36" s="4" t="s">
        <v>4</v>
      </c>
      <c r="H36" s="4" t="s">
        <v>53</v>
      </c>
    </row>
    <row r="37" spans="1:8" ht="409.6" x14ac:dyDescent="0.3">
      <c r="A37" s="4" t="s">
        <v>56</v>
      </c>
      <c r="B37" s="5" t="s">
        <v>1</v>
      </c>
      <c r="C37" s="5" t="s">
        <v>7</v>
      </c>
      <c r="D37" s="5" t="s">
        <v>292</v>
      </c>
      <c r="E37" s="4" t="s">
        <v>3</v>
      </c>
      <c r="F37" s="4" t="s">
        <v>3</v>
      </c>
      <c r="G37" s="4" t="s">
        <v>4</v>
      </c>
      <c r="H37" s="4"/>
    </row>
    <row r="38" spans="1:8" x14ac:dyDescent="0.3">
      <c r="A38" s="4" t="s">
        <v>57</v>
      </c>
      <c r="B38" s="5" t="s">
        <v>1</v>
      </c>
      <c r="C38" s="5" t="s">
        <v>7</v>
      </c>
      <c r="D38" s="4" t="s">
        <v>58</v>
      </c>
      <c r="E38" s="4" t="s">
        <v>3</v>
      </c>
      <c r="F38" s="4" t="s">
        <v>4</v>
      </c>
      <c r="G38" s="4" t="s">
        <v>4</v>
      </c>
      <c r="H38" s="4" t="s">
        <v>38</v>
      </c>
    </row>
    <row r="39" spans="1:8" ht="21.6" x14ac:dyDescent="0.3">
      <c r="A39" s="4" t="s">
        <v>59</v>
      </c>
      <c r="B39" s="5" t="s">
        <v>1</v>
      </c>
      <c r="C39" s="5" t="s">
        <v>7</v>
      </c>
      <c r="D39" s="5" t="s">
        <v>293</v>
      </c>
      <c r="E39" s="4" t="s">
        <v>3</v>
      </c>
      <c r="F39" s="4" t="s">
        <v>3</v>
      </c>
      <c r="G39" s="4" t="s">
        <v>3</v>
      </c>
      <c r="H39" s="4" t="s">
        <v>53</v>
      </c>
    </row>
    <row r="40" spans="1:8" ht="21.6" x14ac:dyDescent="0.3">
      <c r="A40" s="4" t="s">
        <v>60</v>
      </c>
      <c r="B40" s="5" t="s">
        <v>1</v>
      </c>
      <c r="C40" s="5" t="s">
        <v>7</v>
      </c>
      <c r="D40" s="5" t="s">
        <v>294</v>
      </c>
      <c r="E40" s="4" t="s">
        <v>3</v>
      </c>
      <c r="F40" s="4" t="s">
        <v>3</v>
      </c>
      <c r="G40" s="4" t="s">
        <v>4</v>
      </c>
      <c r="H40" s="4" t="s">
        <v>53</v>
      </c>
    </row>
    <row r="41" spans="1:8" x14ac:dyDescent="0.3">
      <c r="A41" s="4" t="s">
        <v>61</v>
      </c>
      <c r="B41" s="5" t="s">
        <v>1</v>
      </c>
      <c r="C41" s="5" t="s">
        <v>7</v>
      </c>
      <c r="D41" s="4" t="s">
        <v>62</v>
      </c>
      <c r="E41" s="4" t="s">
        <v>3</v>
      </c>
      <c r="F41" s="4" t="s">
        <v>4</v>
      </c>
      <c r="G41" s="4" t="s">
        <v>4</v>
      </c>
      <c r="H41" s="4"/>
    </row>
    <row r="42" spans="1:8" ht="144" x14ac:dyDescent="0.3">
      <c r="A42" s="4" t="s">
        <v>63</v>
      </c>
      <c r="B42" s="5" t="s">
        <v>1</v>
      </c>
      <c r="C42" s="5" t="s">
        <v>7</v>
      </c>
      <c r="D42" s="5" t="s">
        <v>295</v>
      </c>
      <c r="E42" s="4" t="s">
        <v>3</v>
      </c>
      <c r="F42" s="4" t="s">
        <v>3</v>
      </c>
      <c r="G42" s="4" t="s">
        <v>4</v>
      </c>
      <c r="H42" s="4"/>
    </row>
    <row r="43" spans="1:8" x14ac:dyDescent="0.3">
      <c r="A43" s="4" t="s">
        <v>64</v>
      </c>
      <c r="B43" s="5" t="s">
        <v>1</v>
      </c>
      <c r="C43" s="5" t="s">
        <v>7</v>
      </c>
      <c r="D43" s="4"/>
      <c r="E43" s="4" t="s">
        <v>3</v>
      </c>
      <c r="F43" s="4" t="s">
        <v>3</v>
      </c>
      <c r="G43" s="4" t="s">
        <v>4</v>
      </c>
      <c r="H43" s="4"/>
    </row>
    <row r="44" spans="1:8" x14ac:dyDescent="0.3">
      <c r="A44" s="4" t="s">
        <v>65</v>
      </c>
      <c r="B44" s="5" t="s">
        <v>1</v>
      </c>
      <c r="C44" s="5" t="s">
        <v>7</v>
      </c>
      <c r="D44" s="4" t="s">
        <v>66</v>
      </c>
      <c r="E44" s="4" t="s">
        <v>3</v>
      </c>
      <c r="F44" s="4" t="s">
        <v>3</v>
      </c>
      <c r="G44" s="4" t="s">
        <v>4</v>
      </c>
      <c r="H44" s="4"/>
    </row>
    <row r="45" spans="1:8" x14ac:dyDescent="0.3">
      <c r="A45" s="4" t="s">
        <v>67</v>
      </c>
      <c r="B45" s="5" t="s">
        <v>1</v>
      </c>
      <c r="C45" s="5" t="s">
        <v>7</v>
      </c>
      <c r="D45" s="4" t="s">
        <v>68</v>
      </c>
      <c r="E45" s="4" t="s">
        <v>3</v>
      </c>
      <c r="F45" s="4" t="s">
        <v>3</v>
      </c>
      <c r="G45" s="4" t="s">
        <v>4</v>
      </c>
      <c r="H45" s="4"/>
    </row>
    <row r="46" spans="1:8" x14ac:dyDescent="0.3">
      <c r="A46" s="4" t="s">
        <v>69</v>
      </c>
      <c r="B46" s="5" t="s">
        <v>1</v>
      </c>
      <c r="C46" s="5" t="s">
        <v>7</v>
      </c>
      <c r="D46" s="4" t="s">
        <v>70</v>
      </c>
      <c r="E46" s="4" t="s">
        <v>3</v>
      </c>
      <c r="F46" s="4" t="s">
        <v>3</v>
      </c>
      <c r="G46" s="4" t="s">
        <v>4</v>
      </c>
      <c r="H46" s="4"/>
    </row>
    <row r="47" spans="1:8" x14ac:dyDescent="0.3">
      <c r="A47" s="4" t="s">
        <v>71</v>
      </c>
      <c r="B47" s="5" t="s">
        <v>1</v>
      </c>
      <c r="C47" s="5" t="s">
        <v>7</v>
      </c>
      <c r="D47" s="4" t="s">
        <v>72</v>
      </c>
      <c r="E47" s="4" t="s">
        <v>3</v>
      </c>
      <c r="F47" s="4" t="s">
        <v>3</v>
      </c>
      <c r="G47" s="4" t="s">
        <v>4</v>
      </c>
      <c r="H47" s="4"/>
    </row>
    <row r="48" spans="1:8" ht="123.6" x14ac:dyDescent="0.3">
      <c r="A48" s="4" t="s">
        <v>73</v>
      </c>
      <c r="B48" s="5" t="s">
        <v>1</v>
      </c>
      <c r="C48" s="5" t="s">
        <v>296</v>
      </c>
      <c r="D48" s="5" t="s">
        <v>297</v>
      </c>
      <c r="E48" s="4" t="s">
        <v>3</v>
      </c>
      <c r="F48" s="4" t="s">
        <v>3</v>
      </c>
      <c r="G48" s="4" t="s">
        <v>4</v>
      </c>
      <c r="H48" s="4"/>
    </row>
    <row r="49" spans="1:8" x14ac:dyDescent="0.3">
      <c r="A49" s="4" t="s">
        <v>74</v>
      </c>
      <c r="B49" s="5" t="s">
        <v>1</v>
      </c>
      <c r="C49" s="5" t="s">
        <v>7</v>
      </c>
      <c r="D49" s="4" t="s">
        <v>75</v>
      </c>
      <c r="E49" s="4" t="s">
        <v>3</v>
      </c>
      <c r="F49" s="4" t="s">
        <v>3</v>
      </c>
      <c r="G49" s="4" t="s">
        <v>3</v>
      </c>
      <c r="H49" s="4"/>
    </row>
    <row r="50" spans="1:8" x14ac:dyDescent="0.3">
      <c r="A50" s="4" t="s">
        <v>76</v>
      </c>
      <c r="B50" s="5" t="s">
        <v>1</v>
      </c>
      <c r="C50" s="5" t="s">
        <v>7</v>
      </c>
      <c r="D50" s="4" t="s">
        <v>77</v>
      </c>
      <c r="E50" s="4" t="s">
        <v>3</v>
      </c>
      <c r="F50" s="4" t="s">
        <v>3</v>
      </c>
      <c r="G50" s="4" t="s">
        <v>4</v>
      </c>
      <c r="H50" s="4"/>
    </row>
    <row r="51" spans="1:8" x14ac:dyDescent="0.3">
      <c r="A51" s="4" t="s">
        <v>78</v>
      </c>
      <c r="B51" s="5" t="s">
        <v>1</v>
      </c>
      <c r="C51" s="5" t="s">
        <v>7</v>
      </c>
      <c r="D51" s="4" t="s">
        <v>79</v>
      </c>
      <c r="E51" s="4" t="s">
        <v>3</v>
      </c>
      <c r="F51" s="4" t="s">
        <v>3</v>
      </c>
      <c r="G51" s="4" t="s">
        <v>4</v>
      </c>
      <c r="H51" s="4"/>
    </row>
    <row r="52" spans="1:8" ht="113.4" x14ac:dyDescent="0.3">
      <c r="A52" s="4" t="s">
        <v>80</v>
      </c>
      <c r="B52" s="5" t="s">
        <v>1</v>
      </c>
      <c r="C52" s="5" t="s">
        <v>7</v>
      </c>
      <c r="D52" s="5" t="s">
        <v>298</v>
      </c>
      <c r="E52" s="4" t="s">
        <v>4</v>
      </c>
      <c r="F52" s="4" t="s">
        <v>3</v>
      </c>
      <c r="G52" s="4" t="s">
        <v>3</v>
      </c>
      <c r="H52" s="4"/>
    </row>
    <row r="53" spans="1:8" ht="42" x14ac:dyDescent="0.3">
      <c r="A53" s="4" t="s">
        <v>81</v>
      </c>
      <c r="B53" s="5" t="s">
        <v>82</v>
      </c>
      <c r="C53" s="5" t="s">
        <v>7</v>
      </c>
      <c r="D53" s="4" t="s">
        <v>83</v>
      </c>
      <c r="E53" s="4" t="s">
        <v>3</v>
      </c>
      <c r="F53" s="4" t="s">
        <v>3</v>
      </c>
      <c r="G53" s="4" t="s">
        <v>3</v>
      </c>
      <c r="H53" s="4"/>
    </row>
    <row r="54" spans="1:8" x14ac:dyDescent="0.3">
      <c r="A54" s="4" t="s">
        <v>84</v>
      </c>
      <c r="B54" s="5" t="s">
        <v>1</v>
      </c>
      <c r="C54" s="5" t="s">
        <v>7</v>
      </c>
      <c r="D54" s="4" t="s">
        <v>85</v>
      </c>
      <c r="E54" s="4" t="s">
        <v>3</v>
      </c>
      <c r="F54" s="4" t="s">
        <v>3</v>
      </c>
      <c r="G54" s="4" t="s">
        <v>4</v>
      </c>
      <c r="H54" s="4"/>
    </row>
    <row r="55" spans="1:8" ht="21.6" x14ac:dyDescent="0.3">
      <c r="A55" s="4" t="s">
        <v>86</v>
      </c>
      <c r="B55" s="5" t="s">
        <v>1</v>
      </c>
      <c r="C55" s="5" t="s">
        <v>7</v>
      </c>
      <c r="D55" s="5" t="s">
        <v>299</v>
      </c>
      <c r="E55" s="4" t="s">
        <v>3</v>
      </c>
      <c r="F55" s="4" t="s">
        <v>3</v>
      </c>
      <c r="G55" s="4" t="s">
        <v>4</v>
      </c>
      <c r="H55" s="4"/>
    </row>
    <row r="56" spans="1:8" x14ac:dyDescent="0.3">
      <c r="A56" s="4" t="s">
        <v>87</v>
      </c>
      <c r="B56" s="5" t="s">
        <v>1</v>
      </c>
      <c r="C56" s="5" t="s">
        <v>7</v>
      </c>
      <c r="D56" s="4" t="s">
        <v>88</v>
      </c>
      <c r="E56" s="4" t="s">
        <v>3</v>
      </c>
      <c r="F56" s="4" t="s">
        <v>3</v>
      </c>
      <c r="G56" s="4" t="s">
        <v>4</v>
      </c>
      <c r="H56" s="4"/>
    </row>
    <row r="57" spans="1:8" x14ac:dyDescent="0.3">
      <c r="A57" s="4" t="s">
        <v>89</v>
      </c>
      <c r="B57" s="5" t="s">
        <v>1</v>
      </c>
      <c r="C57" s="5" t="s">
        <v>7</v>
      </c>
      <c r="D57" s="4" t="s">
        <v>90</v>
      </c>
      <c r="E57" s="4" t="s">
        <v>3</v>
      </c>
      <c r="F57" s="4" t="s">
        <v>3</v>
      </c>
      <c r="G57" s="4" t="s">
        <v>4</v>
      </c>
      <c r="H57" s="4"/>
    </row>
    <row r="58" spans="1:8" x14ac:dyDescent="0.3">
      <c r="A58" s="4" t="s">
        <v>91</v>
      </c>
      <c r="B58" s="5" t="s">
        <v>1</v>
      </c>
      <c r="C58" s="5" t="s">
        <v>7</v>
      </c>
      <c r="D58" s="4" t="s">
        <v>92</v>
      </c>
      <c r="E58" s="4" t="s">
        <v>3</v>
      </c>
      <c r="F58" s="4" t="s">
        <v>3</v>
      </c>
      <c r="G58" s="4" t="s">
        <v>4</v>
      </c>
      <c r="H58" s="4"/>
    </row>
    <row r="59" spans="1:8" ht="21.6" x14ac:dyDescent="0.3">
      <c r="A59" s="4" t="s">
        <v>93</v>
      </c>
      <c r="B59" s="5" t="s">
        <v>1</v>
      </c>
      <c r="C59" s="5" t="s">
        <v>300</v>
      </c>
      <c r="D59" s="4" t="s">
        <v>94</v>
      </c>
      <c r="E59" s="4" t="s">
        <v>3</v>
      </c>
      <c r="F59" s="4" t="s">
        <v>3</v>
      </c>
      <c r="G59" s="4" t="s">
        <v>4</v>
      </c>
      <c r="H59" s="4"/>
    </row>
    <row r="60" spans="1:8" x14ac:dyDescent="0.3">
      <c r="A60" s="4" t="s">
        <v>95</v>
      </c>
      <c r="B60" s="5" t="s">
        <v>1</v>
      </c>
      <c r="C60" s="5" t="s">
        <v>7</v>
      </c>
      <c r="D60" s="4" t="s">
        <v>96</v>
      </c>
      <c r="E60" s="4" t="s">
        <v>3</v>
      </c>
      <c r="F60" s="4" t="s">
        <v>3</v>
      </c>
      <c r="G60" s="4" t="s">
        <v>4</v>
      </c>
      <c r="H60" s="4"/>
    </row>
    <row r="61" spans="1:8" x14ac:dyDescent="0.3">
      <c r="A61" s="4" t="s">
        <v>97</v>
      </c>
      <c r="B61" s="5" t="s">
        <v>1</v>
      </c>
      <c r="C61" s="5" t="s">
        <v>7</v>
      </c>
      <c r="D61" s="4" t="s">
        <v>98</v>
      </c>
      <c r="E61" s="4" t="s">
        <v>3</v>
      </c>
      <c r="F61" s="4" t="s">
        <v>4</v>
      </c>
      <c r="G61" s="4" t="s">
        <v>4</v>
      </c>
      <c r="H61" s="4"/>
    </row>
    <row r="62" spans="1:8" ht="409.6" x14ac:dyDescent="0.3">
      <c r="A62" s="4" t="s">
        <v>99</v>
      </c>
      <c r="B62" s="5" t="s">
        <v>1</v>
      </c>
      <c r="C62" s="5" t="s">
        <v>7</v>
      </c>
      <c r="D62" s="5" t="s">
        <v>301</v>
      </c>
      <c r="E62" s="4" t="s">
        <v>3</v>
      </c>
      <c r="F62" s="4" t="s">
        <v>4</v>
      </c>
      <c r="G62" s="4" t="s">
        <v>4</v>
      </c>
      <c r="H62" s="4" t="s">
        <v>100</v>
      </c>
    </row>
    <row r="63" spans="1:8" ht="409.6" x14ac:dyDescent="0.3">
      <c r="A63" s="4" t="s">
        <v>101</v>
      </c>
      <c r="B63" s="5" t="s">
        <v>1</v>
      </c>
      <c r="C63" s="5" t="s">
        <v>7</v>
      </c>
      <c r="D63" s="5" t="s">
        <v>302</v>
      </c>
      <c r="E63" s="4" t="s">
        <v>3</v>
      </c>
      <c r="F63" s="4" t="s">
        <v>4</v>
      </c>
      <c r="G63" s="4" t="s">
        <v>4</v>
      </c>
      <c r="H63" s="4" t="s">
        <v>100</v>
      </c>
    </row>
    <row r="64" spans="1:8" ht="42" x14ac:dyDescent="0.3">
      <c r="A64" s="4" t="s">
        <v>102</v>
      </c>
      <c r="B64" s="5" t="s">
        <v>1</v>
      </c>
      <c r="C64" s="5" t="s">
        <v>7</v>
      </c>
      <c r="D64" s="5" t="s">
        <v>303</v>
      </c>
      <c r="E64" s="4" t="s">
        <v>3</v>
      </c>
      <c r="F64" s="4" t="s">
        <v>4</v>
      </c>
      <c r="G64" s="4" t="s">
        <v>4</v>
      </c>
      <c r="H64" s="4" t="s">
        <v>38</v>
      </c>
    </row>
    <row r="65" spans="1:8" ht="31.8" x14ac:dyDescent="0.3">
      <c r="A65" s="4" t="s">
        <v>103</v>
      </c>
      <c r="B65" s="5" t="s">
        <v>1</v>
      </c>
      <c r="C65" s="5" t="s">
        <v>7</v>
      </c>
      <c r="D65" s="5" t="s">
        <v>304</v>
      </c>
      <c r="E65" s="4" t="s">
        <v>3</v>
      </c>
      <c r="F65" s="4" t="s">
        <v>3</v>
      </c>
      <c r="G65" s="4" t="s">
        <v>4</v>
      </c>
      <c r="H65" s="4" t="s">
        <v>53</v>
      </c>
    </row>
    <row r="66" spans="1:8" x14ac:dyDescent="0.3">
      <c r="A66" s="4" t="s">
        <v>104</v>
      </c>
      <c r="B66" s="5" t="s">
        <v>1</v>
      </c>
      <c r="C66" s="5" t="s">
        <v>7</v>
      </c>
      <c r="D66" s="4" t="s">
        <v>105</v>
      </c>
      <c r="E66" s="4" t="s">
        <v>3</v>
      </c>
      <c r="F66" s="4" t="s">
        <v>3</v>
      </c>
      <c r="G66" s="4" t="s">
        <v>4</v>
      </c>
      <c r="H66" s="4" t="s">
        <v>53</v>
      </c>
    </row>
    <row r="67" spans="1:8" x14ac:dyDescent="0.3">
      <c r="A67" s="4" t="s">
        <v>106</v>
      </c>
      <c r="B67" s="5" t="s">
        <v>1</v>
      </c>
      <c r="C67" s="5" t="s">
        <v>7</v>
      </c>
      <c r="D67" s="4" t="s">
        <v>107</v>
      </c>
      <c r="E67" s="4" t="s">
        <v>3</v>
      </c>
      <c r="F67" s="4" t="s">
        <v>3</v>
      </c>
      <c r="G67" s="4" t="s">
        <v>4</v>
      </c>
      <c r="H67" s="4" t="s">
        <v>53</v>
      </c>
    </row>
    <row r="68" spans="1:8" x14ac:dyDescent="0.3">
      <c r="A68" s="4" t="s">
        <v>108</v>
      </c>
      <c r="B68" s="5" t="s">
        <v>1</v>
      </c>
      <c r="C68" s="5" t="s">
        <v>7</v>
      </c>
      <c r="D68" s="4" t="s">
        <v>109</v>
      </c>
      <c r="E68" s="4" t="s">
        <v>3</v>
      </c>
      <c r="F68" s="4" t="s">
        <v>4</v>
      </c>
      <c r="G68" s="4" t="s">
        <v>4</v>
      </c>
      <c r="H68" s="4"/>
    </row>
    <row r="69" spans="1:8" x14ac:dyDescent="0.3">
      <c r="A69" s="4" t="s">
        <v>110</v>
      </c>
      <c r="B69" s="5" t="s">
        <v>1</v>
      </c>
      <c r="C69" s="5" t="s">
        <v>7</v>
      </c>
      <c r="D69" s="4" t="s">
        <v>111</v>
      </c>
      <c r="E69" s="4" t="s">
        <v>3</v>
      </c>
      <c r="F69" s="4" t="s">
        <v>4</v>
      </c>
      <c r="G69" s="4" t="s">
        <v>4</v>
      </c>
      <c r="H69" s="4"/>
    </row>
    <row r="70" spans="1:8" ht="21.6" x14ac:dyDescent="0.3">
      <c r="A70" s="4" t="s">
        <v>112</v>
      </c>
      <c r="B70" s="5" t="s">
        <v>1</v>
      </c>
      <c r="C70" s="5" t="s">
        <v>7</v>
      </c>
      <c r="D70" s="5" t="s">
        <v>305</v>
      </c>
      <c r="E70" s="4" t="s">
        <v>3</v>
      </c>
      <c r="F70" s="4" t="s">
        <v>4</v>
      </c>
      <c r="G70" s="4" t="s">
        <v>4</v>
      </c>
      <c r="H70" s="4"/>
    </row>
    <row r="71" spans="1:8" x14ac:dyDescent="0.3">
      <c r="A71" s="4" t="s">
        <v>113</v>
      </c>
      <c r="B71" s="5" t="s">
        <v>1</v>
      </c>
      <c r="C71" s="5" t="s">
        <v>7</v>
      </c>
      <c r="D71" s="4" t="s">
        <v>114</v>
      </c>
      <c r="E71" s="4" t="s">
        <v>3</v>
      </c>
      <c r="F71" s="4" t="s">
        <v>4</v>
      </c>
      <c r="G71" s="4" t="s">
        <v>4</v>
      </c>
      <c r="H71" s="4" t="s">
        <v>53</v>
      </c>
    </row>
    <row r="72" spans="1:8" x14ac:dyDescent="0.3">
      <c r="A72" s="4" t="s">
        <v>115</v>
      </c>
      <c r="B72" s="5" t="s">
        <v>1</v>
      </c>
      <c r="C72" s="5" t="s">
        <v>7</v>
      </c>
      <c r="D72" s="4" t="s">
        <v>116</v>
      </c>
      <c r="E72" s="4" t="s">
        <v>3</v>
      </c>
      <c r="F72" s="4" t="s">
        <v>4</v>
      </c>
      <c r="G72" s="4" t="s">
        <v>4</v>
      </c>
      <c r="H72" s="4" t="s">
        <v>117</v>
      </c>
    </row>
    <row r="73" spans="1:8" x14ac:dyDescent="0.3">
      <c r="A73" s="4" t="s">
        <v>118</v>
      </c>
      <c r="B73" s="5" t="s">
        <v>1</v>
      </c>
      <c r="C73" s="5" t="s">
        <v>7</v>
      </c>
      <c r="D73" s="4" t="s">
        <v>119</v>
      </c>
      <c r="E73" s="4" t="s">
        <v>3</v>
      </c>
      <c r="F73" s="4" t="s">
        <v>4</v>
      </c>
      <c r="G73" s="4" t="s">
        <v>4</v>
      </c>
      <c r="H73" s="4"/>
    </row>
    <row r="74" spans="1:8" x14ac:dyDescent="0.3">
      <c r="A74" s="4" t="s">
        <v>120</v>
      </c>
      <c r="B74" s="5" t="s">
        <v>1</v>
      </c>
      <c r="C74" s="5" t="s">
        <v>7</v>
      </c>
      <c r="D74" s="4" t="s">
        <v>121</v>
      </c>
      <c r="E74" s="4" t="s">
        <v>3</v>
      </c>
      <c r="F74" s="4" t="s">
        <v>4</v>
      </c>
      <c r="G74" s="4" t="s">
        <v>4</v>
      </c>
      <c r="H74" s="4"/>
    </row>
    <row r="75" spans="1:8" x14ac:dyDescent="0.3">
      <c r="A75" s="4" t="s">
        <v>122</v>
      </c>
      <c r="B75" s="5" t="s">
        <v>1</v>
      </c>
      <c r="C75" s="5" t="s">
        <v>7</v>
      </c>
      <c r="D75" s="4" t="s">
        <v>123</v>
      </c>
      <c r="E75" s="4" t="s">
        <v>3</v>
      </c>
      <c r="F75" s="4" t="s">
        <v>4</v>
      </c>
      <c r="G75" s="4" t="s">
        <v>4</v>
      </c>
      <c r="H75" s="4"/>
    </row>
    <row r="76" spans="1:8" x14ac:dyDescent="0.3">
      <c r="A76" s="4" t="s">
        <v>124</v>
      </c>
      <c r="B76" s="5" t="s">
        <v>1</v>
      </c>
      <c r="C76" s="5" t="s">
        <v>7</v>
      </c>
      <c r="D76" s="4" t="s">
        <v>125</v>
      </c>
      <c r="E76" s="4" t="s">
        <v>3</v>
      </c>
      <c r="F76" s="4" t="s">
        <v>4</v>
      </c>
      <c r="G76" s="4" t="s">
        <v>4</v>
      </c>
      <c r="H76" s="4"/>
    </row>
    <row r="77" spans="1:8" x14ac:dyDescent="0.3">
      <c r="A77" s="4" t="s">
        <v>126</v>
      </c>
      <c r="B77" s="5" t="s">
        <v>1</v>
      </c>
      <c r="C77" s="5" t="s">
        <v>7</v>
      </c>
      <c r="D77" s="4" t="s">
        <v>127</v>
      </c>
      <c r="E77" s="4" t="s">
        <v>3</v>
      </c>
      <c r="F77" s="4" t="s">
        <v>4</v>
      </c>
      <c r="G77" s="4" t="s">
        <v>4</v>
      </c>
      <c r="H77" s="4"/>
    </row>
    <row r="78" spans="1:8" x14ac:dyDescent="0.3">
      <c r="A78" s="4" t="s">
        <v>128</v>
      </c>
      <c r="B78" s="5" t="s">
        <v>1</v>
      </c>
      <c r="C78" s="5" t="s">
        <v>7</v>
      </c>
      <c r="D78" s="4" t="s">
        <v>129</v>
      </c>
      <c r="E78" s="4" t="s">
        <v>3</v>
      </c>
      <c r="F78" s="4" t="s">
        <v>4</v>
      </c>
      <c r="G78" s="4" t="s">
        <v>4</v>
      </c>
      <c r="H78" s="4"/>
    </row>
    <row r="79" spans="1:8" ht="31.8" x14ac:dyDescent="0.3">
      <c r="A79" s="4" t="s">
        <v>130</v>
      </c>
      <c r="B79" s="5" t="s">
        <v>1</v>
      </c>
      <c r="C79" s="5" t="s">
        <v>7</v>
      </c>
      <c r="D79" s="5" t="s">
        <v>306</v>
      </c>
      <c r="E79" s="4" t="s">
        <v>3</v>
      </c>
      <c r="F79" s="4" t="s">
        <v>4</v>
      </c>
      <c r="G79" s="4" t="s">
        <v>4</v>
      </c>
      <c r="H79" s="4"/>
    </row>
    <row r="80" spans="1:8" ht="42" x14ac:dyDescent="0.3">
      <c r="A80" s="4" t="s">
        <v>131</v>
      </c>
      <c r="B80" s="5" t="s">
        <v>1</v>
      </c>
      <c r="C80" s="5" t="s">
        <v>7</v>
      </c>
      <c r="D80" s="5" t="s">
        <v>307</v>
      </c>
      <c r="E80" s="4" t="s">
        <v>3</v>
      </c>
      <c r="F80" s="4" t="s">
        <v>3</v>
      </c>
      <c r="G80" s="4" t="s">
        <v>4</v>
      </c>
      <c r="H80" s="4" t="s">
        <v>53</v>
      </c>
    </row>
    <row r="81" spans="1:8" ht="21.6" x14ac:dyDescent="0.3">
      <c r="A81" s="4" t="s">
        <v>132</v>
      </c>
      <c r="B81" s="5" t="s">
        <v>1</v>
      </c>
      <c r="C81" s="5" t="s">
        <v>7</v>
      </c>
      <c r="D81" s="5" t="s">
        <v>308</v>
      </c>
      <c r="E81" s="4" t="s">
        <v>3</v>
      </c>
      <c r="F81" s="4" t="s">
        <v>3</v>
      </c>
      <c r="G81" s="4" t="s">
        <v>4</v>
      </c>
      <c r="H81" s="4" t="s">
        <v>53</v>
      </c>
    </row>
    <row r="82" spans="1:8" x14ac:dyDescent="0.3">
      <c r="A82" s="4" t="s">
        <v>133</v>
      </c>
      <c r="B82" s="5" t="s">
        <v>1</v>
      </c>
      <c r="C82" s="5" t="s">
        <v>7</v>
      </c>
      <c r="D82" s="4" t="s">
        <v>134</v>
      </c>
      <c r="E82" s="4" t="s">
        <v>3</v>
      </c>
      <c r="F82" s="4" t="s">
        <v>3</v>
      </c>
      <c r="G82" s="4" t="s">
        <v>4</v>
      </c>
      <c r="H82" s="4"/>
    </row>
    <row r="83" spans="1:8" ht="21.6" x14ac:dyDescent="0.3">
      <c r="A83" s="4" t="s">
        <v>135</v>
      </c>
      <c r="B83" s="5" t="s">
        <v>1</v>
      </c>
      <c r="C83" s="5" t="s">
        <v>7</v>
      </c>
      <c r="D83" s="5" t="s">
        <v>309</v>
      </c>
      <c r="E83" s="4" t="s">
        <v>4</v>
      </c>
      <c r="F83" s="4" t="s">
        <v>3</v>
      </c>
      <c r="G83" s="4" t="s">
        <v>3</v>
      </c>
      <c r="H83" s="4"/>
    </row>
    <row r="84" spans="1:8" ht="31.8" x14ac:dyDescent="0.3">
      <c r="A84" s="4" t="s">
        <v>136</v>
      </c>
      <c r="B84" s="5" t="s">
        <v>1</v>
      </c>
      <c r="C84" s="5" t="s">
        <v>7</v>
      </c>
      <c r="D84" s="5" t="s">
        <v>310</v>
      </c>
      <c r="E84" s="4" t="s">
        <v>3</v>
      </c>
      <c r="F84" s="4" t="s">
        <v>3</v>
      </c>
      <c r="G84" s="4" t="s">
        <v>4</v>
      </c>
      <c r="H84" s="4" t="s">
        <v>53</v>
      </c>
    </row>
    <row r="85" spans="1:8" x14ac:dyDescent="0.3">
      <c r="A85" s="4" t="s">
        <v>137</v>
      </c>
      <c r="B85" s="5" t="s">
        <v>1</v>
      </c>
      <c r="C85" s="5" t="s">
        <v>7</v>
      </c>
      <c r="D85" s="4" t="s">
        <v>138</v>
      </c>
      <c r="E85" s="4" t="s">
        <v>3</v>
      </c>
      <c r="F85" s="4" t="s">
        <v>3</v>
      </c>
      <c r="G85" s="4" t="s">
        <v>3</v>
      </c>
      <c r="H85" s="4" t="s">
        <v>53</v>
      </c>
    </row>
    <row r="86" spans="1:8" ht="409.6" x14ac:dyDescent="0.3">
      <c r="A86" s="4" t="s">
        <v>139</v>
      </c>
      <c r="B86" s="5" t="s">
        <v>311</v>
      </c>
      <c r="C86" s="5" t="s">
        <v>312</v>
      </c>
      <c r="D86" s="4" t="s">
        <v>83</v>
      </c>
      <c r="E86" s="4" t="s">
        <v>3</v>
      </c>
      <c r="F86" s="4" t="s">
        <v>3</v>
      </c>
      <c r="G86" s="4" t="s">
        <v>4</v>
      </c>
      <c r="H86" s="4"/>
    </row>
    <row r="87" spans="1:8" ht="235.8" x14ac:dyDescent="0.3">
      <c r="A87" s="4" t="s">
        <v>140</v>
      </c>
      <c r="B87" s="5" t="s">
        <v>1</v>
      </c>
      <c r="C87" s="5" t="s">
        <v>313</v>
      </c>
      <c r="D87" s="4" t="s">
        <v>141</v>
      </c>
      <c r="E87" s="4" t="s">
        <v>3</v>
      </c>
      <c r="F87" s="4" t="s">
        <v>3</v>
      </c>
      <c r="G87" s="4" t="s">
        <v>4</v>
      </c>
      <c r="H87" s="4"/>
    </row>
    <row r="88" spans="1:8" x14ac:dyDescent="0.3">
      <c r="A88" s="4" t="s">
        <v>142</v>
      </c>
      <c r="B88" s="5" t="s">
        <v>1</v>
      </c>
      <c r="C88" s="5" t="s">
        <v>7</v>
      </c>
      <c r="D88" s="4" t="s">
        <v>143</v>
      </c>
      <c r="E88" s="4" t="s">
        <v>3</v>
      </c>
      <c r="F88" s="4" t="s">
        <v>3</v>
      </c>
      <c r="G88" s="4" t="s">
        <v>4</v>
      </c>
      <c r="H88" s="4"/>
    </row>
    <row r="89" spans="1:8" ht="235.8" x14ac:dyDescent="0.3">
      <c r="A89" s="4" t="s">
        <v>144</v>
      </c>
      <c r="B89" s="5" t="s">
        <v>1</v>
      </c>
      <c r="C89" s="5" t="s">
        <v>313</v>
      </c>
      <c r="D89" s="4" t="s">
        <v>145</v>
      </c>
      <c r="E89" s="4" t="s">
        <v>3</v>
      </c>
      <c r="F89" s="4" t="s">
        <v>3</v>
      </c>
      <c r="G89" s="4" t="s">
        <v>4</v>
      </c>
      <c r="H89" s="4"/>
    </row>
    <row r="90" spans="1:8" x14ac:dyDescent="0.3">
      <c r="A90" s="4" t="s">
        <v>146</v>
      </c>
      <c r="B90" s="5" t="s">
        <v>1</v>
      </c>
      <c r="C90" s="5" t="s">
        <v>7</v>
      </c>
      <c r="D90" s="4" t="s">
        <v>147</v>
      </c>
      <c r="E90" s="4" t="s">
        <v>3</v>
      </c>
      <c r="F90" s="4" t="s">
        <v>3</v>
      </c>
      <c r="G90" s="4" t="s">
        <v>4</v>
      </c>
      <c r="H90" s="4"/>
    </row>
    <row r="91" spans="1:8" ht="235.8" x14ac:dyDescent="0.3">
      <c r="A91" s="4" t="s">
        <v>148</v>
      </c>
      <c r="B91" s="5" t="s">
        <v>1</v>
      </c>
      <c r="C91" s="5" t="s">
        <v>313</v>
      </c>
      <c r="D91" s="4" t="s">
        <v>149</v>
      </c>
      <c r="E91" s="4" t="s">
        <v>3</v>
      </c>
      <c r="F91" s="4" t="s">
        <v>3</v>
      </c>
      <c r="G91" s="4" t="s">
        <v>4</v>
      </c>
      <c r="H91" s="4"/>
    </row>
    <row r="92" spans="1:8" x14ac:dyDescent="0.3">
      <c r="A92" s="4" t="s">
        <v>150</v>
      </c>
      <c r="B92" s="5" t="s">
        <v>1</v>
      </c>
      <c r="C92" s="5" t="s">
        <v>7</v>
      </c>
      <c r="D92" s="4" t="s">
        <v>151</v>
      </c>
      <c r="E92" s="4" t="s">
        <v>3</v>
      </c>
      <c r="F92" s="4" t="s">
        <v>3</v>
      </c>
      <c r="G92" s="4" t="s">
        <v>4</v>
      </c>
      <c r="H92" s="4"/>
    </row>
    <row r="93" spans="1:8" ht="21.6" x14ac:dyDescent="0.3">
      <c r="A93" s="4" t="s">
        <v>152</v>
      </c>
      <c r="B93" s="5" t="s">
        <v>1</v>
      </c>
      <c r="C93" s="5" t="s">
        <v>7</v>
      </c>
      <c r="D93" s="5" t="s">
        <v>314</v>
      </c>
      <c r="E93" s="4" t="s">
        <v>3</v>
      </c>
      <c r="F93" s="4" t="s">
        <v>3</v>
      </c>
      <c r="G93" s="4" t="s">
        <v>4</v>
      </c>
      <c r="H93" s="4"/>
    </row>
    <row r="94" spans="1:8" ht="21.6" x14ac:dyDescent="0.3">
      <c r="A94" s="4" t="s">
        <v>153</v>
      </c>
      <c r="B94" s="5" t="s">
        <v>1</v>
      </c>
      <c r="C94" s="5" t="s">
        <v>7</v>
      </c>
      <c r="D94" s="5" t="s">
        <v>315</v>
      </c>
      <c r="E94" s="4" t="s">
        <v>3</v>
      </c>
      <c r="F94" s="4" t="s">
        <v>3</v>
      </c>
      <c r="G94" s="4" t="s">
        <v>4</v>
      </c>
      <c r="H94" s="4"/>
    </row>
    <row r="95" spans="1:8" x14ac:dyDescent="0.3">
      <c r="A95" s="4" t="s">
        <v>154</v>
      </c>
      <c r="B95" s="5" t="s">
        <v>1</v>
      </c>
      <c r="C95" s="5" t="s">
        <v>7</v>
      </c>
      <c r="D95" s="4" t="s">
        <v>155</v>
      </c>
      <c r="E95" s="4" t="s">
        <v>3</v>
      </c>
      <c r="F95" s="4" t="s">
        <v>3</v>
      </c>
      <c r="G95" s="4" t="s">
        <v>4</v>
      </c>
      <c r="H95" s="4"/>
    </row>
    <row r="96" spans="1:8" x14ac:dyDescent="0.3">
      <c r="A96" s="4" t="s">
        <v>156</v>
      </c>
      <c r="B96" s="5" t="s">
        <v>1</v>
      </c>
      <c r="C96" s="5" t="s">
        <v>7</v>
      </c>
      <c r="D96" s="4" t="s">
        <v>157</v>
      </c>
      <c r="E96" s="4" t="s">
        <v>3</v>
      </c>
      <c r="F96" s="4" t="s">
        <v>3</v>
      </c>
      <c r="G96" s="4" t="s">
        <v>4</v>
      </c>
      <c r="H96" s="4"/>
    </row>
    <row r="97" spans="1:8" x14ac:dyDescent="0.3">
      <c r="A97" s="4" t="s">
        <v>158</v>
      </c>
      <c r="B97" s="5" t="s">
        <v>1</v>
      </c>
      <c r="C97" s="5" t="s">
        <v>7</v>
      </c>
      <c r="D97" s="4" t="s">
        <v>159</v>
      </c>
      <c r="E97" s="4" t="s">
        <v>3</v>
      </c>
      <c r="F97" s="4" t="s">
        <v>3</v>
      </c>
      <c r="G97" s="4" t="s">
        <v>4</v>
      </c>
      <c r="H97" s="4"/>
    </row>
    <row r="98" spans="1:8" x14ac:dyDescent="0.3">
      <c r="A98" s="4" t="s">
        <v>160</v>
      </c>
      <c r="B98" s="5" t="s">
        <v>1</v>
      </c>
      <c r="C98" s="5" t="s">
        <v>7</v>
      </c>
      <c r="D98" s="4" t="s">
        <v>161</v>
      </c>
      <c r="E98" s="4" t="s">
        <v>3</v>
      </c>
      <c r="F98" s="4" t="s">
        <v>3</v>
      </c>
      <c r="G98" s="4" t="s">
        <v>4</v>
      </c>
      <c r="H98" s="4"/>
    </row>
    <row r="99" spans="1:8" x14ac:dyDescent="0.3">
      <c r="A99" s="4" t="s">
        <v>162</v>
      </c>
      <c r="B99" s="5" t="s">
        <v>1</v>
      </c>
      <c r="C99" s="5" t="s">
        <v>7</v>
      </c>
      <c r="D99" s="4" t="s">
        <v>163</v>
      </c>
      <c r="E99" s="4" t="s">
        <v>3</v>
      </c>
      <c r="F99" s="4" t="s">
        <v>3</v>
      </c>
      <c r="G99" s="4" t="s">
        <v>4</v>
      </c>
      <c r="H99" s="4"/>
    </row>
    <row r="100" spans="1:8" x14ac:dyDescent="0.3">
      <c r="A100" s="4" t="s">
        <v>164</v>
      </c>
      <c r="B100" s="5" t="s">
        <v>1</v>
      </c>
      <c r="C100" s="5" t="s">
        <v>7</v>
      </c>
      <c r="D100" s="4" t="s">
        <v>165</v>
      </c>
      <c r="E100" s="4" t="s">
        <v>3</v>
      </c>
      <c r="F100" s="4" t="s">
        <v>3</v>
      </c>
      <c r="G100" s="4" t="s">
        <v>4</v>
      </c>
      <c r="H100" s="4"/>
    </row>
    <row r="101" spans="1:8" x14ac:dyDescent="0.3">
      <c r="A101" s="4" t="s">
        <v>166</v>
      </c>
      <c r="B101" s="5" t="s">
        <v>1</v>
      </c>
      <c r="C101" s="5" t="s">
        <v>7</v>
      </c>
      <c r="D101" s="4" t="s">
        <v>167</v>
      </c>
      <c r="E101" s="4" t="s">
        <v>3</v>
      </c>
      <c r="F101" s="4" t="s">
        <v>3</v>
      </c>
      <c r="G101" s="4" t="s">
        <v>4</v>
      </c>
      <c r="H101" s="4"/>
    </row>
    <row r="102" spans="1:8" ht="21.6" x14ac:dyDescent="0.3">
      <c r="A102" s="4" t="s">
        <v>168</v>
      </c>
      <c r="B102" s="5" t="s">
        <v>1</v>
      </c>
      <c r="C102" s="5" t="s">
        <v>7</v>
      </c>
      <c r="D102" s="5" t="s">
        <v>316</v>
      </c>
      <c r="E102" s="4" t="s">
        <v>3</v>
      </c>
      <c r="F102" s="4" t="s">
        <v>3</v>
      </c>
      <c r="G102" s="4" t="s">
        <v>4</v>
      </c>
      <c r="H102" s="4"/>
    </row>
    <row r="103" spans="1:8" x14ac:dyDescent="0.3">
      <c r="A103" s="4" t="s">
        <v>169</v>
      </c>
      <c r="B103" s="5" t="s">
        <v>1</v>
      </c>
      <c r="C103" s="5" t="s">
        <v>7</v>
      </c>
      <c r="D103" s="4" t="s">
        <v>170</v>
      </c>
      <c r="E103" s="4" t="s">
        <v>3</v>
      </c>
      <c r="F103" s="4" t="s">
        <v>4</v>
      </c>
      <c r="G103" s="4" t="s">
        <v>4</v>
      </c>
      <c r="H103" s="4" t="s">
        <v>171</v>
      </c>
    </row>
    <row r="104" spans="1:8" x14ac:dyDescent="0.3">
      <c r="A104" s="4" t="s">
        <v>172</v>
      </c>
      <c r="B104" s="5" t="s">
        <v>1</v>
      </c>
      <c r="C104" s="5" t="s">
        <v>7</v>
      </c>
      <c r="D104" s="4" t="s">
        <v>173</v>
      </c>
      <c r="E104" s="4" t="s">
        <v>3</v>
      </c>
      <c r="F104" s="4" t="s">
        <v>4</v>
      </c>
      <c r="G104" s="4" t="s">
        <v>4</v>
      </c>
      <c r="H104" s="4"/>
    </row>
    <row r="105" spans="1:8" ht="21.6" x14ac:dyDescent="0.3">
      <c r="A105" s="4" t="s">
        <v>174</v>
      </c>
      <c r="B105" s="5" t="s">
        <v>1</v>
      </c>
      <c r="C105" s="5" t="s">
        <v>7</v>
      </c>
      <c r="D105" s="5" t="s">
        <v>317</v>
      </c>
      <c r="E105" s="4" t="s">
        <v>3</v>
      </c>
      <c r="F105" s="4" t="s">
        <v>3</v>
      </c>
      <c r="G105" s="4" t="s">
        <v>4</v>
      </c>
      <c r="H105" s="4"/>
    </row>
    <row r="106" spans="1:8" x14ac:dyDescent="0.3">
      <c r="A106" s="4" t="s">
        <v>175</v>
      </c>
      <c r="B106" s="5" t="s">
        <v>1</v>
      </c>
      <c r="C106" s="5" t="s">
        <v>7</v>
      </c>
      <c r="D106" s="4" t="s">
        <v>176</v>
      </c>
      <c r="E106" s="4" t="s">
        <v>3</v>
      </c>
      <c r="F106" s="4" t="s">
        <v>3</v>
      </c>
      <c r="G106" s="4" t="s">
        <v>4</v>
      </c>
      <c r="H106" s="4"/>
    </row>
    <row r="107" spans="1:8" x14ac:dyDescent="0.3">
      <c r="A107" s="4" t="s">
        <v>177</v>
      </c>
      <c r="B107" s="5" t="s">
        <v>1</v>
      </c>
      <c r="C107" s="5" t="s">
        <v>7</v>
      </c>
      <c r="D107" s="4" t="s">
        <v>178</v>
      </c>
      <c r="E107" s="4" t="s">
        <v>3</v>
      </c>
      <c r="F107" s="4" t="s">
        <v>3</v>
      </c>
      <c r="G107" s="4" t="s">
        <v>4</v>
      </c>
      <c r="H107" s="4"/>
    </row>
    <row r="108" spans="1:8" x14ac:dyDescent="0.3">
      <c r="A108" s="4" t="s">
        <v>179</v>
      </c>
      <c r="B108" s="5" t="s">
        <v>1</v>
      </c>
      <c r="C108" s="5" t="s">
        <v>7</v>
      </c>
      <c r="D108" s="4" t="s">
        <v>180</v>
      </c>
      <c r="E108" s="4" t="s">
        <v>3</v>
      </c>
      <c r="F108" s="4" t="s">
        <v>3</v>
      </c>
      <c r="G108" s="4" t="s">
        <v>4</v>
      </c>
      <c r="H108" s="4"/>
    </row>
    <row r="109" spans="1:8" x14ac:dyDescent="0.3">
      <c r="A109" s="4" t="s">
        <v>181</v>
      </c>
      <c r="B109" s="5" t="s">
        <v>1</v>
      </c>
      <c r="C109" s="5" t="s">
        <v>7</v>
      </c>
      <c r="D109" s="4" t="s">
        <v>83</v>
      </c>
      <c r="E109" s="4" t="s">
        <v>3</v>
      </c>
      <c r="F109" s="4" t="s">
        <v>3</v>
      </c>
      <c r="G109" s="4" t="s">
        <v>3</v>
      </c>
      <c r="H109" s="4"/>
    </row>
    <row r="110" spans="1:8" ht="21.6" x14ac:dyDescent="0.3">
      <c r="A110" s="4" t="s">
        <v>182</v>
      </c>
      <c r="B110" s="5" t="s">
        <v>1</v>
      </c>
      <c r="C110" s="5" t="s">
        <v>318</v>
      </c>
      <c r="D110" s="5" t="s">
        <v>319</v>
      </c>
      <c r="E110" s="4" t="s">
        <v>3</v>
      </c>
      <c r="F110" s="4" t="s">
        <v>3</v>
      </c>
      <c r="G110" s="4" t="s">
        <v>3</v>
      </c>
      <c r="H110" s="4" t="s">
        <v>53</v>
      </c>
    </row>
    <row r="111" spans="1:8" ht="409.6" x14ac:dyDescent="0.3">
      <c r="A111" s="4" t="s">
        <v>183</v>
      </c>
      <c r="B111" s="5" t="s">
        <v>1</v>
      </c>
      <c r="C111" s="5" t="s">
        <v>320</v>
      </c>
      <c r="D111" s="5" t="s">
        <v>321</v>
      </c>
      <c r="E111" s="4" t="s">
        <v>3</v>
      </c>
      <c r="F111" s="4" t="s">
        <v>3</v>
      </c>
      <c r="G111" s="4" t="s">
        <v>4</v>
      </c>
      <c r="H111" s="4"/>
    </row>
    <row r="112" spans="1:8" ht="21.6" x14ac:dyDescent="0.3">
      <c r="A112" s="4" t="s">
        <v>184</v>
      </c>
      <c r="B112" s="5" t="s">
        <v>1</v>
      </c>
      <c r="C112" s="5" t="s">
        <v>7</v>
      </c>
      <c r="D112" s="5" t="s">
        <v>322</v>
      </c>
      <c r="E112" s="4" t="s">
        <v>3</v>
      </c>
      <c r="F112" s="4" t="s">
        <v>3</v>
      </c>
      <c r="G112" s="4" t="s">
        <v>3</v>
      </c>
      <c r="H112" s="4" t="s">
        <v>53</v>
      </c>
    </row>
    <row r="113" spans="1:8" x14ac:dyDescent="0.3">
      <c r="A113" s="4" t="s">
        <v>185</v>
      </c>
      <c r="B113" s="5" t="s">
        <v>1</v>
      </c>
      <c r="C113" s="5" t="s">
        <v>7</v>
      </c>
      <c r="D113" s="4" t="s">
        <v>186</v>
      </c>
      <c r="E113" s="4" t="s">
        <v>3</v>
      </c>
      <c r="F113" s="4" t="s">
        <v>4</v>
      </c>
      <c r="G113" s="4" t="s">
        <v>4</v>
      </c>
      <c r="H113" s="4"/>
    </row>
    <row r="114" spans="1:8" ht="123.6" x14ac:dyDescent="0.3">
      <c r="A114" s="4" t="s">
        <v>187</v>
      </c>
      <c r="B114" s="5" t="s">
        <v>1</v>
      </c>
      <c r="C114" s="5" t="s">
        <v>296</v>
      </c>
      <c r="D114" s="5" t="s">
        <v>323</v>
      </c>
      <c r="E114" s="4" t="s">
        <v>3</v>
      </c>
      <c r="F114" s="4" t="s">
        <v>3</v>
      </c>
      <c r="G114" s="4" t="s">
        <v>4</v>
      </c>
      <c r="H114" s="4"/>
    </row>
    <row r="115" spans="1:8" x14ac:dyDescent="0.3">
      <c r="A115" s="4" t="s">
        <v>188</v>
      </c>
      <c r="B115" s="5" t="s">
        <v>1</v>
      </c>
      <c r="C115" s="5" t="s">
        <v>7</v>
      </c>
      <c r="D115" s="4" t="s">
        <v>189</v>
      </c>
      <c r="E115" s="4" t="s">
        <v>3</v>
      </c>
      <c r="F115" s="4" t="s">
        <v>3</v>
      </c>
      <c r="G115" s="4" t="s">
        <v>4</v>
      </c>
      <c r="H115" s="4"/>
    </row>
    <row r="116" spans="1:8" x14ac:dyDescent="0.3">
      <c r="A116" s="4" t="s">
        <v>190</v>
      </c>
      <c r="B116" s="5" t="s">
        <v>1</v>
      </c>
      <c r="C116" s="5" t="s">
        <v>7</v>
      </c>
      <c r="D116" s="4" t="s">
        <v>191</v>
      </c>
      <c r="E116" s="4" t="s">
        <v>3</v>
      </c>
      <c r="F116" s="4" t="s">
        <v>3</v>
      </c>
      <c r="G116" s="4" t="s">
        <v>4</v>
      </c>
      <c r="H116" s="4"/>
    </row>
    <row r="117" spans="1:8" ht="21.6" x14ac:dyDescent="0.3">
      <c r="A117" s="4" t="s">
        <v>192</v>
      </c>
      <c r="B117" s="5" t="s">
        <v>1</v>
      </c>
      <c r="C117" s="5" t="s">
        <v>7</v>
      </c>
      <c r="D117" s="5" t="s">
        <v>324</v>
      </c>
      <c r="E117" s="4" t="s">
        <v>3</v>
      </c>
      <c r="F117" s="4" t="s">
        <v>3</v>
      </c>
      <c r="G117" s="4" t="s">
        <v>4</v>
      </c>
      <c r="H117" s="4"/>
    </row>
    <row r="118" spans="1:8" ht="21.6" x14ac:dyDescent="0.3">
      <c r="A118" s="4" t="s">
        <v>193</v>
      </c>
      <c r="B118" s="5" t="s">
        <v>1</v>
      </c>
      <c r="C118" s="5" t="s">
        <v>193</v>
      </c>
      <c r="D118" s="5" t="s">
        <v>325</v>
      </c>
      <c r="E118" s="4" t="s">
        <v>3</v>
      </c>
      <c r="F118" s="4" t="s">
        <v>3</v>
      </c>
      <c r="G118" s="4" t="s">
        <v>4</v>
      </c>
      <c r="H118" s="4"/>
    </row>
    <row r="119" spans="1:8" x14ac:dyDescent="0.3">
      <c r="A119" s="4" t="s">
        <v>194</v>
      </c>
      <c r="B119" s="5" t="s">
        <v>1</v>
      </c>
      <c r="C119" s="5" t="s">
        <v>7</v>
      </c>
      <c r="D119" s="4" t="s">
        <v>195</v>
      </c>
      <c r="E119" s="4" t="s">
        <v>3</v>
      </c>
      <c r="F119" s="4" t="s">
        <v>3</v>
      </c>
      <c r="G119" s="4" t="s">
        <v>4</v>
      </c>
      <c r="H119" s="4"/>
    </row>
    <row r="120" spans="1:8" x14ac:dyDescent="0.3">
      <c r="A120" s="4" t="s">
        <v>196</v>
      </c>
      <c r="B120" s="5" t="s">
        <v>1</v>
      </c>
      <c r="C120" s="5" t="s">
        <v>7</v>
      </c>
      <c r="D120" s="4" t="s">
        <v>197</v>
      </c>
      <c r="E120" s="4" t="s">
        <v>3</v>
      </c>
      <c r="F120" s="4" t="s">
        <v>3</v>
      </c>
      <c r="G120" s="4" t="s">
        <v>4</v>
      </c>
      <c r="H120" s="4" t="s">
        <v>53</v>
      </c>
    </row>
    <row r="121" spans="1:8" x14ac:dyDescent="0.3">
      <c r="A121" s="4" t="s">
        <v>198</v>
      </c>
      <c r="B121" s="5" t="s">
        <v>1</v>
      </c>
      <c r="C121" s="5" t="s">
        <v>7</v>
      </c>
      <c r="D121" s="4" t="s">
        <v>199</v>
      </c>
      <c r="E121" s="4" t="s">
        <v>3</v>
      </c>
      <c r="F121" s="4" t="s">
        <v>3</v>
      </c>
      <c r="G121" s="4" t="s">
        <v>4</v>
      </c>
      <c r="H121" s="4"/>
    </row>
    <row r="122" spans="1:8" x14ac:dyDescent="0.3">
      <c r="A122" s="4" t="s">
        <v>200</v>
      </c>
      <c r="B122" s="5" t="s">
        <v>1</v>
      </c>
      <c r="C122" s="5" t="s">
        <v>7</v>
      </c>
      <c r="D122" s="4" t="s">
        <v>201</v>
      </c>
      <c r="E122" s="4" t="s">
        <v>3</v>
      </c>
      <c r="F122" s="4" t="s">
        <v>3</v>
      </c>
      <c r="G122" s="4" t="s">
        <v>4</v>
      </c>
      <c r="H122" s="4"/>
    </row>
    <row r="123" spans="1:8" x14ac:dyDescent="0.3">
      <c r="A123" s="4" t="s">
        <v>202</v>
      </c>
      <c r="B123" s="5" t="s">
        <v>1</v>
      </c>
      <c r="C123" s="5" t="s">
        <v>7</v>
      </c>
      <c r="D123" s="4" t="s">
        <v>203</v>
      </c>
      <c r="E123" s="4" t="s">
        <v>3</v>
      </c>
      <c r="F123" s="4" t="s">
        <v>3</v>
      </c>
      <c r="G123" s="4" t="s">
        <v>4</v>
      </c>
      <c r="H123" s="4"/>
    </row>
    <row r="124" spans="1:8" ht="256.2" x14ac:dyDescent="0.3">
      <c r="A124" s="4" t="s">
        <v>204</v>
      </c>
      <c r="B124" s="5" t="s">
        <v>1</v>
      </c>
      <c r="C124" s="5" t="s">
        <v>326</v>
      </c>
      <c r="D124" s="4" t="s">
        <v>205</v>
      </c>
      <c r="E124" s="4" t="s">
        <v>3</v>
      </c>
      <c r="F124" s="4" t="s">
        <v>3</v>
      </c>
      <c r="G124" s="4" t="s">
        <v>4</v>
      </c>
      <c r="H124" s="4"/>
    </row>
    <row r="125" spans="1:8" x14ac:dyDescent="0.3">
      <c r="A125" s="4" t="s">
        <v>206</v>
      </c>
      <c r="B125" s="5" t="s">
        <v>1</v>
      </c>
      <c r="C125" s="5" t="s">
        <v>7</v>
      </c>
      <c r="D125" s="4" t="s">
        <v>207</v>
      </c>
      <c r="E125" s="4" t="s">
        <v>3</v>
      </c>
      <c r="F125" s="4" t="s">
        <v>3</v>
      </c>
      <c r="G125" s="4" t="s">
        <v>4</v>
      </c>
      <c r="H125" s="4"/>
    </row>
    <row r="126" spans="1:8" x14ac:dyDescent="0.3">
      <c r="A126" s="4" t="s">
        <v>208</v>
      </c>
      <c r="B126" s="5" t="s">
        <v>1</v>
      </c>
      <c r="C126" s="5" t="s">
        <v>7</v>
      </c>
      <c r="D126" s="4" t="s">
        <v>209</v>
      </c>
      <c r="E126" s="4" t="s">
        <v>3</v>
      </c>
      <c r="F126" s="4" t="s">
        <v>3</v>
      </c>
      <c r="G126" s="4" t="s">
        <v>4</v>
      </c>
      <c r="H126" s="4"/>
    </row>
    <row r="127" spans="1:8" ht="256.2" x14ac:dyDescent="0.3">
      <c r="A127" s="4" t="s">
        <v>210</v>
      </c>
      <c r="B127" s="5" t="s">
        <v>1</v>
      </c>
      <c r="C127" s="5" t="s">
        <v>326</v>
      </c>
      <c r="D127" s="4" t="s">
        <v>211</v>
      </c>
      <c r="E127" s="4" t="s">
        <v>3</v>
      </c>
      <c r="F127" s="4" t="s">
        <v>3</v>
      </c>
      <c r="G127" s="4" t="s">
        <v>4</v>
      </c>
      <c r="H127" s="4"/>
    </row>
    <row r="128" spans="1:8" x14ac:dyDescent="0.3">
      <c r="A128" s="4" t="s">
        <v>212</v>
      </c>
      <c r="B128" s="5" t="s">
        <v>1</v>
      </c>
      <c r="C128" s="5" t="s">
        <v>7</v>
      </c>
      <c r="D128" s="4" t="s">
        <v>213</v>
      </c>
      <c r="E128" s="4" t="s">
        <v>3</v>
      </c>
      <c r="F128" s="4" t="s">
        <v>3</v>
      </c>
      <c r="G128" s="4" t="s">
        <v>4</v>
      </c>
      <c r="H128" s="4"/>
    </row>
    <row r="129" spans="1:8" x14ac:dyDescent="0.3">
      <c r="A129" s="4" t="s">
        <v>214</v>
      </c>
      <c r="B129" s="5" t="s">
        <v>1</v>
      </c>
      <c r="C129" s="5" t="s">
        <v>7</v>
      </c>
      <c r="D129" s="4" t="s">
        <v>215</v>
      </c>
      <c r="E129" s="4" t="s">
        <v>3</v>
      </c>
      <c r="F129" s="4" t="s">
        <v>3</v>
      </c>
      <c r="G129" s="4" t="s">
        <v>4</v>
      </c>
      <c r="H129" s="4"/>
    </row>
    <row r="130" spans="1:8" x14ac:dyDescent="0.3">
      <c r="A130" s="4" t="s">
        <v>216</v>
      </c>
      <c r="B130" s="5" t="s">
        <v>1</v>
      </c>
      <c r="C130" s="5" t="s">
        <v>7</v>
      </c>
      <c r="D130" s="4" t="s">
        <v>217</v>
      </c>
      <c r="E130" s="4" t="s">
        <v>3</v>
      </c>
      <c r="F130" s="4" t="s">
        <v>3</v>
      </c>
      <c r="G130" s="4" t="s">
        <v>4</v>
      </c>
      <c r="H130" s="4"/>
    </row>
    <row r="131" spans="1:8" ht="72.599999999999994" x14ac:dyDescent="0.3">
      <c r="A131" s="4" t="s">
        <v>218</v>
      </c>
      <c r="B131" s="5" t="s">
        <v>1</v>
      </c>
      <c r="C131" s="5" t="s">
        <v>327</v>
      </c>
      <c r="D131" s="4" t="s">
        <v>219</v>
      </c>
      <c r="E131" s="4" t="s">
        <v>3</v>
      </c>
      <c r="F131" s="4" t="s">
        <v>3</v>
      </c>
      <c r="G131" s="4" t="s">
        <v>4</v>
      </c>
      <c r="H131" s="4"/>
    </row>
    <row r="132" spans="1:8" x14ac:dyDescent="0.3">
      <c r="A132" s="4" t="s">
        <v>220</v>
      </c>
      <c r="B132" s="5" t="s">
        <v>1</v>
      </c>
      <c r="C132" s="5" t="s">
        <v>7</v>
      </c>
      <c r="D132" s="4" t="s">
        <v>221</v>
      </c>
      <c r="E132" s="4" t="s">
        <v>3</v>
      </c>
      <c r="F132" s="4" t="s">
        <v>3</v>
      </c>
      <c r="G132" s="4" t="s">
        <v>4</v>
      </c>
      <c r="H132" s="4"/>
    </row>
    <row r="133" spans="1:8" x14ac:dyDescent="0.3">
      <c r="A133" s="4" t="s">
        <v>222</v>
      </c>
      <c r="B133" s="5" t="s">
        <v>1</v>
      </c>
      <c r="C133" s="5" t="s">
        <v>7</v>
      </c>
      <c r="D133" s="4" t="s">
        <v>223</v>
      </c>
      <c r="E133" s="4" t="s">
        <v>3</v>
      </c>
      <c r="F133" s="4" t="s">
        <v>3</v>
      </c>
      <c r="G133" s="4" t="s">
        <v>4</v>
      </c>
      <c r="H133" s="4"/>
    </row>
    <row r="134" spans="1:8" ht="72.599999999999994" x14ac:dyDescent="0.3">
      <c r="A134" s="4" t="s">
        <v>224</v>
      </c>
      <c r="B134" s="5" t="s">
        <v>1</v>
      </c>
      <c r="C134" s="5" t="s">
        <v>327</v>
      </c>
      <c r="D134" s="4" t="s">
        <v>225</v>
      </c>
      <c r="E134" s="4" t="s">
        <v>3</v>
      </c>
      <c r="F134" s="4" t="s">
        <v>3</v>
      </c>
      <c r="G134" s="4" t="s">
        <v>4</v>
      </c>
      <c r="H134" s="4"/>
    </row>
    <row r="135" spans="1:8" ht="235.8" x14ac:dyDescent="0.3">
      <c r="A135" s="4" t="s">
        <v>226</v>
      </c>
      <c r="B135" s="5" t="s">
        <v>1</v>
      </c>
      <c r="C135" s="5" t="s">
        <v>328</v>
      </c>
      <c r="D135" s="5" t="s">
        <v>329</v>
      </c>
      <c r="E135" s="4" t="s">
        <v>3</v>
      </c>
      <c r="F135" s="4" t="s">
        <v>3</v>
      </c>
      <c r="G135" s="4" t="s">
        <v>4</v>
      </c>
      <c r="H135" s="4"/>
    </row>
    <row r="136" spans="1:8" ht="235.8" x14ac:dyDescent="0.3">
      <c r="A136" s="4" t="s">
        <v>227</v>
      </c>
      <c r="B136" s="5" t="s">
        <v>1</v>
      </c>
      <c r="C136" s="5" t="s">
        <v>330</v>
      </c>
      <c r="D136" s="4" t="s">
        <v>228</v>
      </c>
      <c r="E136" s="4" t="s">
        <v>3</v>
      </c>
      <c r="F136" s="4" t="s">
        <v>3</v>
      </c>
      <c r="G136" s="4" t="s">
        <v>4</v>
      </c>
      <c r="H136" s="4" t="s">
        <v>53</v>
      </c>
    </row>
    <row r="137" spans="1:8" ht="235.8" x14ac:dyDescent="0.3">
      <c r="A137" s="4" t="s">
        <v>229</v>
      </c>
      <c r="B137" s="5" t="s">
        <v>1</v>
      </c>
      <c r="C137" s="5" t="s">
        <v>331</v>
      </c>
      <c r="D137" s="4" t="s">
        <v>230</v>
      </c>
      <c r="E137" s="4" t="s">
        <v>3</v>
      </c>
      <c r="F137" s="4" t="s">
        <v>3</v>
      </c>
      <c r="G137" s="4" t="s">
        <v>4</v>
      </c>
      <c r="H137" s="4" t="s">
        <v>53</v>
      </c>
    </row>
    <row r="138" spans="1:8" ht="358.2" x14ac:dyDescent="0.3">
      <c r="A138" s="4" t="s">
        <v>231</v>
      </c>
      <c r="B138" s="5" t="s">
        <v>1</v>
      </c>
      <c r="C138" s="5" t="s">
        <v>332</v>
      </c>
      <c r="D138" s="5" t="s">
        <v>333</v>
      </c>
      <c r="E138" s="4" t="s">
        <v>3</v>
      </c>
      <c r="F138" s="4" t="s">
        <v>3</v>
      </c>
      <c r="G138" s="4" t="s">
        <v>4</v>
      </c>
      <c r="H138" s="4" t="s">
        <v>53</v>
      </c>
    </row>
    <row r="139" spans="1:8" ht="358.2" x14ac:dyDescent="0.3">
      <c r="A139" s="4" t="s">
        <v>232</v>
      </c>
      <c r="B139" s="5" t="s">
        <v>1</v>
      </c>
      <c r="C139" s="5" t="s">
        <v>332</v>
      </c>
      <c r="D139" s="5" t="s">
        <v>334</v>
      </c>
      <c r="E139" s="4" t="s">
        <v>3</v>
      </c>
      <c r="F139" s="4" t="s">
        <v>3</v>
      </c>
      <c r="G139" s="4" t="s">
        <v>4</v>
      </c>
      <c r="H139" s="4" t="s">
        <v>117</v>
      </c>
    </row>
    <row r="140" spans="1:8" ht="235.8" x14ac:dyDescent="0.3">
      <c r="A140" s="4" t="s">
        <v>233</v>
      </c>
      <c r="B140" s="5" t="s">
        <v>1</v>
      </c>
      <c r="C140" s="5" t="s">
        <v>335</v>
      </c>
      <c r="D140" s="4" t="s">
        <v>234</v>
      </c>
      <c r="E140" s="4" t="s">
        <v>3</v>
      </c>
      <c r="F140" s="4" t="s">
        <v>3</v>
      </c>
      <c r="G140" s="4" t="s">
        <v>4</v>
      </c>
      <c r="H140" s="4" t="s">
        <v>53</v>
      </c>
    </row>
    <row r="141" spans="1:8" ht="235.8" x14ac:dyDescent="0.3">
      <c r="A141" s="4" t="s">
        <v>235</v>
      </c>
      <c r="B141" s="5" t="s">
        <v>1</v>
      </c>
      <c r="C141" s="5" t="s">
        <v>336</v>
      </c>
      <c r="D141" s="4" t="s">
        <v>236</v>
      </c>
      <c r="E141" s="4" t="s">
        <v>3</v>
      </c>
      <c r="F141" s="4" t="s">
        <v>3</v>
      </c>
      <c r="G141" s="4" t="s">
        <v>4</v>
      </c>
      <c r="H141" s="4" t="s">
        <v>53</v>
      </c>
    </row>
    <row r="142" spans="1:8" ht="235.8" x14ac:dyDescent="0.3">
      <c r="A142" s="4" t="s">
        <v>237</v>
      </c>
      <c r="B142" s="5" t="s">
        <v>1</v>
      </c>
      <c r="C142" s="5" t="s">
        <v>337</v>
      </c>
      <c r="D142" s="4" t="s">
        <v>238</v>
      </c>
      <c r="E142" s="4" t="s">
        <v>3</v>
      </c>
      <c r="F142" s="4" t="s">
        <v>3</v>
      </c>
      <c r="G142" s="4" t="s">
        <v>4</v>
      </c>
      <c r="H142" s="4" t="s">
        <v>53</v>
      </c>
    </row>
    <row r="143" spans="1:8" ht="133.80000000000001" x14ac:dyDescent="0.3">
      <c r="A143" s="4" t="s">
        <v>239</v>
      </c>
      <c r="B143" s="5" t="s">
        <v>1</v>
      </c>
      <c r="C143" s="5" t="s">
        <v>338</v>
      </c>
      <c r="D143" s="4" t="s">
        <v>240</v>
      </c>
      <c r="E143" s="4" t="s">
        <v>3</v>
      </c>
      <c r="F143" s="4" t="s">
        <v>3</v>
      </c>
      <c r="G143" s="4" t="s">
        <v>4</v>
      </c>
      <c r="H143" s="4" t="s">
        <v>53</v>
      </c>
    </row>
    <row r="144" spans="1:8" ht="235.8" x14ac:dyDescent="0.3">
      <c r="A144" s="4" t="s">
        <v>241</v>
      </c>
      <c r="B144" s="5" t="s">
        <v>1</v>
      </c>
      <c r="C144" s="5" t="s">
        <v>339</v>
      </c>
      <c r="D144" s="4" t="s">
        <v>242</v>
      </c>
      <c r="E144" s="4" t="s">
        <v>3</v>
      </c>
      <c r="F144" s="4" t="s">
        <v>3</v>
      </c>
      <c r="G144" s="4" t="s">
        <v>4</v>
      </c>
      <c r="H144" s="4" t="s">
        <v>53</v>
      </c>
    </row>
    <row r="145" spans="1:8" ht="235.8" x14ac:dyDescent="0.3">
      <c r="A145" s="4" t="s">
        <v>243</v>
      </c>
      <c r="B145" s="5" t="s">
        <v>1</v>
      </c>
      <c r="C145" s="5" t="s">
        <v>340</v>
      </c>
      <c r="D145" s="4" t="s">
        <v>244</v>
      </c>
      <c r="E145" s="4" t="s">
        <v>3</v>
      </c>
      <c r="F145" s="4" t="s">
        <v>3</v>
      </c>
      <c r="G145" s="4" t="s">
        <v>4</v>
      </c>
      <c r="H145" s="4" t="s">
        <v>53</v>
      </c>
    </row>
    <row r="146" spans="1:8" ht="235.8" x14ac:dyDescent="0.3">
      <c r="A146" s="4" t="s">
        <v>245</v>
      </c>
      <c r="B146" s="5" t="s">
        <v>1</v>
      </c>
      <c r="C146" s="5" t="s">
        <v>341</v>
      </c>
      <c r="D146" s="4" t="s">
        <v>246</v>
      </c>
      <c r="E146" s="4" t="s">
        <v>3</v>
      </c>
      <c r="F146" s="4" t="s">
        <v>3</v>
      </c>
      <c r="G146" s="4" t="s">
        <v>4</v>
      </c>
      <c r="H146" s="4" t="s">
        <v>53</v>
      </c>
    </row>
    <row r="147" spans="1:8" ht="409.6" x14ac:dyDescent="0.3">
      <c r="A147" s="4" t="s">
        <v>247</v>
      </c>
      <c r="B147" s="5" t="s">
        <v>311</v>
      </c>
      <c r="C147" s="5" t="s">
        <v>342</v>
      </c>
      <c r="D147" s="4" t="s">
        <v>83</v>
      </c>
      <c r="E147" s="4" t="s">
        <v>3</v>
      </c>
      <c r="F147" s="4" t="s">
        <v>3</v>
      </c>
      <c r="G147" s="4" t="s">
        <v>4</v>
      </c>
      <c r="H147" s="4"/>
    </row>
    <row r="148" spans="1:8" x14ac:dyDescent="0.3">
      <c r="A148" s="4" t="s">
        <v>248</v>
      </c>
      <c r="B148" s="5" t="s">
        <v>1</v>
      </c>
      <c r="C148" s="5" t="s">
        <v>248</v>
      </c>
      <c r="D148" s="4" t="s">
        <v>197</v>
      </c>
      <c r="E148" s="4" t="s">
        <v>3</v>
      </c>
      <c r="F148" s="4" t="s">
        <v>3</v>
      </c>
      <c r="G148" s="4" t="s">
        <v>4</v>
      </c>
      <c r="H148" s="4" t="s">
        <v>53</v>
      </c>
    </row>
    <row r="149" spans="1:8" x14ac:dyDescent="0.3">
      <c r="A149" s="4" t="s">
        <v>249</v>
      </c>
      <c r="B149" s="5" t="s">
        <v>1</v>
      </c>
      <c r="C149" s="5" t="s">
        <v>7</v>
      </c>
      <c r="D149" s="4" t="s">
        <v>250</v>
      </c>
      <c r="E149" s="4" t="s">
        <v>3</v>
      </c>
      <c r="F149" s="4" t="s">
        <v>4</v>
      </c>
      <c r="G149" s="4" t="s">
        <v>4</v>
      </c>
      <c r="H149" s="4" t="s">
        <v>38</v>
      </c>
    </row>
    <row r="150" spans="1:8" x14ac:dyDescent="0.3">
      <c r="A150" s="4" t="s">
        <v>251</v>
      </c>
      <c r="B150" s="5" t="s">
        <v>1</v>
      </c>
      <c r="C150" s="5" t="s">
        <v>7</v>
      </c>
      <c r="D150" s="4" t="s">
        <v>252</v>
      </c>
      <c r="E150" s="4" t="s">
        <v>3</v>
      </c>
      <c r="F150" s="4" t="s">
        <v>3</v>
      </c>
      <c r="G150" s="4" t="s">
        <v>4</v>
      </c>
      <c r="H150" s="4"/>
    </row>
    <row r="151" spans="1:8" x14ac:dyDescent="0.3">
      <c r="A151" s="4" t="s">
        <v>253</v>
      </c>
      <c r="B151" s="5" t="s">
        <v>1</v>
      </c>
      <c r="C151" s="5" t="s">
        <v>7</v>
      </c>
      <c r="D151" s="4" t="s">
        <v>254</v>
      </c>
      <c r="E151" s="4" t="s">
        <v>3</v>
      </c>
      <c r="F151" s="4" t="s">
        <v>3</v>
      </c>
      <c r="G151" s="4" t="s">
        <v>4</v>
      </c>
      <c r="H151" s="4"/>
    </row>
    <row r="152" spans="1:8" ht="21.6" x14ac:dyDescent="0.3">
      <c r="A152" s="4" t="s">
        <v>255</v>
      </c>
      <c r="B152" s="5" t="s">
        <v>1</v>
      </c>
      <c r="C152" s="5" t="s">
        <v>7</v>
      </c>
      <c r="D152" s="5" t="s">
        <v>343</v>
      </c>
      <c r="E152" s="4" t="s">
        <v>3</v>
      </c>
      <c r="F152" s="4" t="s">
        <v>3</v>
      </c>
      <c r="G152" s="4" t="s">
        <v>4</v>
      </c>
      <c r="H152"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0EC7-B22D-47A5-8D80-B8316D78E3C7}">
  <dimension ref="A3:E10"/>
  <sheetViews>
    <sheetView workbookViewId="0">
      <selection activeCell="C9" sqref="C9"/>
    </sheetView>
  </sheetViews>
  <sheetFormatPr defaultRowHeight="14.4" x14ac:dyDescent="0.3"/>
  <cols>
    <col min="1" max="1" width="21.109375" customWidth="1"/>
    <col min="2" max="2" width="32.88671875" bestFit="1" customWidth="1"/>
    <col min="3" max="3" width="29" bestFit="1" customWidth="1"/>
    <col min="5" max="5" width="65.5546875" bestFit="1" customWidth="1"/>
  </cols>
  <sheetData>
    <row r="3" spans="1:5" x14ac:dyDescent="0.3">
      <c r="A3" s="90" t="s">
        <v>0</v>
      </c>
      <c r="B3" s="79" t="s">
        <v>0</v>
      </c>
      <c r="C3" s="79"/>
      <c r="E3" t="s">
        <v>0</v>
      </c>
    </row>
    <row r="4" spans="1:5" x14ac:dyDescent="0.3">
      <c r="A4" s="90"/>
      <c r="B4" s="79" t="s">
        <v>25</v>
      </c>
      <c r="C4" s="79"/>
      <c r="E4" t="s">
        <v>25</v>
      </c>
    </row>
    <row r="5" spans="1:5" x14ac:dyDescent="0.3">
      <c r="A5" s="90"/>
      <c r="B5" s="62" t="s">
        <v>80</v>
      </c>
      <c r="C5" s="62" t="s">
        <v>3049</v>
      </c>
      <c r="E5" t="s">
        <v>3052</v>
      </c>
    </row>
    <row r="6" spans="1:5" x14ac:dyDescent="0.3">
      <c r="A6" s="90"/>
      <c r="B6" s="62" t="s">
        <v>81</v>
      </c>
      <c r="C6" s="62"/>
      <c r="E6" t="s">
        <v>81</v>
      </c>
    </row>
    <row r="7" spans="1:5" x14ac:dyDescent="0.3">
      <c r="A7" s="90"/>
      <c r="B7" s="62" t="s">
        <v>135</v>
      </c>
      <c r="C7" s="62" t="s">
        <v>3049</v>
      </c>
      <c r="E7" t="s">
        <v>3053</v>
      </c>
    </row>
    <row r="8" spans="1:5" x14ac:dyDescent="0.3">
      <c r="A8" s="90"/>
      <c r="B8" s="79" t="s">
        <v>172</v>
      </c>
      <c r="C8" s="79" t="s">
        <v>3048</v>
      </c>
      <c r="E8" t="s">
        <v>3054</v>
      </c>
    </row>
    <row r="9" spans="1:5" x14ac:dyDescent="0.3">
      <c r="A9" s="90"/>
      <c r="B9" s="62" t="s">
        <v>2657</v>
      </c>
      <c r="C9" s="62" t="s">
        <v>3050</v>
      </c>
      <c r="E9" t="s">
        <v>2657</v>
      </c>
    </row>
    <row r="10" spans="1:5" x14ac:dyDescent="0.3">
      <c r="A10" s="90"/>
      <c r="B10" s="62" t="s">
        <v>187</v>
      </c>
      <c r="C10" s="62" t="s">
        <v>3051</v>
      </c>
      <c r="E10" t="s">
        <v>187</v>
      </c>
    </row>
  </sheetData>
  <mergeCells count="1">
    <mergeCell ref="A3:A10"/>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16E9A-6E08-4810-9993-C195CB9AEB6A}">
  <dimension ref="A1:G4"/>
  <sheetViews>
    <sheetView workbookViewId="0">
      <selection activeCell="E11" sqref="E11"/>
    </sheetView>
  </sheetViews>
  <sheetFormatPr defaultRowHeight="14.4" x14ac:dyDescent="0.3"/>
  <cols>
    <col min="2" max="2" width="63.5546875" customWidth="1"/>
    <col min="3" max="3" width="43.33203125" customWidth="1"/>
    <col min="4" max="4" width="11.88671875" customWidth="1"/>
    <col min="5" max="5" width="24.88671875" customWidth="1"/>
    <col min="6" max="6" width="24.77734375" customWidth="1"/>
    <col min="7" max="7" width="26.5546875" customWidth="1"/>
  </cols>
  <sheetData>
    <row r="1" spans="1:7" x14ac:dyDescent="0.3">
      <c r="A1" s="80" t="s">
        <v>2694</v>
      </c>
      <c r="B1" s="81" t="s">
        <v>2695</v>
      </c>
      <c r="C1" s="81" t="s">
        <v>2696</v>
      </c>
      <c r="D1" s="81" t="s">
        <v>2697</v>
      </c>
      <c r="E1" s="84" t="s">
        <v>3058</v>
      </c>
      <c r="F1" s="84" t="s">
        <v>3060</v>
      </c>
      <c r="G1" s="84" t="s">
        <v>3061</v>
      </c>
    </row>
    <row r="2" spans="1:7" ht="112.2" x14ac:dyDescent="0.3">
      <c r="A2" s="83" t="s">
        <v>139</v>
      </c>
      <c r="B2" s="82" t="s">
        <v>3057</v>
      </c>
      <c r="C2" s="82" t="s">
        <v>3063</v>
      </c>
      <c r="D2" s="82" t="s">
        <v>83</v>
      </c>
      <c r="E2" s="82"/>
      <c r="F2" s="82"/>
      <c r="G2" s="82"/>
    </row>
    <row r="3" spans="1:7" x14ac:dyDescent="0.3">
      <c r="A3" s="85"/>
      <c r="B3" s="85"/>
      <c r="C3" s="85"/>
      <c r="D3" s="85"/>
      <c r="E3" s="85"/>
      <c r="F3" s="85"/>
      <c r="G3" s="85"/>
    </row>
    <row r="4" spans="1:7" ht="102" x14ac:dyDescent="0.3">
      <c r="A4" s="83" t="s">
        <v>139</v>
      </c>
      <c r="B4" s="82" t="s">
        <v>3064</v>
      </c>
      <c r="C4" s="82" t="s">
        <v>3065</v>
      </c>
      <c r="D4" s="82" t="s">
        <v>83</v>
      </c>
      <c r="E4" s="86" t="s">
        <v>4</v>
      </c>
      <c r="F4" s="82" t="s">
        <v>3062</v>
      </c>
      <c r="G4" s="82" t="s">
        <v>3059</v>
      </c>
    </row>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149F9-CFF1-479D-91F4-EEADD48DBE08}">
  <sheetPr filterMode="1"/>
  <dimension ref="A1:S153"/>
  <sheetViews>
    <sheetView workbookViewId="0">
      <pane xSplit="1" ySplit="1" topLeftCell="K2" activePane="bottomRight" state="frozen"/>
      <selection pane="topRight" activeCell="B1" sqref="B1"/>
      <selection pane="bottomLeft" activeCell="A2" sqref="A2"/>
      <selection pane="bottomRight" activeCell="A109" sqref="A109"/>
    </sheetView>
  </sheetViews>
  <sheetFormatPr defaultColWidth="8.88671875" defaultRowHeight="14.4" x14ac:dyDescent="0.3"/>
  <cols>
    <col min="1" max="1" width="30.33203125" style="1" customWidth="1"/>
    <col min="2" max="2" width="72.109375" style="1" customWidth="1"/>
    <col min="3" max="3" width="69.33203125" style="1" customWidth="1"/>
    <col min="4" max="4" width="63.6640625" style="1" customWidth="1"/>
    <col min="5" max="5" width="19.6640625" style="1" customWidth="1"/>
    <col min="6" max="6" width="18.88671875" style="1" customWidth="1"/>
    <col min="7" max="7" width="20" style="1" customWidth="1"/>
    <col min="8" max="8" width="22.6640625" style="1" customWidth="1"/>
    <col min="9" max="9" width="8.88671875" style="1" customWidth="1"/>
    <col min="10" max="10" width="21.5546875" style="1" customWidth="1"/>
    <col min="11" max="11" width="61.44140625" style="1" customWidth="1"/>
    <col min="12" max="19" width="21.5546875" style="1" customWidth="1"/>
    <col min="20" max="16384" width="8.88671875" style="1"/>
  </cols>
  <sheetData>
    <row r="1" spans="1:19" s="48" customFormat="1" ht="19.2" customHeight="1" thickBot="1" x14ac:dyDescent="0.4">
      <c r="A1" s="47" t="s">
        <v>256</v>
      </c>
      <c r="B1" s="47" t="s">
        <v>257</v>
      </c>
      <c r="C1" s="47" t="s">
        <v>258</v>
      </c>
      <c r="D1" s="47" t="s">
        <v>259</v>
      </c>
      <c r="E1" s="47" t="s">
        <v>260</v>
      </c>
      <c r="F1" s="47" t="s">
        <v>261</v>
      </c>
      <c r="G1" s="47" t="s">
        <v>262</v>
      </c>
      <c r="H1" s="47" t="s">
        <v>263</v>
      </c>
      <c r="J1" s="49" t="s">
        <v>256</v>
      </c>
      <c r="K1" s="49"/>
      <c r="L1" s="49" t="s">
        <v>2812</v>
      </c>
      <c r="M1" s="49"/>
      <c r="N1" s="49" t="s">
        <v>258</v>
      </c>
      <c r="O1" s="49" t="s">
        <v>259</v>
      </c>
      <c r="P1" s="49" t="s">
        <v>260</v>
      </c>
      <c r="Q1" s="49" t="s">
        <v>261</v>
      </c>
      <c r="R1" s="49" t="s">
        <v>262</v>
      </c>
      <c r="S1" s="49" t="s">
        <v>263</v>
      </c>
    </row>
    <row r="2" spans="1:19" s="13" customFormat="1" ht="87" hidden="1" thickTop="1" x14ac:dyDescent="0.2">
      <c r="A2" s="5" t="s">
        <v>0</v>
      </c>
      <c r="B2" s="5" t="s">
        <v>1</v>
      </c>
      <c r="C2" s="5" t="s">
        <v>264</v>
      </c>
      <c r="D2" s="5" t="s">
        <v>344</v>
      </c>
      <c r="E2" s="5" t="s">
        <v>3</v>
      </c>
      <c r="F2" s="5" t="s">
        <v>3</v>
      </c>
      <c r="G2" s="5" t="s">
        <v>4</v>
      </c>
      <c r="H2" s="5"/>
      <c r="J2" s="13" t="str">
        <f>VLOOKUP(A2,Situação!A:A,1,0)</f>
        <v>Arquivado definitivamente (2)</v>
      </c>
      <c r="K2" s="13" t="str">
        <f>A2&amp;E2&amp;F2&amp;G2&amp;H2</f>
        <v>Arquivado definitivamente (2)NãoNãoSim</v>
      </c>
      <c r="L2" s="13" t="e">
        <f>VLOOKUP(K2,Situação!#REF!,1,0)</f>
        <v>#REF!</v>
      </c>
      <c r="N2" s="13" t="e">
        <f>VLOOKUP(C2,Situação!C:C,1,0)</f>
        <v>#N/A</v>
      </c>
      <c r="O2" s="13" t="str">
        <f>VLOOKUP(D2,Situação!D:D,1,0)</f>
        <v>Serventuário (14) | Escrivão/Diretor de Secretaria/Secretário Jurídico (48) | Arquivamento (861) | Definitivo (246)</v>
      </c>
      <c r="P2" s="13" t="str">
        <f>VLOOKUP(E2,Situação!E:E,1,0)</f>
        <v>Não</v>
      </c>
      <c r="Q2" s="13" t="str">
        <f>VLOOKUP(F2,Situação!F:F,1,0)</f>
        <v>Não</v>
      </c>
      <c r="R2" s="13" t="e">
        <f>VLOOKUP(G2,Situação!#REF!,1,0)</f>
        <v>#REF!</v>
      </c>
      <c r="S2" s="13" t="e">
        <f>VLOOKUP(H2,Situação!G:G,1,0)</f>
        <v>#N/A</v>
      </c>
    </row>
    <row r="3" spans="1:19" s="13" customFormat="1" ht="225" hidden="1" thickTop="1" x14ac:dyDescent="0.2">
      <c r="A3" s="5" t="s">
        <v>5</v>
      </c>
      <c r="B3" s="5" t="s">
        <v>1</v>
      </c>
      <c r="C3" s="5" t="s">
        <v>265</v>
      </c>
      <c r="D3" s="5" t="s">
        <v>345</v>
      </c>
      <c r="E3" s="5" t="s">
        <v>3</v>
      </c>
      <c r="F3" s="5" t="s">
        <v>3</v>
      </c>
      <c r="G3" s="5" t="s">
        <v>4</v>
      </c>
      <c r="H3" s="5"/>
      <c r="J3" s="13" t="str">
        <f>VLOOKUP(A3,Situação!A:A,1,0)</f>
        <v>Arquivado provisoriamente (4)</v>
      </c>
      <c r="K3" s="13" t="str">
        <f t="shared" ref="K3:K66" si="0">A3&amp;E3&amp;F3&amp;G3&amp;H3</f>
        <v>Arquivado provisoriamente (4)NãoNãoSim</v>
      </c>
      <c r="L3" s="13" t="e">
        <f>VLOOKUP(K3,Situação!#REF!,1,0)</f>
        <v>#REF!</v>
      </c>
      <c r="N3" s="13" t="e">
        <f>VLOOKUP(C3,Situação!C:C,1,0)</f>
        <v>#VALUE!</v>
      </c>
      <c r="O3" s="13" t="e">
        <f>VLOOKUP(D3,Situação!D:D,1,0)</f>
        <v>#VALUE!</v>
      </c>
      <c r="P3" s="13" t="str">
        <f>VLOOKUP(E3,Situação!E:E,1,0)</f>
        <v>Não</v>
      </c>
      <c r="Q3" s="13" t="str">
        <f>VLOOKUP(F3,Situação!F:F,1,0)</f>
        <v>Não</v>
      </c>
      <c r="R3" s="13" t="e">
        <f>VLOOKUP(G3,Situação!#REF!,1,0)</f>
        <v>#REF!</v>
      </c>
      <c r="S3" s="13" t="e">
        <f>VLOOKUP(H3,Situação!G:G,1,0)</f>
        <v>#N/A</v>
      </c>
    </row>
    <row r="4" spans="1:19" s="13" customFormat="1" ht="72.599999999999994" hidden="1" thickTop="1" x14ac:dyDescent="0.2">
      <c r="A4" s="5" t="s">
        <v>6</v>
      </c>
      <c r="B4" s="5" t="s">
        <v>1</v>
      </c>
      <c r="C4" s="5" t="s">
        <v>7</v>
      </c>
      <c r="D4" s="5" t="s">
        <v>346</v>
      </c>
      <c r="E4" s="5" t="s">
        <v>3</v>
      </c>
      <c r="F4" s="5" t="s">
        <v>3</v>
      </c>
      <c r="G4" s="5" t="s">
        <v>4</v>
      </c>
      <c r="H4" s="5"/>
      <c r="J4" s="13" t="str">
        <f>VLOOKUP(A4,Situação!A:A,1,0)</f>
        <v>Ato publicado (1)</v>
      </c>
      <c r="K4" s="13" t="str">
        <f t="shared" si="0"/>
        <v>Ato publicado (1)NãoNãoSim</v>
      </c>
      <c r="L4" s="13" t="e">
        <f>VLOOKUP(K4,Situação!#REF!,1,0)</f>
        <v>#REF!</v>
      </c>
      <c r="N4" s="13" t="str">
        <f>VLOOKUP(C4,Situação!C:C,1,0)</f>
        <v>O movimento parametrizado é utilizado como data de início e fim da situação</v>
      </c>
      <c r="O4" s="13" t="str">
        <f>VLOOKUP(D4,Situação!D:D,1,0)</f>
        <v>Serventuário (14) | Escrivão/Diretor de Secretaria/Secretário Jurídico (48) | Publicação (92)</v>
      </c>
      <c r="P4" s="13" t="str">
        <f>VLOOKUP(E4,Situação!E:E,1,0)</f>
        <v>Não</v>
      </c>
      <c r="Q4" s="13" t="str">
        <f>VLOOKUP(F4,Situação!F:F,1,0)</f>
        <v>Não</v>
      </c>
      <c r="R4" s="13" t="e">
        <f>VLOOKUP(G4,Situação!#REF!,1,0)</f>
        <v>#REF!</v>
      </c>
      <c r="S4" s="13" t="e">
        <f>VLOOKUP(H4,Situação!G:G,1,0)</f>
        <v>#N/A</v>
      </c>
    </row>
    <row r="5" spans="1:19" s="13" customFormat="1" ht="102.6" hidden="1" thickTop="1" x14ac:dyDescent="0.2">
      <c r="A5" s="5" t="s">
        <v>9</v>
      </c>
      <c r="B5" s="5" t="s">
        <v>1</v>
      </c>
      <c r="C5" s="5" t="s">
        <v>7</v>
      </c>
      <c r="D5" s="5" t="s">
        <v>347</v>
      </c>
      <c r="E5" s="5" t="s">
        <v>3</v>
      </c>
      <c r="F5" s="5" t="s">
        <v>3</v>
      </c>
      <c r="G5" s="5" t="s">
        <v>4</v>
      </c>
      <c r="H5" s="5"/>
      <c r="J5" s="13" t="str">
        <f>VLOOKUP(A5,Situação!A:A,1,0)</f>
        <v>Audiência conciliatória antecipada (73)</v>
      </c>
      <c r="K5" s="13" t="str">
        <f t="shared" si="0"/>
        <v>Audiência conciliatória antecipada (73)NãoNãoSim</v>
      </c>
      <c r="L5" s="13" t="e">
        <f>VLOOKUP(K5,Situação!#REF!,1,0)</f>
        <v>#REF!</v>
      </c>
      <c r="N5" s="13" t="str">
        <f>VLOOKUP(C5,Situação!C:C,1,0)</f>
        <v>O movimento parametrizado é utilizado como data de início e fim da situação</v>
      </c>
      <c r="O5" s="13" t="e">
        <f>VLOOKUP(D5,Situação!D:D,1,0)</f>
        <v>#VALUE!</v>
      </c>
      <c r="P5" s="13" t="str">
        <f>VLOOKUP(E5,Situação!E:E,1,0)</f>
        <v>Não</v>
      </c>
      <c r="Q5" s="13" t="str">
        <f>VLOOKUP(F5,Situação!F:F,1,0)</f>
        <v>Não</v>
      </c>
      <c r="R5" s="13" t="e">
        <f>VLOOKUP(G5,Situação!#REF!,1,0)</f>
        <v>#REF!</v>
      </c>
      <c r="S5" s="13" t="e">
        <f>VLOOKUP(H5,Situação!G:G,1,0)</f>
        <v>#N/A</v>
      </c>
    </row>
    <row r="6" spans="1:19" s="13" customFormat="1" ht="79.8" hidden="1" customHeight="1" x14ac:dyDescent="0.2">
      <c r="A6" s="5" t="s">
        <v>10</v>
      </c>
      <c r="B6" s="5" t="s">
        <v>1</v>
      </c>
      <c r="C6" s="5" t="s">
        <v>7</v>
      </c>
      <c r="D6" s="5" t="s">
        <v>348</v>
      </c>
      <c r="E6" s="5" t="s">
        <v>3</v>
      </c>
      <c r="F6" s="5" t="s">
        <v>3</v>
      </c>
      <c r="G6" s="5" t="s">
        <v>4</v>
      </c>
      <c r="H6" s="5"/>
      <c r="J6" s="13" t="str">
        <f>VLOOKUP(A6,Situação!A:A,1,0)</f>
        <v>Audiência conciliatória cancelada (70)</v>
      </c>
      <c r="K6" s="13" t="str">
        <f t="shared" si="0"/>
        <v>Audiência conciliatória cancelada (70)NãoNãoSim</v>
      </c>
      <c r="L6" s="13" t="e">
        <f>VLOOKUP(K6,Situação!#REF!,1,0)</f>
        <v>#REF!</v>
      </c>
      <c r="M6" s="13" t="e">
        <f>VLOOKUP(A6,Situação!D:D,1,0)</f>
        <v>#N/A</v>
      </c>
      <c r="N6" s="13" t="str">
        <f>VLOOKUP(C6,Situação!C:C,1,0)</f>
        <v>O movimento parametrizado é utilizado como data de início e fim da situação</v>
      </c>
      <c r="O6" s="13" t="e">
        <f>VLOOKUP(D6,Situação!D:D,1,0)</f>
        <v>#VALUE!</v>
      </c>
      <c r="P6" s="13" t="str">
        <f>VLOOKUP(E6,Situação!E:E,1,0)</f>
        <v>Não</v>
      </c>
      <c r="Q6" s="13" t="str">
        <f>VLOOKUP(F6,Situação!F:F,1,0)</f>
        <v>Não</v>
      </c>
      <c r="R6" s="13" t="e">
        <f>VLOOKUP(G6,Situação!#REF!,1,0)</f>
        <v>#REF!</v>
      </c>
      <c r="S6" s="13" t="e">
        <f>VLOOKUP(H6,Situação!G:G,1,0)</f>
        <v>#N/A</v>
      </c>
    </row>
    <row r="7" spans="1:19" s="13" customFormat="1" ht="79.8" hidden="1" customHeight="1" x14ac:dyDescent="0.2">
      <c r="A7" s="5" t="s">
        <v>11</v>
      </c>
      <c r="B7" s="5" t="s">
        <v>1</v>
      </c>
      <c r="C7" s="5" t="s">
        <v>7</v>
      </c>
      <c r="D7" s="5" t="s">
        <v>349</v>
      </c>
      <c r="E7" s="5" t="s">
        <v>3</v>
      </c>
      <c r="F7" s="5" t="s">
        <v>3</v>
      </c>
      <c r="G7" s="5" t="s">
        <v>4</v>
      </c>
      <c r="H7" s="5"/>
      <c r="J7" s="13" t="str">
        <f>VLOOKUP(A7,Situação!A:A,1,0)</f>
        <v>Audiência conciliatória convertida em diligência (74)</v>
      </c>
      <c r="K7" s="13" t="str">
        <f t="shared" si="0"/>
        <v>Audiência conciliatória convertida em diligência (74)NãoNãoSim</v>
      </c>
      <c r="L7" s="13" t="e">
        <f>VLOOKUP(K7,Situação!#REF!,1,0)</f>
        <v>#REF!</v>
      </c>
      <c r="M7" s="13" t="e">
        <f>VLOOKUP(A7,Situação!D:D,1,0)</f>
        <v>#N/A</v>
      </c>
      <c r="N7" s="13" t="str">
        <f>VLOOKUP(C7,Situação!C:C,1,0)</f>
        <v>O movimento parametrizado é utilizado como data de início e fim da situação</v>
      </c>
      <c r="O7" s="13" t="e">
        <f>VLOOKUP(D7,Situação!D:D,1,0)</f>
        <v>#VALUE!</v>
      </c>
      <c r="P7" s="13" t="str">
        <f>VLOOKUP(E7,Situação!E:E,1,0)</f>
        <v>Não</v>
      </c>
      <c r="Q7" s="13" t="str">
        <f>VLOOKUP(F7,Situação!F:F,1,0)</f>
        <v>Não</v>
      </c>
      <c r="R7" s="13" t="e">
        <f>VLOOKUP(G7,Situação!#REF!,1,0)</f>
        <v>#REF!</v>
      </c>
      <c r="S7" s="13" t="e">
        <f>VLOOKUP(H7,Situação!G:G,1,0)</f>
        <v>#N/A</v>
      </c>
    </row>
    <row r="8" spans="1:19" s="13" customFormat="1" ht="79.8" hidden="1" customHeight="1" x14ac:dyDescent="0.2">
      <c r="A8" s="5" t="s">
        <v>12</v>
      </c>
      <c r="B8" s="5" t="s">
        <v>1</v>
      </c>
      <c r="C8" s="5" t="s">
        <v>270</v>
      </c>
      <c r="D8" s="5" t="s">
        <v>350</v>
      </c>
      <c r="E8" s="5" t="s">
        <v>3</v>
      </c>
      <c r="F8" s="5" t="s">
        <v>3</v>
      </c>
      <c r="G8" s="5" t="s">
        <v>4</v>
      </c>
      <c r="H8" s="5"/>
      <c r="J8" s="13" t="str">
        <f>VLOOKUP(A8,Situação!A:A,1,0)</f>
        <v>Audiência conciliatória designada (5)</v>
      </c>
      <c r="K8" s="13" t="str">
        <f t="shared" si="0"/>
        <v>Audiência conciliatória designada (5)NãoNãoSim</v>
      </c>
      <c r="L8" s="13" t="e">
        <f>VLOOKUP(K8,Situação!#REF!,1,0)</f>
        <v>#REF!</v>
      </c>
      <c r="M8" s="13" t="e">
        <f>VLOOKUP(A8,Situação!D:D,1,0)</f>
        <v>#N/A</v>
      </c>
      <c r="N8" s="13" t="e">
        <f>VLOOKUP(C8,Situação!C:C,1,0)</f>
        <v>#VALUE!</v>
      </c>
      <c r="O8" s="13" t="e">
        <f>VLOOKUP(D8,Situação!D:D,1,0)</f>
        <v>#VALUE!</v>
      </c>
      <c r="P8" s="13" t="str">
        <f>VLOOKUP(E8,Situação!E:E,1,0)</f>
        <v>Não</v>
      </c>
      <c r="Q8" s="13" t="str">
        <f>VLOOKUP(F8,Situação!F:F,1,0)</f>
        <v>Não</v>
      </c>
      <c r="R8" s="13" t="e">
        <f>VLOOKUP(G8,Situação!#REF!,1,0)</f>
        <v>#REF!</v>
      </c>
      <c r="S8" s="13" t="e">
        <f>VLOOKUP(H8,Situação!G:G,1,0)</f>
        <v>#N/A</v>
      </c>
    </row>
    <row r="9" spans="1:19" s="13" customFormat="1" ht="79.8" hidden="1" customHeight="1" x14ac:dyDescent="0.2">
      <c r="A9" s="5" t="s">
        <v>13</v>
      </c>
      <c r="B9" s="5" t="s">
        <v>1</v>
      </c>
      <c r="C9" s="5" t="s">
        <v>7</v>
      </c>
      <c r="D9" s="5" t="s">
        <v>351</v>
      </c>
      <c r="E9" s="5" t="s">
        <v>3</v>
      </c>
      <c r="F9" s="5" t="s">
        <v>3</v>
      </c>
      <c r="G9" s="5" t="s">
        <v>4</v>
      </c>
      <c r="H9" s="5"/>
      <c r="J9" s="13" t="str">
        <f>VLOOKUP(A9,Situação!A:A,1,0)</f>
        <v>Audiência conciliatória não realizada (75)</v>
      </c>
      <c r="K9" s="13" t="str">
        <f t="shared" si="0"/>
        <v>Audiência conciliatória não realizada (75)NãoNãoSim</v>
      </c>
      <c r="L9" s="13" t="e">
        <f>VLOOKUP(K9,Situação!#REF!,1,0)</f>
        <v>#REF!</v>
      </c>
      <c r="M9" s="13" t="e">
        <f>VLOOKUP(A9,Situação!D:D,1,0)</f>
        <v>#N/A</v>
      </c>
      <c r="N9" s="13" t="str">
        <f>VLOOKUP(C9,Situação!C:C,1,0)</f>
        <v>O movimento parametrizado é utilizado como data de início e fim da situação</v>
      </c>
      <c r="O9" s="13" t="e">
        <f>VLOOKUP(D9,Situação!D:D,1,0)</f>
        <v>#VALUE!</v>
      </c>
      <c r="P9" s="13" t="str">
        <f>VLOOKUP(E9,Situação!E:E,1,0)</f>
        <v>Não</v>
      </c>
      <c r="Q9" s="13" t="str">
        <f>VLOOKUP(F9,Situação!F:F,1,0)</f>
        <v>Não</v>
      </c>
      <c r="R9" s="13" t="e">
        <f>VLOOKUP(G9,Situação!#REF!,1,0)</f>
        <v>#REF!</v>
      </c>
      <c r="S9" s="13" t="e">
        <f>VLOOKUP(H9,Situação!G:G,1,0)</f>
        <v>#N/A</v>
      </c>
    </row>
    <row r="10" spans="1:19" s="13" customFormat="1" ht="79.8" hidden="1" customHeight="1" x14ac:dyDescent="0.2">
      <c r="A10" s="5" t="s">
        <v>14</v>
      </c>
      <c r="B10" s="5" t="s">
        <v>1</v>
      </c>
      <c r="C10" s="5" t="s">
        <v>7</v>
      </c>
      <c r="D10" s="5" t="s">
        <v>352</v>
      </c>
      <c r="E10" s="5" t="s">
        <v>3</v>
      </c>
      <c r="F10" s="5" t="s">
        <v>3</v>
      </c>
      <c r="G10" s="5" t="s">
        <v>4</v>
      </c>
      <c r="H10" s="5"/>
      <c r="J10" s="13" t="str">
        <f>VLOOKUP(A10,Situação!A:A,1,0)</f>
        <v>Audiência conciliatória realizada (6)</v>
      </c>
      <c r="K10" s="13" t="str">
        <f t="shared" si="0"/>
        <v>Audiência conciliatória realizada (6)NãoNãoSim</v>
      </c>
      <c r="L10" s="13" t="e">
        <f>VLOOKUP(K10,Situação!#REF!,1,0)</f>
        <v>#REF!</v>
      </c>
      <c r="M10" s="13" t="e">
        <f>VLOOKUP(A10,Situação!D:D,1,0)</f>
        <v>#N/A</v>
      </c>
      <c r="N10" s="13" t="str">
        <f>VLOOKUP(C10,Situação!C:C,1,0)</f>
        <v>O movimento parametrizado é utilizado como data de início e fim da situação</v>
      </c>
      <c r="O10" s="13" t="e">
        <f>VLOOKUP(D10,Situação!D:D,1,0)</f>
        <v>#VALUE!</v>
      </c>
      <c r="P10" s="13" t="str">
        <f>VLOOKUP(E10,Situação!E:E,1,0)</f>
        <v>Não</v>
      </c>
      <c r="Q10" s="13" t="str">
        <f>VLOOKUP(F10,Situação!F:F,1,0)</f>
        <v>Não</v>
      </c>
      <c r="R10" s="13" t="e">
        <f>VLOOKUP(G10,Situação!#REF!,1,0)</f>
        <v>#REF!</v>
      </c>
      <c r="S10" s="13" t="e">
        <f>VLOOKUP(H10,Situação!G:G,1,0)</f>
        <v>#N/A</v>
      </c>
    </row>
    <row r="11" spans="1:19" s="13" customFormat="1" ht="79.8" hidden="1" customHeight="1" x14ac:dyDescent="0.2">
      <c r="A11" s="5" t="s">
        <v>15</v>
      </c>
      <c r="B11" s="5" t="s">
        <v>1</v>
      </c>
      <c r="C11" s="5" t="s">
        <v>274</v>
      </c>
      <c r="D11" s="5" t="s">
        <v>353</v>
      </c>
      <c r="E11" s="5" t="s">
        <v>3</v>
      </c>
      <c r="F11" s="5" t="s">
        <v>3</v>
      </c>
      <c r="G11" s="5" t="s">
        <v>4</v>
      </c>
      <c r="H11" s="5"/>
      <c r="J11" s="13" t="str">
        <f>VLOOKUP(A11,Situação!A:A,1,0)</f>
        <v>Audiência conciliatória redesignada (76)</v>
      </c>
      <c r="K11" s="13" t="str">
        <f t="shared" si="0"/>
        <v>Audiência conciliatória redesignada (76)NãoNãoSim</v>
      </c>
      <c r="L11" s="13" t="e">
        <f>VLOOKUP(K11,Situação!#REF!,1,0)</f>
        <v>#REF!</v>
      </c>
      <c r="M11" s="13" t="e">
        <f>VLOOKUP(A11,Situação!D:D,1,0)</f>
        <v>#N/A</v>
      </c>
      <c r="N11" s="13" t="e">
        <f>VLOOKUP(C11,Situação!C:C,1,0)</f>
        <v>#VALUE!</v>
      </c>
      <c r="O11" s="13" t="e">
        <f>VLOOKUP(D11,Situação!D:D,1,0)</f>
        <v>#VALUE!</v>
      </c>
      <c r="P11" s="13" t="str">
        <f>VLOOKUP(E11,Situação!E:E,1,0)</f>
        <v>Não</v>
      </c>
      <c r="Q11" s="13" t="str">
        <f>VLOOKUP(F11,Situação!F:F,1,0)</f>
        <v>Não</v>
      </c>
      <c r="R11" s="13" t="e">
        <f>VLOOKUP(G11,Situação!#REF!,1,0)</f>
        <v>#REF!</v>
      </c>
      <c r="S11" s="13" t="e">
        <f>VLOOKUP(H11,Situação!G:G,1,0)</f>
        <v>#N/A</v>
      </c>
    </row>
    <row r="12" spans="1:19" s="13" customFormat="1" ht="79.8" hidden="1" customHeight="1" x14ac:dyDescent="0.2">
      <c r="A12" s="5" t="s">
        <v>16</v>
      </c>
      <c r="B12" s="5" t="s">
        <v>1</v>
      </c>
      <c r="C12" s="5" t="s">
        <v>7</v>
      </c>
      <c r="D12" s="5" t="s">
        <v>2623</v>
      </c>
      <c r="E12" s="5" t="s">
        <v>3</v>
      </c>
      <c r="F12" s="5" t="s">
        <v>3</v>
      </c>
      <c r="G12" s="5" t="s">
        <v>4</v>
      </c>
      <c r="H12" s="5"/>
      <c r="J12" s="13" t="str">
        <f>VLOOKUP(A12,Situação!A:A,1,0)</f>
        <v>Audiência não conciliatória antecipada (77)</v>
      </c>
      <c r="K12" s="13" t="str">
        <f t="shared" si="0"/>
        <v>Audiência não conciliatória antecipada (77)NãoNãoSim</v>
      </c>
      <c r="L12" s="13" t="e">
        <f>VLOOKUP(K12,Situação!#REF!,1,0)</f>
        <v>#REF!</v>
      </c>
      <c r="M12" s="13" t="e">
        <f>VLOOKUP(A12,Situação!D:D,1,0)</f>
        <v>#N/A</v>
      </c>
      <c r="N12" s="13" t="str">
        <f>VLOOKUP(C12,Situação!C:C,1,0)</f>
        <v>O movimento parametrizado é utilizado como data de início e fim da situação</v>
      </c>
      <c r="O12" s="13" t="e">
        <f>VLOOKUP(D12,Situação!D:D,1,0)</f>
        <v>#VALUE!</v>
      </c>
      <c r="P12" s="13" t="str">
        <f>VLOOKUP(E12,Situação!E:E,1,0)</f>
        <v>Não</v>
      </c>
      <c r="Q12" s="13" t="str">
        <f>VLOOKUP(F12,Situação!F:F,1,0)</f>
        <v>Não</v>
      </c>
      <c r="R12" s="13" t="e">
        <f>VLOOKUP(G12,Situação!#REF!,1,0)</f>
        <v>#REF!</v>
      </c>
      <c r="S12" s="13" t="e">
        <f>VLOOKUP(H12,Situação!G:G,1,0)</f>
        <v>#N/A</v>
      </c>
    </row>
    <row r="13" spans="1:19" ht="79.8" hidden="1" customHeight="1" x14ac:dyDescent="0.3">
      <c r="A13" s="5" t="s">
        <v>17</v>
      </c>
      <c r="B13" s="5" t="s">
        <v>1</v>
      </c>
      <c r="C13" s="5" t="s">
        <v>7</v>
      </c>
      <c r="D13" s="5" t="s">
        <v>2624</v>
      </c>
      <c r="E13" s="5" t="s">
        <v>3</v>
      </c>
      <c r="F13" s="5" t="s">
        <v>3</v>
      </c>
      <c r="G13" s="5" t="s">
        <v>4</v>
      </c>
      <c r="H13" s="5"/>
      <c r="J13" s="13" t="str">
        <f>VLOOKUP(A13,Situação!A:A,1,0)</f>
        <v>Audiência não conciliatória cancelada (71)</v>
      </c>
      <c r="K13" s="13" t="str">
        <f t="shared" si="0"/>
        <v>Audiência não conciliatória cancelada (71)NãoNãoSim</v>
      </c>
      <c r="L13" s="13" t="e">
        <f>VLOOKUP(K13,Situação!#REF!,1,0)</f>
        <v>#REF!</v>
      </c>
      <c r="M13" s="13" t="e">
        <f>VLOOKUP(A13,Situação!D:D,1,0)</f>
        <v>#N/A</v>
      </c>
      <c r="N13" s="13" t="str">
        <f>VLOOKUP(C13,Situação!C:C,1,0)</f>
        <v>O movimento parametrizado é utilizado como data de início e fim da situação</v>
      </c>
      <c r="O13" s="13" t="e">
        <f>VLOOKUP(D13,Situação!D:D,1,0)</f>
        <v>#VALUE!</v>
      </c>
      <c r="P13" s="13" t="str">
        <f>VLOOKUP(E13,Situação!E:E,1,0)</f>
        <v>Não</v>
      </c>
      <c r="Q13" s="13" t="str">
        <f>VLOOKUP(F13,Situação!F:F,1,0)</f>
        <v>Não</v>
      </c>
      <c r="R13" s="13" t="e">
        <f>VLOOKUP(G13,Situação!#REF!,1,0)</f>
        <v>#REF!</v>
      </c>
      <c r="S13" s="13" t="e">
        <f>VLOOKUP(H13,Situação!G:G,1,0)</f>
        <v>#N/A</v>
      </c>
    </row>
    <row r="14" spans="1:19" ht="79.8" hidden="1" customHeight="1" x14ac:dyDescent="0.3">
      <c r="A14" s="5" t="s">
        <v>18</v>
      </c>
      <c r="B14" s="5" t="s">
        <v>1</v>
      </c>
      <c r="C14" s="5" t="s">
        <v>7</v>
      </c>
      <c r="D14" s="5" t="s">
        <v>2625</v>
      </c>
      <c r="E14" s="5" t="s">
        <v>3</v>
      </c>
      <c r="F14" s="5" t="s">
        <v>3</v>
      </c>
      <c r="G14" s="5" t="s">
        <v>4</v>
      </c>
      <c r="H14" s="5"/>
      <c r="J14" s="13" t="str">
        <f>VLOOKUP(A14,Situação!A:A,1,0)</f>
        <v>Audiência não conciliatória convertida em diligência (78)</v>
      </c>
      <c r="K14" s="13" t="str">
        <f t="shared" si="0"/>
        <v>Audiência não conciliatória convertida em diligência (78)NãoNãoSim</v>
      </c>
      <c r="L14" s="13" t="e">
        <f>VLOOKUP(K14,Situação!#REF!,1,0)</f>
        <v>#REF!</v>
      </c>
      <c r="M14" s="13" t="e">
        <f>VLOOKUP(A14,Situação!D:D,1,0)</f>
        <v>#N/A</v>
      </c>
      <c r="N14" s="13" t="str">
        <f>VLOOKUP(C14,Situação!C:C,1,0)</f>
        <v>O movimento parametrizado é utilizado como data de início e fim da situação</v>
      </c>
      <c r="O14" s="13" t="e">
        <f>VLOOKUP(D14,Situação!D:D,1,0)</f>
        <v>#VALUE!</v>
      </c>
      <c r="P14" s="13" t="str">
        <f>VLOOKUP(E14,Situação!E:E,1,0)</f>
        <v>Não</v>
      </c>
      <c r="Q14" s="13" t="str">
        <f>VLOOKUP(F14,Situação!F:F,1,0)</f>
        <v>Não</v>
      </c>
      <c r="R14" s="13" t="e">
        <f>VLOOKUP(G14,Situação!#REF!,1,0)</f>
        <v>#REF!</v>
      </c>
      <c r="S14" s="13" t="e">
        <f>VLOOKUP(H14,Situação!G:G,1,0)</f>
        <v>#N/A</v>
      </c>
    </row>
    <row r="15" spans="1:19" ht="79.8" hidden="1" customHeight="1" x14ac:dyDescent="0.3">
      <c r="A15" s="5" t="s">
        <v>19</v>
      </c>
      <c r="B15" s="5" t="s">
        <v>1</v>
      </c>
      <c r="C15" s="5" t="s">
        <v>279</v>
      </c>
      <c r="D15" s="5" t="s">
        <v>2626</v>
      </c>
      <c r="E15" s="5" t="s">
        <v>3</v>
      </c>
      <c r="F15" s="5" t="s">
        <v>3</v>
      </c>
      <c r="G15" s="5" t="s">
        <v>4</v>
      </c>
      <c r="H15" s="5"/>
      <c r="J15" s="13" t="str">
        <f>VLOOKUP(A15,Situação!A:A,1,0)</f>
        <v>Audiência não conciliatória designada (7)</v>
      </c>
      <c r="K15" s="13" t="str">
        <f t="shared" si="0"/>
        <v>Audiência não conciliatória designada (7)NãoNãoSim</v>
      </c>
      <c r="L15" s="13" t="e">
        <f>VLOOKUP(K15,Situação!#REF!,1,0)</f>
        <v>#REF!</v>
      </c>
      <c r="M15" s="13" t="e">
        <f>VLOOKUP(A15,Situação!D:D,1,0)</f>
        <v>#N/A</v>
      </c>
      <c r="N15" s="13" t="e">
        <f>VLOOKUP(C15,Situação!C:C,1,0)</f>
        <v>#VALUE!</v>
      </c>
      <c r="O15" s="13" t="e">
        <f>VLOOKUP(D15,Situação!D:D,1,0)</f>
        <v>#VALUE!</v>
      </c>
      <c r="P15" s="13" t="str">
        <f>VLOOKUP(E15,Situação!E:E,1,0)</f>
        <v>Não</v>
      </c>
      <c r="Q15" s="13" t="str">
        <f>VLOOKUP(F15,Situação!F:F,1,0)</f>
        <v>Não</v>
      </c>
      <c r="R15" s="13" t="e">
        <f>VLOOKUP(G15,Situação!#REF!,1,0)</f>
        <v>#REF!</v>
      </c>
      <c r="S15" s="13" t="e">
        <f>VLOOKUP(H15,Situação!G:G,1,0)</f>
        <v>#N/A</v>
      </c>
    </row>
    <row r="16" spans="1:19" ht="79.8" hidden="1" customHeight="1" x14ac:dyDescent="0.3">
      <c r="A16" s="5" t="s">
        <v>20</v>
      </c>
      <c r="B16" s="5" t="s">
        <v>1</v>
      </c>
      <c r="C16" s="5" t="s">
        <v>7</v>
      </c>
      <c r="D16" s="5" t="s">
        <v>2627</v>
      </c>
      <c r="E16" s="5" t="s">
        <v>3</v>
      </c>
      <c r="F16" s="5" t="s">
        <v>3</v>
      </c>
      <c r="G16" s="5" t="s">
        <v>4</v>
      </c>
      <c r="H16" s="5"/>
      <c r="J16" s="13" t="str">
        <f>VLOOKUP(A16,Situação!A:A,1,0)</f>
        <v>Audiência não conciliatória não realizada (79)</v>
      </c>
      <c r="K16" s="13" t="str">
        <f t="shared" si="0"/>
        <v>Audiência não conciliatória não realizada (79)NãoNãoSim</v>
      </c>
      <c r="L16" s="13" t="e">
        <f>VLOOKUP(K16,Situação!#REF!,1,0)</f>
        <v>#REF!</v>
      </c>
      <c r="M16" s="13" t="e">
        <f>VLOOKUP(A16,Situação!D:D,1,0)</f>
        <v>#N/A</v>
      </c>
      <c r="N16" s="13" t="str">
        <f>VLOOKUP(C16,Situação!C:C,1,0)</f>
        <v>O movimento parametrizado é utilizado como data de início e fim da situação</v>
      </c>
      <c r="O16" s="13" t="e">
        <f>VLOOKUP(D16,Situação!D:D,1,0)</f>
        <v>#VALUE!</v>
      </c>
      <c r="P16" s="13" t="str">
        <f>VLOOKUP(E16,Situação!E:E,1,0)</f>
        <v>Não</v>
      </c>
      <c r="Q16" s="13" t="str">
        <f>VLOOKUP(F16,Situação!F:F,1,0)</f>
        <v>Não</v>
      </c>
      <c r="R16" s="13" t="e">
        <f>VLOOKUP(G16,Situação!#REF!,1,0)</f>
        <v>#REF!</v>
      </c>
      <c r="S16" s="13" t="e">
        <f>VLOOKUP(H16,Situação!G:G,1,0)</f>
        <v>#N/A</v>
      </c>
    </row>
    <row r="17" spans="1:19" ht="79.8" hidden="1" customHeight="1" x14ac:dyDescent="0.3">
      <c r="A17" s="5" t="s">
        <v>21</v>
      </c>
      <c r="B17" s="5" t="s">
        <v>1</v>
      </c>
      <c r="C17" s="5" t="s">
        <v>7</v>
      </c>
      <c r="D17" s="5" t="s">
        <v>2628</v>
      </c>
      <c r="E17" s="5" t="s">
        <v>3</v>
      </c>
      <c r="F17" s="5" t="s">
        <v>3</v>
      </c>
      <c r="G17" s="5" t="s">
        <v>4</v>
      </c>
      <c r="H17" s="5"/>
      <c r="J17" s="13" t="str">
        <f>VLOOKUP(A17,Situação!A:A,1,0)</f>
        <v>Audiência não conciliatória realizada (8)</v>
      </c>
      <c r="K17" s="13" t="str">
        <f t="shared" si="0"/>
        <v>Audiência não conciliatória realizada (8)NãoNãoSim</v>
      </c>
      <c r="L17" s="13" t="e">
        <f>VLOOKUP(K17,Situação!#REF!,1,0)</f>
        <v>#REF!</v>
      </c>
      <c r="M17" s="13" t="e">
        <f>VLOOKUP(A17,Situação!D:D,1,0)</f>
        <v>#N/A</v>
      </c>
      <c r="N17" s="13" t="str">
        <f>VLOOKUP(C17,Situação!C:C,1,0)</f>
        <v>O movimento parametrizado é utilizado como data de início e fim da situação</v>
      </c>
      <c r="O17" s="13" t="e">
        <f>VLOOKUP(D17,Situação!D:D,1,0)</f>
        <v>#VALUE!</v>
      </c>
      <c r="P17" s="13" t="str">
        <f>VLOOKUP(E17,Situação!E:E,1,0)</f>
        <v>Não</v>
      </c>
      <c r="Q17" s="13" t="str">
        <f>VLOOKUP(F17,Situação!F:F,1,0)</f>
        <v>Não</v>
      </c>
      <c r="R17" s="13" t="e">
        <f>VLOOKUP(G17,Situação!#REF!,1,0)</f>
        <v>#REF!</v>
      </c>
      <c r="S17" s="13" t="e">
        <f>VLOOKUP(H17,Situação!G:G,1,0)</f>
        <v>#N/A</v>
      </c>
    </row>
    <row r="18" spans="1:19" ht="79.8" hidden="1" customHeight="1" x14ac:dyDescent="0.3">
      <c r="A18" s="5" t="s">
        <v>22</v>
      </c>
      <c r="B18" s="5" t="s">
        <v>1</v>
      </c>
      <c r="C18" s="5" t="s">
        <v>279</v>
      </c>
      <c r="D18" s="5" t="s">
        <v>2629</v>
      </c>
      <c r="E18" s="5" t="s">
        <v>3</v>
      </c>
      <c r="F18" s="5" t="s">
        <v>3</v>
      </c>
      <c r="G18" s="5" t="s">
        <v>4</v>
      </c>
      <c r="H18" s="5"/>
      <c r="J18" s="13" t="str">
        <f>VLOOKUP(A18,Situação!A:A,1,0)</f>
        <v>Audiência não conciliatória redesignada (80)</v>
      </c>
      <c r="K18" s="13" t="str">
        <f t="shared" si="0"/>
        <v>Audiência não conciliatória redesignada (80)NãoNãoSim</v>
      </c>
      <c r="L18" s="13" t="e">
        <f>VLOOKUP(K18,Situação!#REF!,1,0)</f>
        <v>#REF!</v>
      </c>
      <c r="M18" s="13" t="e">
        <f>VLOOKUP(A18,Situação!D:D,1,0)</f>
        <v>#N/A</v>
      </c>
      <c r="N18" s="13" t="e">
        <f>VLOOKUP(C18,Situação!C:C,1,0)</f>
        <v>#VALUE!</v>
      </c>
      <c r="O18" s="13" t="e">
        <f>VLOOKUP(D18,Situação!D:D,1,0)</f>
        <v>#VALUE!</v>
      </c>
      <c r="P18" s="13" t="str">
        <f>VLOOKUP(E18,Situação!E:E,1,0)</f>
        <v>Não</v>
      </c>
      <c r="Q18" s="13" t="str">
        <f>VLOOKUP(F18,Situação!F:F,1,0)</f>
        <v>Não</v>
      </c>
      <c r="R18" s="13" t="e">
        <f>VLOOKUP(G18,Situação!#REF!,1,0)</f>
        <v>#REF!</v>
      </c>
      <c r="S18" s="13" t="e">
        <f>VLOOKUP(H18,Situação!G:G,1,0)</f>
        <v>#N/A</v>
      </c>
    </row>
    <row r="19" spans="1:19" ht="79.8" hidden="1" customHeight="1" x14ac:dyDescent="0.3">
      <c r="A19" s="5" t="s">
        <v>23</v>
      </c>
      <c r="B19" s="5" t="s">
        <v>1</v>
      </c>
      <c r="C19" s="5" t="s">
        <v>7</v>
      </c>
      <c r="D19" s="5" t="s">
        <v>361</v>
      </c>
      <c r="E19" s="5" t="s">
        <v>3</v>
      </c>
      <c r="F19" s="5" t="s">
        <v>3</v>
      </c>
      <c r="G19" s="5" t="s">
        <v>4</v>
      </c>
      <c r="H19" s="5"/>
      <c r="J19" s="13" t="str">
        <f>VLOOKUP(A19,Situação!A:A,1,0)</f>
        <v>Autos físicos convertidos em eletrônicos (110)</v>
      </c>
      <c r="K19" s="13" t="str">
        <f t="shared" si="0"/>
        <v>Autos físicos convertidos em eletrônicos (110)NãoNãoSim</v>
      </c>
      <c r="L19" s="13" t="e">
        <f>VLOOKUP(K19,Situação!#REF!,1,0)</f>
        <v>#REF!</v>
      </c>
      <c r="M19" s="13" t="e">
        <f>VLOOKUP(A19,Situação!D:D,1,0)</f>
        <v>#N/A</v>
      </c>
      <c r="N19" s="13" t="str">
        <f>VLOOKUP(C19,Situação!C:C,1,0)</f>
        <v>O movimento parametrizado é utilizado como data de início e fim da situação</v>
      </c>
      <c r="O19" s="13" t="str">
        <f>VLOOKUP(D19,Situação!D:D,1,0)</f>
        <v>Serventuário (14) | Escrivão/Diretor de Secretaria/Secretário Jurídico (48) | Conversão de Autos Físicos em Eletrônicos (14732)</v>
      </c>
      <c r="P19" s="13" t="str">
        <f>VLOOKUP(E19,Situação!E:E,1,0)</f>
        <v>Não</v>
      </c>
      <c r="Q19" s="13" t="str">
        <f>VLOOKUP(F19,Situação!F:F,1,0)</f>
        <v>Não</v>
      </c>
      <c r="R19" s="13" t="e">
        <f>VLOOKUP(G19,Situação!#REF!,1,0)</f>
        <v>#REF!</v>
      </c>
      <c r="S19" s="13" t="e">
        <f>VLOOKUP(H19,Situação!G:G,1,0)</f>
        <v>#N/A</v>
      </c>
    </row>
    <row r="20" spans="1:19" ht="79.8" hidden="1" customHeight="1" x14ac:dyDescent="0.3">
      <c r="A20" s="5" t="s">
        <v>25</v>
      </c>
      <c r="B20" s="5" t="s">
        <v>1</v>
      </c>
      <c r="C20" s="5" t="s">
        <v>284</v>
      </c>
      <c r="D20" s="5" t="s">
        <v>362</v>
      </c>
      <c r="E20" s="5" t="s">
        <v>3</v>
      </c>
      <c r="F20" s="5" t="s">
        <v>3</v>
      </c>
      <c r="G20" s="5" t="s">
        <v>4</v>
      </c>
      <c r="H20" s="5"/>
      <c r="J20" s="13" t="str">
        <f>VLOOKUP(A20,Situação!A:A,1,0)</f>
        <v>Baixado definitivamente (10)</v>
      </c>
      <c r="K20" s="13" t="str">
        <f t="shared" si="0"/>
        <v>Baixado definitivamente (10)NãoNãoSim</v>
      </c>
      <c r="L20" s="13" t="e">
        <f>VLOOKUP(K20,Situação!#REF!,1,0)</f>
        <v>#REF!</v>
      </c>
      <c r="M20" s="13" t="e">
        <f>VLOOKUP(A20,Situação!D:D,1,0)</f>
        <v>#N/A</v>
      </c>
      <c r="N20" s="13" t="e">
        <f>VLOOKUP(C20,Situação!C:C,1,0)</f>
        <v>#VALUE!</v>
      </c>
      <c r="O20" s="13" t="str">
        <f>VLOOKUP(D20,Situação!D:D,1,0)</f>
        <v>Serventuário (14) | Distribuidor (18) | Baixa Definitiva (22)</v>
      </c>
      <c r="P20" s="13" t="str">
        <f>VLOOKUP(E20,Situação!E:E,1,0)</f>
        <v>Não</v>
      </c>
      <c r="Q20" s="13" t="str">
        <f>VLOOKUP(F20,Situação!F:F,1,0)</f>
        <v>Não</v>
      </c>
      <c r="R20" s="13" t="e">
        <f>VLOOKUP(G20,Situação!#REF!,1,0)</f>
        <v>#REF!</v>
      </c>
      <c r="S20" s="13" t="e">
        <f>VLOOKUP(H20,Situação!G:G,1,0)</f>
        <v>#N/A</v>
      </c>
    </row>
    <row r="21" spans="1:19" ht="79.8" hidden="1" customHeight="1" x14ac:dyDescent="0.3">
      <c r="A21" s="5" t="s">
        <v>27</v>
      </c>
      <c r="B21" s="5" t="s">
        <v>1</v>
      </c>
      <c r="C21" s="5" t="s">
        <v>7</v>
      </c>
      <c r="D21" s="5" t="s">
        <v>363</v>
      </c>
      <c r="E21" s="5" t="s">
        <v>3</v>
      </c>
      <c r="F21" s="5" t="s">
        <v>3</v>
      </c>
      <c r="G21" s="5" t="s">
        <v>4</v>
      </c>
      <c r="H21" s="5"/>
      <c r="J21" s="13" t="str">
        <f>VLOOKUP(A21,Situação!A:A,1,0)</f>
        <v>Bem/dinheiro depositado (109)</v>
      </c>
      <c r="K21" s="13" t="str">
        <f t="shared" si="0"/>
        <v>Bem/dinheiro depositado (109)NãoNãoSim</v>
      </c>
      <c r="L21" s="13" t="e">
        <f>VLOOKUP(K21,Situação!#REF!,1,0)</f>
        <v>#REF!</v>
      </c>
      <c r="M21" s="13" t="e">
        <f>VLOOKUP(A21,Situação!D:D,1,0)</f>
        <v>#N/A</v>
      </c>
      <c r="N21" s="13" t="str">
        <f>VLOOKUP(C21,Situação!C:C,1,0)</f>
        <v>O movimento parametrizado é utilizado como data de início e fim da situação</v>
      </c>
      <c r="O21" s="13" t="str">
        <f>VLOOKUP(D21,Situação!D:D,1,0)</f>
        <v>Serventuário (14) | Escrivão/Diretor de Secretaria/Secretário Jurídico (48) | Ato cumprido pela parte ou interessado (12292) | Depósito de Bens/Dinheiro (12295)</v>
      </c>
      <c r="P21" s="13" t="str">
        <f>VLOOKUP(E21,Situação!E:E,1,0)</f>
        <v>Não</v>
      </c>
      <c r="Q21" s="13" t="str">
        <f>VLOOKUP(F21,Situação!F:F,1,0)</f>
        <v>Não</v>
      </c>
      <c r="R21" s="13" t="e">
        <f>VLOOKUP(G21,Situação!#REF!,1,0)</f>
        <v>#REF!</v>
      </c>
      <c r="S21" s="13" t="e">
        <f>VLOOKUP(H21,Situação!G:G,1,0)</f>
        <v>#N/A</v>
      </c>
    </row>
    <row r="22" spans="1:19" ht="79.8" hidden="1" customHeight="1" x14ac:dyDescent="0.3">
      <c r="A22" s="28" t="s">
        <v>29</v>
      </c>
      <c r="B22" s="28" t="s">
        <v>1</v>
      </c>
      <c r="C22" s="28" t="s">
        <v>7</v>
      </c>
      <c r="D22" s="28" t="s">
        <v>364</v>
      </c>
      <c r="E22" s="28" t="s">
        <v>3</v>
      </c>
      <c r="F22" s="28" t="s">
        <v>3</v>
      </c>
      <c r="G22" s="28" t="s">
        <v>4</v>
      </c>
      <c r="H22" s="28"/>
      <c r="J22" s="13" t="str">
        <f>VLOOKUP(A22,Situação!A:A,1,0)</f>
        <v>Cálculo efetuado (13)</v>
      </c>
      <c r="K22" s="13" t="str">
        <f t="shared" si="0"/>
        <v>Cálculo efetuado (13)NãoNãoSim</v>
      </c>
      <c r="L22" s="13" t="e">
        <f>VLOOKUP(K22,Situação!#REF!,1,0)</f>
        <v>#REF!</v>
      </c>
      <c r="M22" s="13" t="e">
        <f>VLOOKUP(A22,Situação!D:D,1,0)</f>
        <v>#N/A</v>
      </c>
      <c r="N22" s="13" t="str">
        <f>VLOOKUP(C22,Situação!C:C,1,0)</f>
        <v>O movimento parametrizado é utilizado como data de início e fim da situação</v>
      </c>
      <c r="O22" s="13" t="e">
        <f>VLOOKUP(D22,Situação!D:D,1,0)</f>
        <v>#VALUE!</v>
      </c>
      <c r="P22" s="13" t="str">
        <f>VLOOKUP(E22,Situação!E:E,1,0)</f>
        <v>Não</v>
      </c>
      <c r="Q22" s="13" t="str">
        <f>VLOOKUP(F22,Situação!F:F,1,0)</f>
        <v>Não</v>
      </c>
      <c r="R22" s="13" t="e">
        <f>VLOOKUP(G22,Situação!#REF!,1,0)</f>
        <v>#REF!</v>
      </c>
      <c r="S22" s="13" t="e">
        <f>VLOOKUP(H22,Situação!G:G,1,0)</f>
        <v>#N/A</v>
      </c>
    </row>
    <row r="23" spans="1:19" ht="79.8" hidden="1" customHeight="1" x14ac:dyDescent="0.3">
      <c r="A23" s="5" t="s">
        <v>30</v>
      </c>
      <c r="B23" s="5" t="s">
        <v>1</v>
      </c>
      <c r="C23" s="5" t="s">
        <v>7</v>
      </c>
      <c r="D23" s="5" t="s">
        <v>365</v>
      </c>
      <c r="E23" s="5" t="s">
        <v>3</v>
      </c>
      <c r="F23" s="5" t="s">
        <v>3</v>
      </c>
      <c r="G23" s="5" t="s">
        <v>4</v>
      </c>
      <c r="H23" s="5"/>
      <c r="J23" s="13" t="str">
        <f>VLOOKUP(A23,Situação!A:A,1,0)</f>
        <v>Carta devolvida (11)</v>
      </c>
      <c r="K23" s="13" t="str">
        <f t="shared" si="0"/>
        <v>Carta devolvida (11)NãoNãoSim</v>
      </c>
      <c r="L23" s="13" t="e">
        <f>VLOOKUP(K23,Situação!#REF!,1,0)</f>
        <v>#REF!</v>
      </c>
      <c r="M23" s="13" t="e">
        <f>VLOOKUP(A23,Situação!D:D,1,0)</f>
        <v>#N/A</v>
      </c>
      <c r="N23" s="13" t="str">
        <f>VLOOKUP(C23,Situação!C:C,1,0)</f>
        <v>O movimento parametrizado é utilizado como data de início e fim da situação</v>
      </c>
      <c r="O23" s="13" t="str">
        <f>VLOOKUP(D23,Situação!D:D,1,0)</f>
        <v>Serventuário (14) | Escrivão/Diretor de Secretaria/Secretário Jurídico (48) | Remessa (123)[18:motivo_da_remessa:39]
Serventuário (14) | Distribuidor (18) | Remessa (982)[18:motivo_da_remessa:39]</v>
      </c>
      <c r="P23" s="13" t="str">
        <f>VLOOKUP(E23,Situação!E:E,1,0)</f>
        <v>Não</v>
      </c>
      <c r="Q23" s="13" t="str">
        <f>VLOOKUP(F23,Situação!F:F,1,0)</f>
        <v>Não</v>
      </c>
      <c r="R23" s="13" t="e">
        <f>VLOOKUP(G23,Situação!#REF!,1,0)</f>
        <v>#REF!</v>
      </c>
      <c r="S23" s="13" t="e">
        <f>VLOOKUP(H23,Situação!G:G,1,0)</f>
        <v>#N/A</v>
      </c>
    </row>
    <row r="24" spans="1:19" ht="79.8" hidden="1" customHeight="1" x14ac:dyDescent="0.3">
      <c r="A24" s="5" t="s">
        <v>31</v>
      </c>
      <c r="B24" s="5" t="s">
        <v>1</v>
      </c>
      <c r="C24" s="5" t="s">
        <v>7</v>
      </c>
      <c r="D24" s="5" t="s">
        <v>2630</v>
      </c>
      <c r="E24" s="5" t="s">
        <v>3</v>
      </c>
      <c r="F24" s="5" t="s">
        <v>3</v>
      </c>
      <c r="G24" s="5" t="s">
        <v>3</v>
      </c>
      <c r="H24" s="5"/>
      <c r="J24" s="13" t="str">
        <f>VLOOKUP(A24,Situação!A:A,1,0)</f>
        <v>Classe evoluida para ação penal (81)</v>
      </c>
      <c r="K24" s="13" t="str">
        <f t="shared" si="0"/>
        <v>Classe evoluida para ação penal (81)NãoNãoNão</v>
      </c>
      <c r="L24" s="13" t="e">
        <f>VLOOKUP(K24,Situação!#REF!,1,0)</f>
        <v>#REF!</v>
      </c>
      <c r="M24" s="13" t="e">
        <f>VLOOKUP(A24,Situação!D:D,1,0)</f>
        <v>#N/A</v>
      </c>
      <c r="N24" s="13" t="str">
        <f>VLOOKUP(C24,Situação!C:C,1,0)</f>
        <v>O movimento parametrizado é utilizado como data de início e fim da situação</v>
      </c>
      <c r="O24" s="13" t="e">
        <f>VLOOKUP(D24,Situação!D:D,1,0)</f>
        <v>#VALUE!</v>
      </c>
      <c r="P24" s="13" t="str">
        <f>VLOOKUP(E24,Situação!E:E,1,0)</f>
        <v>Não</v>
      </c>
      <c r="Q24" s="13" t="str">
        <f>VLOOKUP(F24,Situação!F:F,1,0)</f>
        <v>Não</v>
      </c>
      <c r="R24" s="13" t="e">
        <f>VLOOKUP(G24,Situação!#REF!,1,0)</f>
        <v>#REF!</v>
      </c>
      <c r="S24" s="13" t="e">
        <f>VLOOKUP(H24,Situação!G:G,1,0)</f>
        <v>#N/A</v>
      </c>
    </row>
    <row r="25" spans="1:19" ht="79.8" hidden="1" customHeight="1" x14ac:dyDescent="0.3">
      <c r="A25" s="5" t="s">
        <v>32</v>
      </c>
      <c r="B25" s="5" t="s">
        <v>1</v>
      </c>
      <c r="C25" s="5" t="s">
        <v>7</v>
      </c>
      <c r="D25" s="5" t="s">
        <v>367</v>
      </c>
      <c r="E25" s="5" t="s">
        <v>3</v>
      </c>
      <c r="F25" s="5" t="s">
        <v>3</v>
      </c>
      <c r="G25" s="5" t="s">
        <v>4</v>
      </c>
      <c r="H25" s="5"/>
      <c r="J25" s="13" t="str">
        <f>VLOOKUP(A25,Situação!A:A,1,0)</f>
        <v>Classe processual retificada (133)</v>
      </c>
      <c r="K25" s="13" t="str">
        <f t="shared" si="0"/>
        <v>Classe processual retificada (133)NãoNãoSim</v>
      </c>
      <c r="L25" s="13" t="e">
        <f>VLOOKUP(K25,Situação!#REF!,1,0)</f>
        <v>#REF!</v>
      </c>
      <c r="M25" s="13" t="e">
        <f>VLOOKUP(A25,Situação!D:D,1,0)</f>
        <v>#N/A</v>
      </c>
      <c r="N25" s="13" t="str">
        <f>VLOOKUP(C25,Situação!C:C,1,0)</f>
        <v>O movimento parametrizado é utilizado como data de início e fim da situação</v>
      </c>
      <c r="O25" s="13" t="str">
        <f>VLOOKUP(D25,Situação!D:D,1,0)</f>
        <v>Serventuário (14) | Escrivão/Diretor de Secretaria/Secretário Jurídico (48) | Retificação de Classe Processual (14738)</v>
      </c>
      <c r="P25" s="13" t="str">
        <f>VLOOKUP(E25,Situação!E:E,1,0)</f>
        <v>Não</v>
      </c>
      <c r="Q25" s="13" t="str">
        <f>VLOOKUP(F25,Situação!F:F,1,0)</f>
        <v>Não</v>
      </c>
      <c r="R25" s="13" t="e">
        <f>VLOOKUP(G25,Situação!#REF!,1,0)</f>
        <v>#REF!</v>
      </c>
      <c r="S25" s="13" t="e">
        <f>VLOOKUP(H25,Situação!G:G,1,0)</f>
        <v>#N/A</v>
      </c>
    </row>
    <row r="26" spans="1:19" ht="79.8" hidden="1" customHeight="1" x14ac:dyDescent="0.3">
      <c r="A26" s="5" t="s">
        <v>34</v>
      </c>
      <c r="B26" s="5" t="s">
        <v>1</v>
      </c>
      <c r="C26" s="5" t="s">
        <v>7</v>
      </c>
      <c r="D26" s="5" t="s">
        <v>368</v>
      </c>
      <c r="E26" s="5" t="s">
        <v>3</v>
      </c>
      <c r="F26" s="5" t="s">
        <v>3</v>
      </c>
      <c r="G26" s="5" t="s">
        <v>4</v>
      </c>
      <c r="H26" s="5"/>
      <c r="J26" s="13" t="str">
        <f>VLOOKUP(A26,Situação!A:A,1,0)</f>
        <v>Comparecimento do réu (108)</v>
      </c>
      <c r="K26" s="13" t="str">
        <f t="shared" si="0"/>
        <v>Comparecimento do réu (108)NãoNãoSim</v>
      </c>
      <c r="L26" s="13" t="e">
        <f>VLOOKUP(K26,Situação!#REF!,1,0)</f>
        <v>#REF!</v>
      </c>
      <c r="M26" s="13" t="e">
        <f>VLOOKUP(A26,Situação!D:D,1,0)</f>
        <v>#N/A</v>
      </c>
      <c r="N26" s="13" t="str">
        <f>VLOOKUP(C26,Situação!C:C,1,0)</f>
        <v>O movimento parametrizado é utilizado como data de início e fim da situação</v>
      </c>
      <c r="O26" s="13" t="str">
        <f>VLOOKUP(D26,Situação!D:D,1,0)</f>
        <v>Serventuário (14) | Escrivão/Diretor de Secretaria/Secretário Jurídico (48) | Ato cumprido pela parte ou interessado (12292) | Comparecimento do Réu/Apenado (12294)</v>
      </c>
      <c r="P26" s="13" t="str">
        <f>VLOOKUP(E26,Situação!E:E,1,0)</f>
        <v>Não</v>
      </c>
      <c r="Q26" s="13" t="str">
        <f>VLOOKUP(F26,Situação!F:F,1,0)</f>
        <v>Não</v>
      </c>
      <c r="R26" s="13" t="e">
        <f>VLOOKUP(G26,Situação!#REF!,1,0)</f>
        <v>#REF!</v>
      </c>
      <c r="S26" s="13" t="e">
        <f>VLOOKUP(H26,Situação!G:G,1,0)</f>
        <v>#N/A</v>
      </c>
    </row>
    <row r="27" spans="1:19" ht="79.8" hidden="1" customHeight="1" x14ac:dyDescent="0.3">
      <c r="A27" s="5" t="s">
        <v>36</v>
      </c>
      <c r="B27" s="5" t="s">
        <v>1</v>
      </c>
      <c r="C27" s="5" t="s">
        <v>7</v>
      </c>
      <c r="D27" s="5" t="s">
        <v>37</v>
      </c>
      <c r="E27" s="5" t="s">
        <v>3</v>
      </c>
      <c r="F27" s="5" t="s">
        <v>4</v>
      </c>
      <c r="G27" s="5" t="s">
        <v>4</v>
      </c>
      <c r="H27" s="5" t="s">
        <v>38</v>
      </c>
      <c r="J27" s="13" t="str">
        <f>VLOOKUP(A27,Situação!A:A,1,0)</f>
        <v>Concedida a recuperação judicial (90)</v>
      </c>
      <c r="K27" s="13" t="str">
        <f t="shared" si="0"/>
        <v>Concedida a recuperação judicial (90)NãoSimSimJulgado com resolução do mérito</v>
      </c>
      <c r="L27" s="13" t="e">
        <f>VLOOKUP(K27,Situação!#REF!,1,0)</f>
        <v>#REF!</v>
      </c>
      <c r="M27" s="13" t="e">
        <f>VLOOKUP(A27,Situação!D:D,1,0)</f>
        <v>#N/A</v>
      </c>
      <c r="N27" s="13" t="str">
        <f>VLOOKUP(C27,Situação!C:C,1,0)</f>
        <v>O movimento parametrizado é utilizado como data de início e fim da situação</v>
      </c>
      <c r="O27" s="13" t="str">
        <f>VLOOKUP(D27,Situação!D:D,1,0)</f>
        <v>Magistrado (1) | Julgamento (193) | Com Resolução do Mérito (385) | Concessão (210) | Recuperação judicial (12041)</v>
      </c>
      <c r="P27" s="13" t="str">
        <f>VLOOKUP(E27,Situação!E:E,1,0)</f>
        <v>Não</v>
      </c>
      <c r="Q27" s="13" t="str">
        <f>VLOOKUP(F27,Situação!F:F,1,0)</f>
        <v>Sim</v>
      </c>
      <c r="R27" s="13" t="e">
        <f>VLOOKUP(G27,Situação!#REF!,1,0)</f>
        <v>#REF!</v>
      </c>
      <c r="S27" s="13" t="str">
        <f>VLOOKUP(H27,Situação!G:G,1,0)</f>
        <v>Julgado com resolução do mérito</v>
      </c>
    </row>
    <row r="28" spans="1:19" ht="79.8" hidden="1" customHeight="1" x14ac:dyDescent="0.3">
      <c r="A28" s="5" t="s">
        <v>39</v>
      </c>
      <c r="B28" s="5" t="s">
        <v>1</v>
      </c>
      <c r="C28" s="5" t="s">
        <v>7</v>
      </c>
      <c r="D28" s="5" t="s">
        <v>369</v>
      </c>
      <c r="E28" s="5" t="s">
        <v>3</v>
      </c>
      <c r="F28" s="5" t="s">
        <v>3</v>
      </c>
      <c r="G28" s="5" t="s">
        <v>4</v>
      </c>
      <c r="H28" s="5"/>
      <c r="J28" s="13" t="str">
        <f>VLOOKUP(A28,Situação!A:A,1,0)</f>
        <v>Conclusão cancelada (136)</v>
      </c>
      <c r="K28" s="13" t="str">
        <f t="shared" si="0"/>
        <v>Conclusão cancelada (136)NãoNãoSim</v>
      </c>
      <c r="L28" s="13" t="e">
        <f>VLOOKUP(K28,Situação!#REF!,1,0)</f>
        <v>#REF!</v>
      </c>
      <c r="M28" s="13" t="e">
        <f>VLOOKUP(A28,Situação!D:D,1,0)</f>
        <v>#N/A</v>
      </c>
      <c r="N28" s="13" t="str">
        <f>VLOOKUP(C28,Situação!C:C,1,0)</f>
        <v>O movimento parametrizado é utilizado como data de início e fim da situação</v>
      </c>
      <c r="O28" s="13" t="str">
        <f>VLOOKUP(D28,Situação!D:D,1,0)</f>
        <v>Serventuário (14) | Escrivão/Diretor de Secretaria/Secretário Jurídico (48) | Cancelamento (12289) | Conclusão (15101)</v>
      </c>
      <c r="P28" s="13" t="str">
        <f>VLOOKUP(E28,Situação!E:E,1,0)</f>
        <v>Não</v>
      </c>
      <c r="Q28" s="13" t="str">
        <f>VLOOKUP(F28,Situação!F:F,1,0)</f>
        <v>Não</v>
      </c>
      <c r="R28" s="13" t="e">
        <f>VLOOKUP(G28,Situação!#REF!,1,0)</f>
        <v>#REF!</v>
      </c>
      <c r="S28" s="13" t="e">
        <f>VLOOKUP(H28,Situação!G:G,1,0)</f>
        <v>#N/A</v>
      </c>
    </row>
    <row r="29" spans="1:19" ht="79.8" hidden="1" customHeight="1" x14ac:dyDescent="0.3">
      <c r="A29" s="28" t="s">
        <v>41</v>
      </c>
      <c r="B29" s="28" t="s">
        <v>1</v>
      </c>
      <c r="C29" s="28" t="s">
        <v>288</v>
      </c>
      <c r="D29" s="28" t="s">
        <v>371</v>
      </c>
      <c r="E29" s="28" t="s">
        <v>3</v>
      </c>
      <c r="F29" s="28" t="s">
        <v>3</v>
      </c>
      <c r="G29" s="28" t="s">
        <v>4</v>
      </c>
      <c r="H29" s="28"/>
      <c r="J29" s="13" t="str">
        <f>VLOOKUP(A29,Situação!A:A,1,0)</f>
        <v>Concluso (12)</v>
      </c>
      <c r="K29" s="13" t="str">
        <f t="shared" si="0"/>
        <v>Concluso (12)NãoNãoSim</v>
      </c>
      <c r="L29" s="13" t="e">
        <f>VLOOKUP(K29,Situação!#REF!,1,0)</f>
        <v>#REF!</v>
      </c>
      <c r="M29" s="13" t="e">
        <f>VLOOKUP(A29,Situação!D:D,1,0)</f>
        <v>#N/A</v>
      </c>
      <c r="N29" s="13" t="e">
        <f>VLOOKUP(C29,Situação!C:C,1,0)</f>
        <v>#VALUE!</v>
      </c>
      <c r="O29" s="13" t="str">
        <f>VLOOKUP(D29,Situação!D:D,1,0)</f>
        <v>Serventuário (14) | Escrivão/Diretor de Secretaria/Secretário Jurídico (48) | Conclusão (51)</v>
      </c>
      <c r="P29" s="13" t="str">
        <f>VLOOKUP(E29,Situação!E:E,1,0)</f>
        <v>Não</v>
      </c>
      <c r="Q29" s="13" t="str">
        <f>VLOOKUP(F29,Situação!F:F,1,0)</f>
        <v>Não</v>
      </c>
      <c r="R29" s="13" t="e">
        <f>VLOOKUP(G29,Situação!#REF!,1,0)</f>
        <v>#REF!</v>
      </c>
      <c r="S29" s="13" t="e">
        <f>VLOOKUP(H29,Situação!G:G,1,0)</f>
        <v>#N/A</v>
      </c>
    </row>
    <row r="30" spans="1:19" ht="79.8" hidden="1" customHeight="1" x14ac:dyDescent="0.3">
      <c r="A30" s="28" t="s">
        <v>43</v>
      </c>
      <c r="B30" s="28" t="s">
        <v>1</v>
      </c>
      <c r="C30" s="28" t="s">
        <v>288</v>
      </c>
      <c r="D30" s="28" t="s">
        <v>372</v>
      </c>
      <c r="E30" s="28" t="s">
        <v>3</v>
      </c>
      <c r="F30" s="28" t="s">
        <v>3</v>
      </c>
      <c r="G30" s="28" t="s">
        <v>4</v>
      </c>
      <c r="H30" s="28" t="s">
        <v>45</v>
      </c>
      <c r="J30" s="13" t="str">
        <f>VLOOKUP(A30,Situação!A:A,1,0)</f>
        <v>Concluso para admissibilidade recursal (69)</v>
      </c>
      <c r="K30" s="13" t="str">
        <f t="shared" si="0"/>
        <v>Concluso para admissibilidade recursal (69)NãoNãoSimConcluso</v>
      </c>
      <c r="L30" s="13" t="e">
        <f>VLOOKUP(K30,Situação!#REF!,1,0)</f>
        <v>#REF!</v>
      </c>
      <c r="M30" s="13" t="e">
        <f>VLOOKUP(A30,Situação!D:D,1,0)</f>
        <v>#N/A</v>
      </c>
      <c r="N30" s="13" t="e">
        <f>VLOOKUP(C30,Situação!C:C,1,0)</f>
        <v>#VALUE!</v>
      </c>
      <c r="O30" s="13" t="str">
        <f>VLOOKUP(D30,Situação!D:D,1,0)</f>
        <v>Serventuário (14) | Escrivão/Diretor de Secretaria/Secretário Jurídico (48) | Conclusão (51)[3:tipo_de_conclusao:189]</v>
      </c>
      <c r="P30" s="13" t="str">
        <f>VLOOKUP(E30,Situação!E:E,1,0)</f>
        <v>Não</v>
      </c>
      <c r="Q30" s="13" t="str">
        <f>VLOOKUP(F30,Situação!F:F,1,0)</f>
        <v>Não</v>
      </c>
      <c r="R30" s="13" t="e">
        <f>VLOOKUP(G30,Situação!#REF!,1,0)</f>
        <v>#REF!</v>
      </c>
      <c r="S30" s="13" t="str">
        <f>VLOOKUP(H30,Situação!G:G,1,0)</f>
        <v>Concluso</v>
      </c>
    </row>
    <row r="31" spans="1:19" ht="79.8" hidden="1" customHeight="1" x14ac:dyDescent="0.3">
      <c r="A31" s="28" t="s">
        <v>46</v>
      </c>
      <c r="B31" s="28" t="s">
        <v>1</v>
      </c>
      <c r="C31" s="28" t="s">
        <v>288</v>
      </c>
      <c r="D31" s="28" t="s">
        <v>373</v>
      </c>
      <c r="E31" s="28" t="s">
        <v>3</v>
      </c>
      <c r="F31" s="28" t="s">
        <v>3</v>
      </c>
      <c r="G31" s="28" t="s">
        <v>4</v>
      </c>
      <c r="H31" s="28" t="s">
        <v>45</v>
      </c>
      <c r="J31" s="13" t="str">
        <f>VLOOKUP(A31,Situação!A:A,1,0)</f>
        <v>Concluso para decisão (67)</v>
      </c>
      <c r="K31" s="13" t="str">
        <f t="shared" si="0"/>
        <v>Concluso para decisão (67)NãoNãoSimConcluso</v>
      </c>
      <c r="L31" s="13" t="e">
        <f>VLOOKUP(K31,Situação!#REF!,1,0)</f>
        <v>#REF!</v>
      </c>
      <c r="M31" s="13" t="e">
        <f>VLOOKUP(A31,Situação!D:D,1,0)</f>
        <v>#N/A</v>
      </c>
      <c r="N31" s="13" t="e">
        <f>VLOOKUP(C31,Situação!C:C,1,0)</f>
        <v>#VALUE!</v>
      </c>
      <c r="O31" s="13" t="str">
        <f>VLOOKUP(D31,Situação!D:D,1,0)</f>
        <v>Serventuário (14) | Escrivão/Diretor de Secretaria/Secretário Jurídico (48) | Conclusão (51)[3:tipo_de_conclusao:6]</v>
      </c>
      <c r="P31" s="13" t="str">
        <f>VLOOKUP(E31,Situação!E:E,1,0)</f>
        <v>Não</v>
      </c>
      <c r="Q31" s="13" t="str">
        <f>VLOOKUP(F31,Situação!F:F,1,0)</f>
        <v>Não</v>
      </c>
      <c r="R31" s="13" t="e">
        <f>VLOOKUP(G31,Situação!#REF!,1,0)</f>
        <v>#REF!</v>
      </c>
      <c r="S31" s="13" t="str">
        <f>VLOOKUP(H31,Situação!G:G,1,0)</f>
        <v>Concluso</v>
      </c>
    </row>
    <row r="32" spans="1:19" ht="79.8" hidden="1" customHeight="1" x14ac:dyDescent="0.3">
      <c r="A32" s="28" t="s">
        <v>48</v>
      </c>
      <c r="B32" s="28" t="s">
        <v>1</v>
      </c>
      <c r="C32" s="28" t="s">
        <v>288</v>
      </c>
      <c r="D32" s="28" t="s">
        <v>374</v>
      </c>
      <c r="E32" s="28" t="s">
        <v>3</v>
      </c>
      <c r="F32" s="28" t="s">
        <v>3</v>
      </c>
      <c r="G32" s="28" t="s">
        <v>4</v>
      </c>
      <c r="H32" s="28" t="s">
        <v>45</v>
      </c>
      <c r="J32" s="13" t="str">
        <f>VLOOKUP(A32,Situação!A:A,1,0)</f>
        <v>Concluso para despacho (66)</v>
      </c>
      <c r="K32" s="13" t="str">
        <f t="shared" si="0"/>
        <v>Concluso para despacho (66)NãoNãoSimConcluso</v>
      </c>
      <c r="L32" s="13" t="e">
        <f>VLOOKUP(K32,Situação!#REF!,1,0)</f>
        <v>#REF!</v>
      </c>
      <c r="M32" s="13" t="e">
        <f>VLOOKUP(A32,Situação!D:D,1,0)</f>
        <v>#N/A</v>
      </c>
      <c r="N32" s="13" t="e">
        <f>VLOOKUP(C32,Situação!C:C,1,0)</f>
        <v>#VALUE!</v>
      </c>
      <c r="O32" s="13" t="str">
        <f>VLOOKUP(D32,Situação!D:D,1,0)</f>
        <v>Serventuário (14) | Escrivão/Diretor de Secretaria/Secretário Jurídico (48) | Conclusão (51)[3:tipo_de_conclusao:5]</v>
      </c>
      <c r="P32" s="13" t="str">
        <f>VLOOKUP(E32,Situação!E:E,1,0)</f>
        <v>Não</v>
      </c>
      <c r="Q32" s="13" t="str">
        <f>VLOOKUP(F32,Situação!F:F,1,0)</f>
        <v>Não</v>
      </c>
      <c r="R32" s="13" t="e">
        <f>VLOOKUP(G32,Situação!#REF!,1,0)</f>
        <v>#REF!</v>
      </c>
      <c r="S32" s="13" t="str">
        <f>VLOOKUP(H32,Situação!G:G,1,0)</f>
        <v>Concluso</v>
      </c>
    </row>
    <row r="33" spans="1:19" ht="79.8" hidden="1" customHeight="1" x14ac:dyDescent="0.3">
      <c r="A33" s="28" t="s">
        <v>50</v>
      </c>
      <c r="B33" s="28" t="s">
        <v>1</v>
      </c>
      <c r="C33" s="28" t="s">
        <v>288</v>
      </c>
      <c r="D33" s="28" t="s">
        <v>375</v>
      </c>
      <c r="E33" s="28" t="s">
        <v>3</v>
      </c>
      <c r="F33" s="28" t="s">
        <v>3</v>
      </c>
      <c r="G33" s="28" t="s">
        <v>4</v>
      </c>
      <c r="H33" s="28" t="s">
        <v>45</v>
      </c>
      <c r="J33" s="13" t="str">
        <f>VLOOKUP(A33,Situação!A:A,1,0)</f>
        <v>Concluso para julgamento (68)</v>
      </c>
      <c r="K33" s="13" t="str">
        <f t="shared" si="0"/>
        <v>Concluso para julgamento (68)NãoNãoSimConcluso</v>
      </c>
      <c r="L33" s="13" t="e">
        <f>VLOOKUP(K33,Situação!#REF!,1,0)</f>
        <v>#REF!</v>
      </c>
      <c r="M33" s="13" t="e">
        <f>VLOOKUP(A33,Situação!D:D,1,0)</f>
        <v>#N/A</v>
      </c>
      <c r="N33" s="13" t="e">
        <f>VLOOKUP(C33,Situação!C:C,1,0)</f>
        <v>#VALUE!</v>
      </c>
      <c r="O33" s="13" t="str">
        <f>VLOOKUP(D33,Situação!D:D,1,0)</f>
        <v>Serventuário (14) | Escrivão/Diretor de Secretaria/Secretário Jurídico (48) | Conclusão (51)[3:tipo_de_conclusao:36]</v>
      </c>
      <c r="P33" s="13" t="str">
        <f>VLOOKUP(E33,Situação!E:E,1,0)</f>
        <v>Não</v>
      </c>
      <c r="Q33" s="13" t="str">
        <f>VLOOKUP(F33,Situação!F:F,1,0)</f>
        <v>Não</v>
      </c>
      <c r="R33" s="13" t="e">
        <f>VLOOKUP(G33,Situação!#REF!,1,0)</f>
        <v>#REF!</v>
      </c>
      <c r="S33" s="13" t="str">
        <f>VLOOKUP(H33,Situação!G:G,1,0)</f>
        <v>Concluso</v>
      </c>
    </row>
    <row r="34" spans="1:19" ht="79.8" hidden="1" customHeight="1" x14ac:dyDescent="0.3">
      <c r="A34" s="5" t="s">
        <v>52</v>
      </c>
      <c r="B34" s="5" t="s">
        <v>1</v>
      </c>
      <c r="C34" s="5" t="s">
        <v>7</v>
      </c>
      <c r="D34" s="5" t="s">
        <v>289</v>
      </c>
      <c r="E34" s="5" t="s">
        <v>3</v>
      </c>
      <c r="F34" s="5" t="s">
        <v>3</v>
      </c>
      <c r="G34" s="5" t="s">
        <v>4</v>
      </c>
      <c r="H34" s="5" t="s">
        <v>53</v>
      </c>
      <c r="J34" s="13" t="str">
        <f>VLOOKUP(A34,Situação!A:A,1,0)</f>
        <v>Decisão denegatória de admissibilidade proferida (14)</v>
      </c>
      <c r="K34" s="13" t="str">
        <f t="shared" si="0"/>
        <v>Decisão denegatória de admissibilidade proferida (14)NãoNãoSimDecisão proferida</v>
      </c>
      <c r="L34" s="13" t="e">
        <f>VLOOKUP(K34,Situação!#REF!,1,0)</f>
        <v>#REF!</v>
      </c>
      <c r="M34" s="13" t="e">
        <f>VLOOKUP(A34,Situação!D:D,1,0)</f>
        <v>#N/A</v>
      </c>
      <c r="N34" s="13" t="str">
        <f>VLOOKUP(C34,Situação!C:C,1,0)</f>
        <v>O movimento parametrizado é utilizado como data de início e fim da situação</v>
      </c>
      <c r="O34" s="13" t="str">
        <f>VLOOKUP(D34,Situação!D:D,1,0)</f>
        <v>Magistrado (1) | Decisão (3) | Não-Admissão (207) | Recurso de Revista (434)
Magistrado (1) | Decisão (3) | Não-Admissão (207) | Recurso Ordinário (12456)</v>
      </c>
      <c r="P34" s="13" t="str">
        <f>VLOOKUP(E34,Situação!E:E,1,0)</f>
        <v>Não</v>
      </c>
      <c r="Q34" s="13" t="str">
        <f>VLOOKUP(F34,Situação!F:F,1,0)</f>
        <v>Não</v>
      </c>
      <c r="R34" s="13" t="e">
        <f>VLOOKUP(G34,Situação!#REF!,1,0)</f>
        <v>#REF!</v>
      </c>
      <c r="S34" s="13" t="str">
        <f>VLOOKUP(H34,Situação!G:G,1,0)</f>
        <v>Decisão proferida</v>
      </c>
    </row>
    <row r="35" spans="1:19" ht="79.8" hidden="1" customHeight="1" x14ac:dyDescent="0.3">
      <c r="A35" s="5" t="s">
        <v>54</v>
      </c>
      <c r="B35" s="5" t="s">
        <v>1</v>
      </c>
      <c r="C35" s="5" t="s">
        <v>7</v>
      </c>
      <c r="D35" s="5" t="s">
        <v>290</v>
      </c>
      <c r="E35" s="5" t="s">
        <v>3</v>
      </c>
      <c r="F35" s="5" t="s">
        <v>3</v>
      </c>
      <c r="G35" s="5" t="s">
        <v>4</v>
      </c>
      <c r="H35" s="5" t="s">
        <v>53</v>
      </c>
      <c r="J35" s="13" t="str">
        <f>VLOOKUP(A35,Situação!A:A,1,0)</f>
        <v>Decisão em embargos de declaração proferida (15)</v>
      </c>
      <c r="K35" s="13" t="str">
        <f t="shared" si="0"/>
        <v>Decisão em embargos de declaração proferida (15)NãoNãoSimDecisão proferida</v>
      </c>
      <c r="L35" s="13" t="e">
        <f>VLOOKUP(K35,Situação!#REF!,1,0)</f>
        <v>#REF!</v>
      </c>
      <c r="M35" s="13" t="e">
        <f>VLOOKUP(A35,Situação!D:D,1,0)</f>
        <v>#N/A</v>
      </c>
      <c r="N35" s="13" t="str">
        <f>VLOOKUP(C35,Situação!C:C,1,0)</f>
        <v>O movimento parametrizado é utilizado como data de início e fim da situação</v>
      </c>
      <c r="O35" s="13" t="e">
        <f>VLOOKUP(D35,Situação!D:D,1,0)</f>
        <v>#VALUE!</v>
      </c>
      <c r="P35" s="13" t="str">
        <f>VLOOKUP(E35,Situação!E:E,1,0)</f>
        <v>Não</v>
      </c>
      <c r="Q35" s="13" t="str">
        <f>VLOOKUP(F35,Situação!F:F,1,0)</f>
        <v>Não</v>
      </c>
      <c r="R35" s="13" t="e">
        <f>VLOOKUP(G35,Situação!#REF!,1,0)</f>
        <v>#REF!</v>
      </c>
      <c r="S35" s="13" t="str">
        <f>VLOOKUP(H35,Situação!G:G,1,0)</f>
        <v>Decisão proferida</v>
      </c>
    </row>
    <row r="36" spans="1:19" ht="79.8" hidden="1" customHeight="1" x14ac:dyDescent="0.3">
      <c r="A36" s="5" t="s">
        <v>55</v>
      </c>
      <c r="B36" s="5" t="s">
        <v>1</v>
      </c>
      <c r="C36" s="5" t="s">
        <v>7</v>
      </c>
      <c r="D36" s="5" t="s">
        <v>291</v>
      </c>
      <c r="E36" s="5" t="s">
        <v>3</v>
      </c>
      <c r="F36" s="5" t="s">
        <v>3</v>
      </c>
      <c r="G36" s="5" t="s">
        <v>4</v>
      </c>
      <c r="H36" s="5" t="s">
        <v>53</v>
      </c>
      <c r="J36" s="13" t="str">
        <f>VLOOKUP(A36,Situação!A:A,1,0)</f>
        <v>Decisão homologatória proferida (16)</v>
      </c>
      <c r="K36" s="13" t="str">
        <f t="shared" si="0"/>
        <v>Decisão homologatória proferida (16)NãoNãoSimDecisão proferida</v>
      </c>
      <c r="L36" s="13" t="e">
        <f>VLOOKUP(K36,Situação!#REF!,1,0)</f>
        <v>#REF!</v>
      </c>
      <c r="M36" s="13" t="e">
        <f>VLOOKUP(A36,Situação!D:D,1,0)</f>
        <v>#N/A</v>
      </c>
      <c r="N36" s="13" t="str">
        <f>VLOOKUP(C36,Situação!C:C,1,0)</f>
        <v>O movimento parametrizado é utilizado como data de início e fim da situação</v>
      </c>
      <c r="O36" s="13" t="e">
        <f>VLOOKUP(D36,Situação!D:D,1,0)</f>
        <v>#VALUE!</v>
      </c>
      <c r="P36" s="13" t="str">
        <f>VLOOKUP(E36,Situação!E:E,1,0)</f>
        <v>Não</v>
      </c>
      <c r="Q36" s="13" t="str">
        <f>VLOOKUP(F36,Situação!F:F,1,0)</f>
        <v>Não</v>
      </c>
      <c r="R36" s="13" t="e">
        <f>VLOOKUP(G36,Situação!#REF!,1,0)</f>
        <v>#REF!</v>
      </c>
      <c r="S36" s="13" t="str">
        <f>VLOOKUP(H36,Situação!G:G,1,0)</f>
        <v>Decisão proferida</v>
      </c>
    </row>
    <row r="37" spans="1:19" ht="79.8" hidden="1" customHeight="1" x14ac:dyDescent="0.3">
      <c r="A37" s="28" t="s">
        <v>56</v>
      </c>
      <c r="B37" s="28" t="s">
        <v>1</v>
      </c>
      <c r="C37" s="28" t="s">
        <v>7</v>
      </c>
      <c r="D37" s="28" t="s">
        <v>2631</v>
      </c>
      <c r="E37" s="28" t="s">
        <v>3</v>
      </c>
      <c r="F37" s="28" t="s">
        <v>3</v>
      </c>
      <c r="G37" s="28" t="s">
        <v>4</v>
      </c>
      <c r="H37" s="28"/>
      <c r="J37" s="13" t="str">
        <f>VLOOKUP(A37,Situação!A:A,1,0)</f>
        <v>Decisão proferida (17)</v>
      </c>
      <c r="K37" s="13" t="str">
        <f t="shared" si="0"/>
        <v>Decisão proferida (17)NãoNãoSim</v>
      </c>
      <c r="L37" s="13" t="e">
        <f>VLOOKUP(K37,Situação!#REF!,1,0)</f>
        <v>#REF!</v>
      </c>
      <c r="M37" s="13" t="e">
        <f>VLOOKUP(A37,Situação!D:D,1,0)</f>
        <v>#N/A</v>
      </c>
      <c r="N37" s="13" t="str">
        <f>VLOOKUP(C37,Situação!C:C,1,0)</f>
        <v>O movimento parametrizado é utilizado como data de início e fim da situação</v>
      </c>
      <c r="O37" s="13" t="e">
        <f>VLOOKUP(D37,Situação!D:D,1,0)</f>
        <v>#VALUE!</v>
      </c>
      <c r="P37" s="13" t="str">
        <f>VLOOKUP(E37,Situação!E:E,1,0)</f>
        <v>Não</v>
      </c>
      <c r="Q37" s="13" t="str">
        <f>VLOOKUP(F37,Situação!F:F,1,0)</f>
        <v>Não</v>
      </c>
      <c r="R37" s="13" t="e">
        <f>VLOOKUP(G37,Situação!#REF!,1,0)</f>
        <v>#REF!</v>
      </c>
      <c r="S37" s="13" t="e">
        <f>VLOOKUP(H37,Situação!G:G,1,0)</f>
        <v>#N/A</v>
      </c>
    </row>
    <row r="38" spans="1:19" ht="79.8" hidden="1" customHeight="1" x14ac:dyDescent="0.3">
      <c r="A38" s="5" t="s">
        <v>57</v>
      </c>
      <c r="B38" s="5" t="s">
        <v>1</v>
      </c>
      <c r="C38" s="5" t="s">
        <v>7</v>
      </c>
      <c r="D38" s="5" t="s">
        <v>58</v>
      </c>
      <c r="E38" s="5" t="s">
        <v>3</v>
      </c>
      <c r="F38" s="5" t="s">
        <v>4</v>
      </c>
      <c r="G38" s="5" t="s">
        <v>4</v>
      </c>
      <c r="H38" s="5" t="s">
        <v>38</v>
      </c>
      <c r="J38" s="13" t="str">
        <f>VLOOKUP(A38,Situação!A:A,1,0)</f>
        <v>Decretada a falência (18)</v>
      </c>
      <c r="K38" s="13" t="str">
        <f t="shared" si="0"/>
        <v>Decretada a falência (18)NãoSimSimJulgado com resolução do mérito</v>
      </c>
      <c r="L38" s="13" t="e">
        <f>VLOOKUP(K38,Situação!#REF!,1,0)</f>
        <v>#REF!</v>
      </c>
      <c r="M38" s="13" t="e">
        <f>VLOOKUP(A38,Situação!D:D,1,0)</f>
        <v>#N/A</v>
      </c>
      <c r="N38" s="13" t="str">
        <f>VLOOKUP(C38,Situação!C:C,1,0)</f>
        <v>O movimento parametrizado é utilizado como data de início e fim da situação</v>
      </c>
      <c r="O38" s="13" t="str">
        <f>VLOOKUP(D38,Situação!D:D,1,0)</f>
        <v>Magistrado (1) | Julgamento (193) | Com Resolução do Mérito (385) | Decretação de falência (202)</v>
      </c>
      <c r="P38" s="13" t="str">
        <f>VLOOKUP(E38,Situação!E:E,1,0)</f>
        <v>Não</v>
      </c>
      <c r="Q38" s="13" t="str">
        <f>VLOOKUP(F38,Situação!F:F,1,0)</f>
        <v>Sim</v>
      </c>
      <c r="R38" s="13" t="e">
        <f>VLOOKUP(G38,Situação!#REF!,1,0)</f>
        <v>#REF!</v>
      </c>
      <c r="S38" s="13" t="str">
        <f>VLOOKUP(H38,Situação!G:G,1,0)</f>
        <v>Julgado com resolução do mérito</v>
      </c>
    </row>
    <row r="39" spans="1:19" ht="79.8" hidden="1" customHeight="1" x14ac:dyDescent="0.3">
      <c r="A39" s="5" t="s">
        <v>59</v>
      </c>
      <c r="B39" s="5" t="s">
        <v>1</v>
      </c>
      <c r="C39" s="5" t="s">
        <v>7</v>
      </c>
      <c r="D39" s="5" t="s">
        <v>293</v>
      </c>
      <c r="E39" s="5" t="s">
        <v>3</v>
      </c>
      <c r="F39" s="5" t="s">
        <v>3</v>
      </c>
      <c r="G39" s="5" t="s">
        <v>3</v>
      </c>
      <c r="H39" s="5" t="s">
        <v>53</v>
      </c>
      <c r="J39" s="13" t="str">
        <f>VLOOKUP(A39,Situação!A:A,1,0)</f>
        <v>Denúncia/queixa recebida (9)</v>
      </c>
      <c r="K39" s="13" t="str">
        <f t="shared" si="0"/>
        <v>Denúncia/queixa recebida (9)NãoNãoNãoDecisão proferida</v>
      </c>
      <c r="L39" s="13" t="e">
        <f>VLOOKUP(K39,Situação!#REF!,1,0)</f>
        <v>#REF!</v>
      </c>
      <c r="M39" s="13" t="e">
        <f>VLOOKUP(A39,Situação!D:D,1,0)</f>
        <v>#N/A</v>
      </c>
      <c r="N39" s="13" t="str">
        <f>VLOOKUP(C39,Situação!C:C,1,0)</f>
        <v>O movimento parametrizado é utilizado como data de início e fim da situação</v>
      </c>
      <c r="O39" s="13" t="str">
        <f>VLOOKUP(D39,Situação!D:D,1,0)</f>
        <v>Magistrado (1) | Decisão (3) | Recebimento (160) | Denúncia (391)
Magistrado (1) | Decisão (3) | Recebimento (160) | Queixa (393)</v>
      </c>
      <c r="P39" s="13" t="str">
        <f>VLOOKUP(E39,Situação!E:E,1,0)</f>
        <v>Não</v>
      </c>
      <c r="Q39" s="13" t="str">
        <f>VLOOKUP(F39,Situação!F:F,1,0)</f>
        <v>Não</v>
      </c>
      <c r="R39" s="13" t="e">
        <f>VLOOKUP(G39,Situação!#REF!,1,0)</f>
        <v>#REF!</v>
      </c>
      <c r="S39" s="13" t="str">
        <f>VLOOKUP(H39,Situação!G:G,1,0)</f>
        <v>Decisão proferida</v>
      </c>
    </row>
    <row r="40" spans="1:19" ht="79.8" hidden="1" customHeight="1" x14ac:dyDescent="0.3">
      <c r="A40" s="5" t="s">
        <v>60</v>
      </c>
      <c r="B40" s="5" t="s">
        <v>1</v>
      </c>
      <c r="C40" s="5" t="s">
        <v>7</v>
      </c>
      <c r="D40" s="5" t="s">
        <v>294</v>
      </c>
      <c r="E40" s="5" t="s">
        <v>3</v>
      </c>
      <c r="F40" s="5" t="s">
        <v>3</v>
      </c>
      <c r="G40" s="5" t="s">
        <v>4</v>
      </c>
      <c r="H40" s="5" t="s">
        <v>53</v>
      </c>
      <c r="J40" s="13" t="str">
        <f>VLOOKUP(A40,Situação!A:A,1,0)</f>
        <v>Denúncia/queixa rejeitada (19)</v>
      </c>
      <c r="K40" s="13" t="str">
        <f t="shared" si="0"/>
        <v>Denúncia/queixa rejeitada (19)NãoNãoSimDecisão proferida</v>
      </c>
      <c r="L40" s="13" t="e">
        <f>VLOOKUP(K40,Situação!#REF!,1,0)</f>
        <v>#REF!</v>
      </c>
      <c r="M40" s="13" t="e">
        <f>VLOOKUP(A40,Situação!D:D,1,0)</f>
        <v>#N/A</v>
      </c>
      <c r="N40" s="13" t="str">
        <f>VLOOKUP(C40,Situação!C:C,1,0)</f>
        <v>O movimento parametrizado é utilizado como data de início e fim da situação</v>
      </c>
      <c r="O40" s="13" t="str">
        <f>VLOOKUP(D40,Situação!D:D,1,0)</f>
        <v>Magistrado (1) | Decisão (3) | Rejeição (138) | Denúncia (402)
Magistrado (1) | Decisão (3) | Rejeição (138) | Queixa (404)</v>
      </c>
      <c r="P40" s="13" t="str">
        <f>VLOOKUP(E40,Situação!E:E,1,0)</f>
        <v>Não</v>
      </c>
      <c r="Q40" s="13" t="str">
        <f>VLOOKUP(F40,Situação!F:F,1,0)</f>
        <v>Não</v>
      </c>
      <c r="R40" s="13" t="e">
        <f>VLOOKUP(G40,Situação!#REF!,1,0)</f>
        <v>#REF!</v>
      </c>
      <c r="S40" s="13" t="str">
        <f>VLOOKUP(H40,Situação!G:G,1,0)</f>
        <v>Decisão proferida</v>
      </c>
    </row>
    <row r="41" spans="1:19" ht="79.8" hidden="1" customHeight="1" x14ac:dyDescent="0.3">
      <c r="A41" s="5" t="s">
        <v>61</v>
      </c>
      <c r="B41" s="5" t="s">
        <v>1</v>
      </c>
      <c r="C41" s="5" t="s">
        <v>7</v>
      </c>
      <c r="D41" s="5" t="s">
        <v>377</v>
      </c>
      <c r="E41" s="5" t="s">
        <v>3</v>
      </c>
      <c r="F41" s="5" t="s">
        <v>4</v>
      </c>
      <c r="G41" s="5" t="s">
        <v>4</v>
      </c>
      <c r="H41" s="5"/>
      <c r="J41" s="13" t="str">
        <f>VLOOKUP(A41,Situação!A:A,1,0)</f>
        <v>Desarquivado (82)</v>
      </c>
      <c r="K41" s="13" t="str">
        <f t="shared" si="0"/>
        <v>Desarquivado (82)NãoSimSim</v>
      </c>
      <c r="L41" s="13" t="e">
        <f>VLOOKUP(K41,Situação!#REF!,1,0)</f>
        <v>#REF!</v>
      </c>
      <c r="M41" s="13" t="e">
        <f>VLOOKUP(A41,Situação!D:D,1,0)</f>
        <v>#N/A</v>
      </c>
      <c r="N41" s="13" t="str">
        <f>VLOOKUP(C41,Situação!C:C,1,0)</f>
        <v>O movimento parametrizado é utilizado como data de início e fim da situação</v>
      </c>
      <c r="O41" s="13" t="str">
        <f>VLOOKUP(D41,Situação!D:D,1,0)</f>
        <v>Serventuário (14) | Escrivão/Diretor de Secretaria/Secretário Jurídico (48) | Desarquivamento (893)</v>
      </c>
      <c r="P41" s="13" t="str">
        <f>VLOOKUP(E41,Situação!E:E,1,0)</f>
        <v>Não</v>
      </c>
      <c r="Q41" s="13" t="str">
        <f>VLOOKUP(F41,Situação!F:F,1,0)</f>
        <v>Sim</v>
      </c>
      <c r="R41" s="13" t="e">
        <f>VLOOKUP(G41,Situação!#REF!,1,0)</f>
        <v>#REF!</v>
      </c>
      <c r="S41" s="13" t="e">
        <f>VLOOKUP(H41,Situação!G:G,1,0)</f>
        <v>#N/A</v>
      </c>
    </row>
    <row r="42" spans="1:19" ht="79.8" hidden="1" customHeight="1" x14ac:dyDescent="0.3">
      <c r="A42" s="5" t="s">
        <v>63</v>
      </c>
      <c r="B42" s="5" t="s">
        <v>1</v>
      </c>
      <c r="C42" s="5" t="s">
        <v>7</v>
      </c>
      <c r="D42" s="5" t="s">
        <v>295</v>
      </c>
      <c r="E42" s="5" t="s">
        <v>3</v>
      </c>
      <c r="F42" s="5" t="s">
        <v>3</v>
      </c>
      <c r="G42" s="5" t="s">
        <v>4</v>
      </c>
      <c r="H42" s="5"/>
      <c r="J42" s="13" t="str">
        <f>VLOOKUP(A42,Situação!A:A,1,0)</f>
        <v>Despacho proferido (21)</v>
      </c>
      <c r="K42" s="13" t="str">
        <f t="shared" si="0"/>
        <v>Despacho proferido (21)NãoNãoSim</v>
      </c>
      <c r="L42" s="13" t="e">
        <f>VLOOKUP(K42,Situação!#REF!,1,0)</f>
        <v>#REF!</v>
      </c>
      <c r="M42" s="13" t="e">
        <f>VLOOKUP(A42,Situação!D:D,1,0)</f>
        <v>#N/A</v>
      </c>
      <c r="N42" s="13" t="str">
        <f>VLOOKUP(C42,Situação!C:C,1,0)</f>
        <v>O movimento parametrizado é utilizado como data de início e fim da situação</v>
      </c>
      <c r="O42" s="13" t="e">
        <f>VLOOKUP(D42,Situação!D:D,1,0)</f>
        <v>#VALUE!</v>
      </c>
      <c r="P42" s="13" t="str">
        <f>VLOOKUP(E42,Situação!E:E,1,0)</f>
        <v>Não</v>
      </c>
      <c r="Q42" s="13" t="str">
        <f>VLOOKUP(F42,Situação!F:F,1,0)</f>
        <v>Não</v>
      </c>
      <c r="R42" s="13" t="e">
        <f>VLOOKUP(G42,Situação!#REF!,1,0)</f>
        <v>#REF!</v>
      </c>
      <c r="S42" s="13" t="e">
        <f>VLOOKUP(H42,Situação!G:G,1,0)</f>
        <v>#N/A</v>
      </c>
    </row>
    <row r="43" spans="1:19" ht="79.8" hidden="1" customHeight="1" x14ac:dyDescent="0.3">
      <c r="A43" s="5" t="s">
        <v>64</v>
      </c>
      <c r="B43" s="5" t="s">
        <v>1</v>
      </c>
      <c r="C43" s="5" t="s">
        <v>7</v>
      </c>
      <c r="D43" s="5" t="s">
        <v>83</v>
      </c>
      <c r="E43" s="5" t="s">
        <v>3</v>
      </c>
      <c r="F43" s="5" t="s">
        <v>3</v>
      </c>
      <c r="G43" s="5" t="s">
        <v>4</v>
      </c>
      <c r="H43" s="5"/>
      <c r="J43" s="13" t="str">
        <f>VLOOKUP(A43,Situação!A:A,1,0)</f>
        <v>Destaque para Julgamento Presencial (145)</v>
      </c>
      <c r="K43" s="13" t="str">
        <f t="shared" si="0"/>
        <v>Destaque para Julgamento Presencial (145)NãoNãoSim</v>
      </c>
      <c r="L43" s="13" t="e">
        <f>VLOOKUP(K43,Situação!#REF!,1,0)</f>
        <v>#REF!</v>
      </c>
      <c r="M43" s="13" t="e">
        <f>VLOOKUP(A43,Situação!D:D,1,0)</f>
        <v>#N/A</v>
      </c>
      <c r="N43" s="13" t="str">
        <f>VLOOKUP(C43,Situação!C:C,1,0)</f>
        <v>O movimento parametrizado é utilizado como data de início e fim da situação</v>
      </c>
      <c r="O43" s="13" t="str">
        <f>VLOOKUP(D43,Situação!D:D,1,0)</f>
        <v>Situação criada a partir de outras situações, não havendo movimentos próprios.</v>
      </c>
      <c r="P43" s="13" t="str">
        <f>VLOOKUP(E43,Situação!E:E,1,0)</f>
        <v>Não</v>
      </c>
      <c r="Q43" s="13" t="str">
        <f>VLOOKUP(F43,Situação!F:F,1,0)</f>
        <v>Não</v>
      </c>
      <c r="R43" s="13" t="e">
        <f>VLOOKUP(G43,Situação!#REF!,1,0)</f>
        <v>#REF!</v>
      </c>
      <c r="S43" s="13" t="e">
        <f>VLOOKUP(H43,Situação!G:G,1,0)</f>
        <v>#N/A</v>
      </c>
    </row>
    <row r="44" spans="1:19" ht="79.8" hidden="1" customHeight="1" x14ac:dyDescent="0.3">
      <c r="A44" s="5" t="s">
        <v>65</v>
      </c>
      <c r="B44" s="5" t="s">
        <v>1</v>
      </c>
      <c r="C44" s="5" t="s">
        <v>7</v>
      </c>
      <c r="D44" s="5" t="s">
        <v>66</v>
      </c>
      <c r="E44" s="5" t="s">
        <v>3</v>
      </c>
      <c r="F44" s="5" t="s">
        <v>3</v>
      </c>
      <c r="G44" s="5" t="s">
        <v>4</v>
      </c>
      <c r="H44" s="5"/>
      <c r="J44" s="13" t="str">
        <f>VLOOKUP(A44,Situação!A:A,1,0)</f>
        <v>Determinado arquivamento do procedimento investigatório (3)</v>
      </c>
      <c r="K44" s="13" t="str">
        <f t="shared" si="0"/>
        <v>Determinado arquivamento do procedimento investigatório (3)NãoNãoSim</v>
      </c>
      <c r="L44" s="13" t="e">
        <f>VLOOKUP(K44,Situação!#REF!,1,0)</f>
        <v>#REF!</v>
      </c>
      <c r="M44" s="13" t="e">
        <f>VLOOKUP(A44,Situação!D:D,1,0)</f>
        <v>#N/A</v>
      </c>
      <c r="N44" s="13" t="str">
        <f>VLOOKUP(C44,Situação!C:C,1,0)</f>
        <v>O movimento parametrizado é utilizado como data de início e fim da situação</v>
      </c>
      <c r="O44" s="13" t="str">
        <f>VLOOKUP(D44,Situação!D:D,1,0)</f>
        <v>Magistrado (1) | Decisão (3) | Determinação (1013) | Determinação de arquivamento de procedimentos investigatórios (1063)</v>
      </c>
      <c r="P44" s="13" t="str">
        <f>VLOOKUP(E44,Situação!E:E,1,0)</f>
        <v>Não</v>
      </c>
      <c r="Q44" s="13" t="str">
        <f>VLOOKUP(F44,Situação!F:F,1,0)</f>
        <v>Não</v>
      </c>
      <c r="R44" s="13" t="e">
        <f>VLOOKUP(G44,Situação!#REF!,1,0)</f>
        <v>#REF!</v>
      </c>
      <c r="S44" s="13" t="e">
        <f>VLOOKUP(H44,Situação!G:G,1,0)</f>
        <v>#N/A</v>
      </c>
    </row>
    <row r="45" spans="1:19" ht="79.8" hidden="1" customHeight="1" x14ac:dyDescent="0.3">
      <c r="A45" s="5" t="s">
        <v>67</v>
      </c>
      <c r="B45" s="5" t="s">
        <v>1</v>
      </c>
      <c r="C45" s="5" t="s">
        <v>7</v>
      </c>
      <c r="D45" s="5" t="s">
        <v>379</v>
      </c>
      <c r="E45" s="5" t="s">
        <v>3</v>
      </c>
      <c r="F45" s="5" t="s">
        <v>3</v>
      </c>
      <c r="G45" s="5" t="s">
        <v>4</v>
      </c>
      <c r="H45" s="5"/>
      <c r="J45" s="13" t="str">
        <f>VLOOKUP(A45,Situação!A:A,1,0)</f>
        <v>Devolvido da carga/vista (64)</v>
      </c>
      <c r="K45" s="13" t="str">
        <f t="shared" si="0"/>
        <v>Devolvido da carga/vista (64)NãoNãoSim</v>
      </c>
      <c r="L45" s="13" t="e">
        <f>VLOOKUP(K45,Situação!#REF!,1,0)</f>
        <v>#REF!</v>
      </c>
      <c r="M45" s="13" t="e">
        <f>VLOOKUP(A45,Situação!D:D,1,0)</f>
        <v>#N/A</v>
      </c>
      <c r="N45" s="13" t="str">
        <f>VLOOKUP(C45,Situação!C:C,1,0)</f>
        <v>O movimento parametrizado é utilizado como data de início e fim da situação</v>
      </c>
      <c r="O45" s="13" t="str">
        <f>VLOOKUP(D45,Situação!D:D,1,0)</f>
        <v>Serventuário (14) | Escrivão/Diretor de Secretaria/Secretário Jurídico (48) | Devolvidos os autos (12315)</v>
      </c>
      <c r="P45" s="13" t="str">
        <f>VLOOKUP(E45,Situação!E:E,1,0)</f>
        <v>Não</v>
      </c>
      <c r="Q45" s="13" t="str">
        <f>VLOOKUP(F45,Situação!F:F,1,0)</f>
        <v>Não</v>
      </c>
      <c r="R45" s="13" t="e">
        <f>VLOOKUP(G45,Situação!#REF!,1,0)</f>
        <v>#REF!</v>
      </c>
      <c r="S45" s="13" t="e">
        <f>VLOOKUP(H45,Situação!G:G,1,0)</f>
        <v>#N/A</v>
      </c>
    </row>
    <row r="46" spans="1:19" ht="79.8" hidden="1" customHeight="1" x14ac:dyDescent="0.3">
      <c r="A46" s="5" t="s">
        <v>69</v>
      </c>
      <c r="B46" s="5" t="s">
        <v>1</v>
      </c>
      <c r="C46" s="5" t="s">
        <v>7</v>
      </c>
      <c r="D46" s="5" t="s">
        <v>380</v>
      </c>
      <c r="E46" s="5" t="s">
        <v>3</v>
      </c>
      <c r="F46" s="5" t="s">
        <v>3</v>
      </c>
      <c r="G46" s="5" t="s">
        <v>4</v>
      </c>
      <c r="H46" s="5"/>
      <c r="J46" s="13" t="str">
        <f>VLOOKUP(A46,Situação!A:A,1,0)</f>
        <v>Devolvido da vista (22)</v>
      </c>
      <c r="K46" s="13" t="str">
        <f t="shared" si="0"/>
        <v>Devolvido da vista (22)NãoNãoSim</v>
      </c>
      <c r="L46" s="13" t="e">
        <f>VLOOKUP(K46,Situação!#REF!,1,0)</f>
        <v>#REF!</v>
      </c>
      <c r="M46" s="13" t="e">
        <f>VLOOKUP(A46,Situação!D:D,1,0)</f>
        <v>#N/A</v>
      </c>
      <c r="N46" s="13" t="str">
        <f>VLOOKUP(C46,Situação!C:C,1,0)</f>
        <v>O movimento parametrizado é utilizado como data de início e fim da situação</v>
      </c>
      <c r="O46" s="13" t="str">
        <f>VLOOKUP(D46,Situação!D:D,1,0)</f>
        <v>Serventuário (14) | Escrivão/Diretor de Secretaria/Secretário Jurídico (48) | Devolvidos os autos após Pedido de Vista (14091)</v>
      </c>
      <c r="P46" s="13" t="str">
        <f>VLOOKUP(E46,Situação!E:E,1,0)</f>
        <v>Não</v>
      </c>
      <c r="Q46" s="13" t="str">
        <f>VLOOKUP(F46,Situação!F:F,1,0)</f>
        <v>Não</v>
      </c>
      <c r="R46" s="13" t="e">
        <f>VLOOKUP(G46,Situação!#REF!,1,0)</f>
        <v>#REF!</v>
      </c>
      <c r="S46" s="13" t="e">
        <f>VLOOKUP(H46,Situação!G:G,1,0)</f>
        <v>#N/A</v>
      </c>
    </row>
    <row r="47" spans="1:19" ht="79.8" hidden="1" customHeight="1" x14ac:dyDescent="0.3">
      <c r="A47" s="5" t="s">
        <v>71</v>
      </c>
      <c r="B47" s="5" t="s">
        <v>1</v>
      </c>
      <c r="C47" s="5" t="s">
        <v>7</v>
      </c>
      <c r="D47" s="5" t="s">
        <v>381</v>
      </c>
      <c r="E47" s="5" t="s">
        <v>3</v>
      </c>
      <c r="F47" s="5" t="s">
        <v>3</v>
      </c>
      <c r="G47" s="5" t="s">
        <v>4</v>
      </c>
      <c r="H47" s="5"/>
      <c r="J47" s="13" t="str">
        <f>VLOOKUP(A47,Situação!A:A,1,0)</f>
        <v>Disponibilizado no DJE (53)</v>
      </c>
      <c r="K47" s="13" t="str">
        <f t="shared" si="0"/>
        <v>Disponibilizado no DJE (53)NãoNãoSim</v>
      </c>
      <c r="L47" s="13" t="e">
        <f>VLOOKUP(K47,Situação!#REF!,1,0)</f>
        <v>#REF!</v>
      </c>
      <c r="M47" s="13" t="e">
        <f>VLOOKUP(A47,Situação!D:D,1,0)</f>
        <v>#N/A</v>
      </c>
      <c r="N47" s="13" t="str">
        <f>VLOOKUP(C47,Situação!C:C,1,0)</f>
        <v>O movimento parametrizado é utilizado como data de início e fim da situação</v>
      </c>
      <c r="O47" s="13" t="str">
        <f>VLOOKUP(D47,Situação!D:D,1,0)</f>
        <v>Serventuário (14) | Escrivão/Diretor de Secretaria/Secretário Jurídico (48) | Disponibilização no Diário da Justiça Eletrônico (1061)</v>
      </c>
      <c r="P47" s="13" t="str">
        <f>VLOOKUP(E47,Situação!E:E,1,0)</f>
        <v>Não</v>
      </c>
      <c r="Q47" s="13" t="str">
        <f>VLOOKUP(F47,Situação!F:F,1,0)</f>
        <v>Não</v>
      </c>
      <c r="R47" s="13" t="e">
        <f>VLOOKUP(G47,Situação!#REF!,1,0)</f>
        <v>#REF!</v>
      </c>
      <c r="S47" s="13" t="e">
        <f>VLOOKUP(H47,Situação!G:G,1,0)</f>
        <v>#N/A</v>
      </c>
    </row>
    <row r="48" spans="1:19" ht="79.8" hidden="1" customHeight="1" x14ac:dyDescent="0.3">
      <c r="A48" s="5" t="s">
        <v>73</v>
      </c>
      <c r="B48" s="5" t="s">
        <v>1</v>
      </c>
      <c r="C48" s="5" t="s">
        <v>296</v>
      </c>
      <c r="D48" s="5" t="s">
        <v>382</v>
      </c>
      <c r="E48" s="5" t="s">
        <v>3</v>
      </c>
      <c r="F48" s="5" t="s">
        <v>3</v>
      </c>
      <c r="G48" s="5" t="s">
        <v>4</v>
      </c>
      <c r="H48" s="5"/>
      <c r="J48" s="13" t="str">
        <f>VLOOKUP(A48,Situação!A:A,1,0)</f>
        <v>Distribuição cancelada (23)</v>
      </c>
      <c r="K48" s="13" t="str">
        <f t="shared" si="0"/>
        <v>Distribuição cancelada (23)NãoNãoSim</v>
      </c>
      <c r="L48" s="13" t="e">
        <f>VLOOKUP(K48,Situação!#REF!,1,0)</f>
        <v>#REF!</v>
      </c>
      <c r="M48" s="13" t="e">
        <f>VLOOKUP(A48,Situação!D:D,1,0)</f>
        <v>#N/A</v>
      </c>
      <c r="N48" s="13" t="e">
        <f>VLOOKUP(C48,Situação!C:C,1,0)</f>
        <v>#VALUE!</v>
      </c>
      <c r="O48" s="13" t="str">
        <f>VLOOKUP(D48,Situação!D:D,1,0)</f>
        <v>Serventuário (14) | Distribuidor (18) | Cancelamento de Distribuição (488)
Serventuário (14) | Escrivão/Diretor de Secretaria/Secretário Jurídico (48) | Cancelamento de Distribuição (12186)</v>
      </c>
      <c r="P48" s="13" t="str">
        <f>VLOOKUP(E48,Situação!E:E,1,0)</f>
        <v>Não</v>
      </c>
      <c r="Q48" s="13" t="str">
        <f>VLOOKUP(F48,Situação!F:F,1,0)</f>
        <v>Não</v>
      </c>
      <c r="R48" s="13" t="e">
        <f>VLOOKUP(G48,Situação!#REF!,1,0)</f>
        <v>#REF!</v>
      </c>
      <c r="S48" s="13" t="e">
        <f>VLOOKUP(H48,Situação!G:G,1,0)</f>
        <v>#N/A</v>
      </c>
    </row>
    <row r="49" spans="1:19" ht="79.8" hidden="1" customHeight="1" x14ac:dyDescent="0.3">
      <c r="A49" s="5" t="s">
        <v>74</v>
      </c>
      <c r="B49" s="5" t="s">
        <v>1</v>
      </c>
      <c r="C49" s="5" t="s">
        <v>7</v>
      </c>
      <c r="D49" s="5" t="s">
        <v>383</v>
      </c>
      <c r="E49" s="5" t="s">
        <v>3</v>
      </c>
      <c r="F49" s="5" t="s">
        <v>3</v>
      </c>
      <c r="G49" s="5" t="s">
        <v>3</v>
      </c>
      <c r="H49" s="5"/>
      <c r="J49" s="13" t="str">
        <f>VLOOKUP(A49,Situação!A:A,1,0)</f>
        <v>Distribuído (24)</v>
      </c>
      <c r="K49" s="13" t="str">
        <f t="shared" si="0"/>
        <v>Distribuído (24)NãoNãoNão</v>
      </c>
      <c r="L49" s="13" t="e">
        <f>VLOOKUP(K49,Situação!#REF!,1,0)</f>
        <v>#REF!</v>
      </c>
      <c r="M49" s="13" t="e">
        <f>VLOOKUP(A49,Situação!D:D,1,0)</f>
        <v>#N/A</v>
      </c>
      <c r="N49" s="13" t="str">
        <f>VLOOKUP(C49,Situação!C:C,1,0)</f>
        <v>O movimento parametrizado é utilizado como data de início e fim da situação</v>
      </c>
      <c r="O49" s="13" t="str">
        <f>VLOOKUP(D49,Situação!D:D,1,0)</f>
        <v>Serventuário (14) | Distribuidor (18) | Distribuição (26)</v>
      </c>
      <c r="P49" s="13" t="str">
        <f>VLOOKUP(E49,Situação!E:E,1,0)</f>
        <v>Não</v>
      </c>
      <c r="Q49" s="13" t="str">
        <f>VLOOKUP(F49,Situação!F:F,1,0)</f>
        <v>Não</v>
      </c>
      <c r="R49" s="13" t="e">
        <f>VLOOKUP(G49,Situação!#REF!,1,0)</f>
        <v>#REF!</v>
      </c>
      <c r="S49" s="13" t="e">
        <f>VLOOKUP(H49,Situação!G:G,1,0)</f>
        <v>#N/A</v>
      </c>
    </row>
    <row r="50" spans="1:19" ht="79.8" hidden="1" customHeight="1" x14ac:dyDescent="0.3">
      <c r="A50" s="5" t="s">
        <v>76</v>
      </c>
      <c r="B50" s="5" t="s">
        <v>1</v>
      </c>
      <c r="C50" s="5" t="s">
        <v>7</v>
      </c>
      <c r="D50" s="5" t="s">
        <v>384</v>
      </c>
      <c r="E50" s="5" t="s">
        <v>3</v>
      </c>
      <c r="F50" s="5" t="s">
        <v>3</v>
      </c>
      <c r="G50" s="5" t="s">
        <v>4</v>
      </c>
      <c r="H50" s="5"/>
      <c r="J50" s="13" t="str">
        <f>VLOOKUP(A50,Situação!A:A,1,0)</f>
        <v>Entregue em carga/vista (63)</v>
      </c>
      <c r="K50" s="13" t="str">
        <f t="shared" si="0"/>
        <v>Entregue em carga/vista (63)NãoNãoSim</v>
      </c>
      <c r="L50" s="13" t="e">
        <f>VLOOKUP(K50,Situação!#REF!,1,0)</f>
        <v>#REF!</v>
      </c>
      <c r="M50" s="13" t="e">
        <f>VLOOKUP(A50,Situação!D:D,1,0)</f>
        <v>#N/A</v>
      </c>
      <c r="N50" s="13" t="str">
        <f>VLOOKUP(C50,Situação!C:C,1,0)</f>
        <v>O movimento parametrizado é utilizado como data de início e fim da situação</v>
      </c>
      <c r="O50" s="13" t="str">
        <f>VLOOKUP(D50,Situação!D:D,1,0)</f>
        <v>Serventuário (14) | Escrivão/Diretor de Secretaria/Secretário Jurídico (48) | Entrega em carga/vista (493)</v>
      </c>
      <c r="P50" s="13" t="str">
        <f>VLOOKUP(E50,Situação!E:E,1,0)</f>
        <v>Não</v>
      </c>
      <c r="Q50" s="13" t="str">
        <f>VLOOKUP(F50,Situação!F:F,1,0)</f>
        <v>Não</v>
      </c>
      <c r="R50" s="13" t="e">
        <f>VLOOKUP(G50,Situação!#REF!,1,0)</f>
        <v>#REF!</v>
      </c>
      <c r="S50" s="13" t="e">
        <f>VLOOKUP(H50,Situação!G:G,1,0)</f>
        <v>#N/A</v>
      </c>
    </row>
    <row r="51" spans="1:19" ht="79.8" hidden="1" customHeight="1" x14ac:dyDescent="0.3">
      <c r="A51" s="5" t="s">
        <v>78</v>
      </c>
      <c r="B51" s="5" t="s">
        <v>1</v>
      </c>
      <c r="C51" s="5" t="s">
        <v>7</v>
      </c>
      <c r="D51" s="5" t="s">
        <v>385</v>
      </c>
      <c r="E51" s="5" t="s">
        <v>3</v>
      </c>
      <c r="F51" s="5" t="s">
        <v>3</v>
      </c>
      <c r="G51" s="5" t="s">
        <v>4</v>
      </c>
      <c r="H51" s="5"/>
      <c r="J51" s="13" t="str">
        <f>VLOOKUP(A51,Situação!A:A,1,0)</f>
        <v>Excluído do juízo 100% digital (115)</v>
      </c>
      <c r="K51" s="13" t="str">
        <f t="shared" si="0"/>
        <v>Excluído do juízo 100% digital (115)NãoNãoSim</v>
      </c>
      <c r="L51" s="13" t="e">
        <f>VLOOKUP(K51,Situação!#REF!,1,0)</f>
        <v>#REF!</v>
      </c>
      <c r="M51" s="13" t="e">
        <f>VLOOKUP(A51,Situação!D:D,1,0)</f>
        <v>#N/A</v>
      </c>
      <c r="N51" s="13" t="str">
        <f>VLOOKUP(C51,Situação!C:C,1,0)</f>
        <v>O movimento parametrizado é utilizado como data de início e fim da situação</v>
      </c>
      <c r="O51" s="13" t="str">
        <f>VLOOKUP(D51,Situação!D:D,1,0)</f>
        <v>Serventuário (14) | Escrivão/Diretor de Secretaria/Secretário Jurídico (48) | Exclusão do Juízo 100% Digital (14737)</v>
      </c>
      <c r="P51" s="13" t="str">
        <f>VLOOKUP(E51,Situação!E:E,1,0)</f>
        <v>Não</v>
      </c>
      <c r="Q51" s="13" t="str">
        <f>VLOOKUP(F51,Situação!F:F,1,0)</f>
        <v>Não</v>
      </c>
      <c r="R51" s="13" t="e">
        <f>VLOOKUP(G51,Situação!#REF!,1,0)</f>
        <v>#REF!</v>
      </c>
      <c r="S51" s="13" t="e">
        <f>VLOOKUP(H51,Situação!G:G,1,0)</f>
        <v>#N/A</v>
      </c>
    </row>
    <row r="52" spans="1:19" ht="79.8" hidden="1" customHeight="1" x14ac:dyDescent="0.3">
      <c r="A52" s="5" t="s">
        <v>80</v>
      </c>
      <c r="B52" s="5" t="s">
        <v>1</v>
      </c>
      <c r="C52" s="5" t="s">
        <v>7</v>
      </c>
      <c r="D52" s="5" t="s">
        <v>2632</v>
      </c>
      <c r="E52" s="5" t="s">
        <v>4</v>
      </c>
      <c r="F52" s="5" t="s">
        <v>3</v>
      </c>
      <c r="G52" s="5" t="s">
        <v>3</v>
      </c>
      <c r="H52" s="5"/>
      <c r="J52" s="13" t="str">
        <f>VLOOKUP(A52,Situação!A:A,1,0)</f>
        <v>Execução não criminal iniciada (26)</v>
      </c>
      <c r="K52" s="13" t="str">
        <f t="shared" si="0"/>
        <v>Execução não criminal iniciada (26)SimNãoNão</v>
      </c>
      <c r="L52" s="13" t="e">
        <f>VLOOKUP(K52,Situação!#REF!,1,0)</f>
        <v>#REF!</v>
      </c>
      <c r="M52" s="13" t="e">
        <f>VLOOKUP(A52,Situação!D:D,1,0)</f>
        <v>#N/A</v>
      </c>
      <c r="N52" s="13" t="str">
        <f>VLOOKUP(C52,Situação!C:C,1,0)</f>
        <v>O movimento parametrizado é utilizado como data de início e fim da situação</v>
      </c>
      <c r="O52" s="13" t="e">
        <f>VLOOKUP(D52,Situação!D:D,1,0)</f>
        <v>#VALUE!</v>
      </c>
      <c r="P52" s="13" t="str">
        <f>VLOOKUP(E52,Situação!E:E,1,0)</f>
        <v>Sim</v>
      </c>
      <c r="Q52" s="13" t="str">
        <f>VLOOKUP(F52,Situação!F:F,1,0)</f>
        <v>Não</v>
      </c>
      <c r="R52" s="13" t="e">
        <f>VLOOKUP(G52,Situação!#REF!,1,0)</f>
        <v>#REF!</v>
      </c>
      <c r="S52" s="13" t="e">
        <f>VLOOKUP(H52,Situação!G:G,1,0)</f>
        <v>#N/A</v>
      </c>
    </row>
    <row r="53" spans="1:19" ht="79.8" hidden="1" customHeight="1" x14ac:dyDescent="0.3">
      <c r="A53" s="5" t="s">
        <v>81</v>
      </c>
      <c r="B53" s="5" t="s">
        <v>82</v>
      </c>
      <c r="C53" s="5" t="s">
        <v>7</v>
      </c>
      <c r="D53" s="5" t="s">
        <v>83</v>
      </c>
      <c r="E53" s="5" t="s">
        <v>3</v>
      </c>
      <c r="F53" s="5" t="s">
        <v>3</v>
      </c>
      <c r="G53" s="5" t="s">
        <v>3</v>
      </c>
      <c r="H53" s="5"/>
      <c r="J53" s="13" t="str">
        <f>VLOOKUP(A53,Situação!A:A,1,0)</f>
        <v>Fase processual iniciada (65)</v>
      </c>
      <c r="K53" s="13" t="str">
        <f t="shared" si="0"/>
        <v>Fase processual iniciada (65)NãoNãoNão</v>
      </c>
      <c r="L53" s="13" t="e">
        <f>VLOOKUP(K53,Situação!#REF!,1,0)</f>
        <v>#REF!</v>
      </c>
      <c r="M53" s="13" t="e">
        <f>VLOOKUP(A53,Situação!D:D,1,0)</f>
        <v>#N/A</v>
      </c>
      <c r="N53" s="13" t="str">
        <f>VLOOKUP(C53,Situação!C:C,1,0)</f>
        <v>O movimento parametrizado é utilizado como data de início e fim da situação</v>
      </c>
      <c r="O53" s="13" t="str">
        <f>VLOOKUP(D53,Situação!D:D,1,0)</f>
        <v>Situação criada a partir de outras situações, não havendo movimentos próprios.</v>
      </c>
      <c r="P53" s="13" t="str">
        <f>VLOOKUP(E53,Situação!E:E,1,0)</f>
        <v>Não</v>
      </c>
      <c r="Q53" s="13" t="str">
        <f>VLOOKUP(F53,Situação!F:F,1,0)</f>
        <v>Não</v>
      </c>
      <c r="R53" s="13" t="e">
        <f>VLOOKUP(G53,Situação!#REF!,1,0)</f>
        <v>#REF!</v>
      </c>
      <c r="S53" s="13" t="e">
        <f>VLOOKUP(H53,Situação!G:G,1,0)</f>
        <v>#N/A</v>
      </c>
    </row>
    <row r="54" spans="1:19" ht="79.8" hidden="1" customHeight="1" x14ac:dyDescent="0.3">
      <c r="A54" s="5" t="s">
        <v>84</v>
      </c>
      <c r="B54" s="5" t="s">
        <v>1</v>
      </c>
      <c r="C54" s="5" t="s">
        <v>7</v>
      </c>
      <c r="D54" s="5" t="s">
        <v>387</v>
      </c>
      <c r="E54" s="5" t="s">
        <v>3</v>
      </c>
      <c r="F54" s="5" t="s">
        <v>3</v>
      </c>
      <c r="G54" s="5" t="s">
        <v>4</v>
      </c>
      <c r="H54" s="5"/>
      <c r="J54" s="13" t="str">
        <f>VLOOKUP(A54,Situação!A:A,1,0)</f>
        <v>Finalizada tramitação direta entre MP e autoridade policial (117)</v>
      </c>
      <c r="K54" s="13" t="str">
        <f t="shared" si="0"/>
        <v>Finalizada tramitação direta entre MP e autoridade policial (117)NãoNãoSim</v>
      </c>
      <c r="L54" s="13" t="e">
        <f>VLOOKUP(K54,Situação!#REF!,1,0)</f>
        <v>#REF!</v>
      </c>
      <c r="M54" s="13" t="e">
        <f>VLOOKUP(A54,Situação!D:D,1,0)</f>
        <v>#N/A</v>
      </c>
      <c r="N54" s="13" t="str">
        <f>VLOOKUP(C54,Situação!C:C,1,0)</f>
        <v>O movimento parametrizado é utilizado como data de início e fim da situação</v>
      </c>
      <c r="O54" s="13" t="str">
        <f>VLOOKUP(D54,Situação!D:D,1,0)</f>
        <v>Serventuário (14) | Escrivão/Diretor de Secretaria/Secretário Jurídico (48) | Finalizada Tramitação Direta entre MP e Autoridade Policial (15000)</v>
      </c>
      <c r="P54" s="13" t="str">
        <f>VLOOKUP(E54,Situação!E:E,1,0)</f>
        <v>Não</v>
      </c>
      <c r="Q54" s="13" t="str">
        <f>VLOOKUP(F54,Situação!F:F,1,0)</f>
        <v>Não</v>
      </c>
      <c r="R54" s="13" t="e">
        <f>VLOOKUP(G54,Situação!#REF!,1,0)</f>
        <v>#REF!</v>
      </c>
      <c r="S54" s="13" t="e">
        <f>VLOOKUP(H54,Situação!G:G,1,0)</f>
        <v>#N/A</v>
      </c>
    </row>
    <row r="55" spans="1:19" ht="79.8" hidden="1" customHeight="1" x14ac:dyDescent="0.3">
      <c r="A55" s="5" t="s">
        <v>86</v>
      </c>
      <c r="B55" s="5" t="s">
        <v>1</v>
      </c>
      <c r="C55" s="5" t="s">
        <v>7</v>
      </c>
      <c r="D55" s="5" t="s">
        <v>388</v>
      </c>
      <c r="E55" s="5" t="s">
        <v>3</v>
      </c>
      <c r="F55" s="5" t="s">
        <v>3</v>
      </c>
      <c r="G55" s="5" t="s">
        <v>4</v>
      </c>
      <c r="H55" s="5"/>
      <c r="J55" s="13" t="str">
        <f>VLOOKUP(A55,Situação!A:A,1,0)</f>
        <v>Finalizado o cumprimento da pena (113)</v>
      </c>
      <c r="K55" s="13" t="str">
        <f t="shared" si="0"/>
        <v>Finalizado o cumprimento da pena (113)NãoNãoSim</v>
      </c>
      <c r="L55" s="13" t="e">
        <f>VLOOKUP(K55,Situação!#REF!,1,0)</f>
        <v>#REF!</v>
      </c>
      <c r="M55" s="13" t="e">
        <f>VLOOKUP(A55,Situação!D:D,1,0)</f>
        <v>#N/A</v>
      </c>
      <c r="N55" s="13" t="str">
        <f>VLOOKUP(C55,Situação!C:C,1,0)</f>
        <v>O movimento parametrizado é utilizado como data de início e fim da situação</v>
      </c>
      <c r="O55" s="13" t="str">
        <f>VLOOKUP(D55,Situação!D:D,1,0)</f>
        <v>Serventuário (14) | Escrivão/Diretor de Secretaria/Secretário Jurídico (48) | Cumprimento da pena (12276) | Fim (12278)
Serventuário (14) | Escrivão/Diretor de Secretaria/Secretário Jurídico (48) | Cumprimento da pena (12276) | Fim (12279)</v>
      </c>
      <c r="P55" s="13" t="str">
        <f>VLOOKUP(E55,Situação!E:E,1,0)</f>
        <v>Não</v>
      </c>
      <c r="Q55" s="13" t="str">
        <f>VLOOKUP(F55,Situação!F:F,1,0)</f>
        <v>Não</v>
      </c>
      <c r="R55" s="13" t="e">
        <f>VLOOKUP(G55,Situação!#REF!,1,0)</f>
        <v>#REF!</v>
      </c>
      <c r="S55" s="13" t="e">
        <f>VLOOKUP(H55,Situação!G:G,1,0)</f>
        <v>#N/A</v>
      </c>
    </row>
    <row r="56" spans="1:19" ht="79.8" hidden="1" customHeight="1" x14ac:dyDescent="0.3">
      <c r="A56" s="5" t="s">
        <v>87</v>
      </c>
      <c r="B56" s="5" t="s">
        <v>1</v>
      </c>
      <c r="C56" s="5" t="s">
        <v>7</v>
      </c>
      <c r="D56" s="5" t="s">
        <v>389</v>
      </c>
      <c r="E56" s="5" t="s">
        <v>3</v>
      </c>
      <c r="F56" s="5" t="s">
        <v>3</v>
      </c>
      <c r="G56" s="5" t="s">
        <v>4</v>
      </c>
      <c r="H56" s="5"/>
      <c r="J56" s="13" t="str">
        <f>VLOOKUP(A56,Situação!A:A,1,0)</f>
        <v>Incluído no juízo 100% digital (114)</v>
      </c>
      <c r="K56" s="13" t="str">
        <f t="shared" si="0"/>
        <v>Incluído no juízo 100% digital (114)NãoNãoSim</v>
      </c>
      <c r="L56" s="13" t="e">
        <f>VLOOKUP(K56,Situação!#REF!,1,0)</f>
        <v>#REF!</v>
      </c>
      <c r="M56" s="13" t="e">
        <f>VLOOKUP(A56,Situação!D:D,1,0)</f>
        <v>#N/A</v>
      </c>
      <c r="N56" s="13" t="str">
        <f>VLOOKUP(C56,Situação!C:C,1,0)</f>
        <v>O movimento parametrizado é utilizado como data de início e fim da situação</v>
      </c>
      <c r="O56" s="13" t="str">
        <f>VLOOKUP(D56,Situação!D:D,1,0)</f>
        <v>Serventuário (14) | Escrivão/Diretor de Secretaria/Secretário Jurídico (48) | Inclusão no Juízo 100% Digital (14736)</v>
      </c>
      <c r="P56" s="13" t="str">
        <f>VLOOKUP(E56,Situação!E:E,1,0)</f>
        <v>Não</v>
      </c>
      <c r="Q56" s="13" t="str">
        <f>VLOOKUP(F56,Situação!F:F,1,0)</f>
        <v>Não</v>
      </c>
      <c r="R56" s="13" t="e">
        <f>VLOOKUP(G56,Situação!#REF!,1,0)</f>
        <v>#REF!</v>
      </c>
      <c r="S56" s="13" t="e">
        <f>VLOOKUP(H56,Situação!G:G,1,0)</f>
        <v>#N/A</v>
      </c>
    </row>
    <row r="57" spans="1:19" ht="79.8" hidden="1" customHeight="1" x14ac:dyDescent="0.3">
      <c r="A57" s="5" t="s">
        <v>89</v>
      </c>
      <c r="B57" s="5" t="s">
        <v>1</v>
      </c>
      <c r="C57" s="5" t="s">
        <v>7</v>
      </c>
      <c r="D57" s="5" t="s">
        <v>390</v>
      </c>
      <c r="E57" s="5" t="s">
        <v>3</v>
      </c>
      <c r="F57" s="5" t="s">
        <v>3</v>
      </c>
      <c r="G57" s="5" t="s">
        <v>4</v>
      </c>
      <c r="H57" s="5"/>
      <c r="J57" s="13" t="str">
        <f>VLOOKUP(A57,Situação!A:A,1,0)</f>
        <v>Iniciada tramitação direta entre MP e autoridade policial (116)</v>
      </c>
      <c r="K57" s="13" t="str">
        <f t="shared" si="0"/>
        <v>Iniciada tramitação direta entre MP e autoridade policial (116)NãoNãoSim</v>
      </c>
      <c r="L57" s="13" t="e">
        <f>VLOOKUP(K57,Situação!#REF!,1,0)</f>
        <v>#REF!</v>
      </c>
      <c r="M57" s="13" t="e">
        <f>VLOOKUP(A57,Situação!D:D,1,0)</f>
        <v>#N/A</v>
      </c>
      <c r="N57" s="13" t="str">
        <f>VLOOKUP(C57,Situação!C:C,1,0)</f>
        <v>O movimento parametrizado é utilizado como data de início e fim da situação</v>
      </c>
      <c r="O57" s="13" t="str">
        <f>VLOOKUP(D57,Situação!D:D,1,0)</f>
        <v>Serventuário (14) | Escrivão/Diretor de Secretaria/Secretário Jurídico (48) | Iniciada Tramitação Direta entre MP e Autoridade Policial (14999)</v>
      </c>
      <c r="P57" s="13" t="str">
        <f>VLOOKUP(E57,Situação!E:E,1,0)</f>
        <v>Não</v>
      </c>
      <c r="Q57" s="13" t="str">
        <f>VLOOKUP(F57,Situação!F:F,1,0)</f>
        <v>Não</v>
      </c>
      <c r="R57" s="13" t="e">
        <f>VLOOKUP(G57,Situação!#REF!,1,0)</f>
        <v>#REF!</v>
      </c>
      <c r="S57" s="13" t="e">
        <f>VLOOKUP(H57,Situação!G:G,1,0)</f>
        <v>#N/A</v>
      </c>
    </row>
    <row r="58" spans="1:19" ht="79.8" hidden="1" customHeight="1" x14ac:dyDescent="0.3">
      <c r="A58" s="5" t="s">
        <v>91</v>
      </c>
      <c r="B58" s="5" t="s">
        <v>1</v>
      </c>
      <c r="C58" s="5" t="s">
        <v>7</v>
      </c>
      <c r="D58" s="5" t="s">
        <v>391</v>
      </c>
      <c r="E58" s="5" t="s">
        <v>3</v>
      </c>
      <c r="F58" s="5" t="s">
        <v>3</v>
      </c>
      <c r="G58" s="5" t="s">
        <v>4</v>
      </c>
      <c r="H58" s="5"/>
      <c r="J58" s="13" t="str">
        <f>VLOOKUP(A58,Situação!A:A,1,0)</f>
        <v>Iniciado o cumprimento da pena (111)</v>
      </c>
      <c r="K58" s="13" t="str">
        <f t="shared" si="0"/>
        <v>Iniciado o cumprimento da pena (111)NãoNãoSim</v>
      </c>
      <c r="L58" s="13" t="e">
        <f>VLOOKUP(K58,Situação!#REF!,1,0)</f>
        <v>#REF!</v>
      </c>
      <c r="M58" s="13" t="e">
        <f>VLOOKUP(A58,Situação!D:D,1,0)</f>
        <v>#N/A</v>
      </c>
      <c r="N58" s="13" t="str">
        <f>VLOOKUP(C58,Situação!C:C,1,0)</f>
        <v>O movimento parametrizado é utilizado como data de início e fim da situação</v>
      </c>
      <c r="O58" s="13" t="str">
        <f>VLOOKUP(D58,Situação!D:D,1,0)</f>
        <v>Serventuário (14) | Escrivão/Diretor de Secretaria/Secretário Jurídico (48) | Cumprimento da pena (12276) | Início (12277)</v>
      </c>
      <c r="P58" s="13" t="str">
        <f>VLOOKUP(E58,Situação!E:E,1,0)</f>
        <v>Não</v>
      </c>
      <c r="Q58" s="13" t="str">
        <f>VLOOKUP(F58,Situação!F:F,1,0)</f>
        <v>Não</v>
      </c>
      <c r="R58" s="13" t="e">
        <f>VLOOKUP(G58,Situação!#REF!,1,0)</f>
        <v>#REF!</v>
      </c>
      <c r="S58" s="13" t="e">
        <f>VLOOKUP(H58,Situação!G:G,1,0)</f>
        <v>#N/A</v>
      </c>
    </row>
    <row r="59" spans="1:19" ht="79.8" hidden="1" customHeight="1" x14ac:dyDescent="0.3">
      <c r="A59" s="5" t="s">
        <v>93</v>
      </c>
      <c r="B59" s="5" t="s">
        <v>1</v>
      </c>
      <c r="C59" s="5" t="s">
        <v>300</v>
      </c>
      <c r="D59" s="5" t="s">
        <v>392</v>
      </c>
      <c r="E59" s="5" t="s">
        <v>3</v>
      </c>
      <c r="F59" s="5" t="s">
        <v>3</v>
      </c>
      <c r="G59" s="5" t="s">
        <v>4</v>
      </c>
      <c r="H59" s="5"/>
      <c r="J59" s="13" t="str">
        <f>VLOOKUP(A59,Situação!A:A,1,0)</f>
        <v>Iniciado o cumprimento da transação penal (54)</v>
      </c>
      <c r="K59" s="13" t="str">
        <f t="shared" si="0"/>
        <v>Iniciado o cumprimento da transação penal (54)NãoNãoSim</v>
      </c>
      <c r="L59" s="13" t="e">
        <f>VLOOKUP(K59,Situação!#REF!,1,0)</f>
        <v>#REF!</v>
      </c>
      <c r="M59" s="13" t="e">
        <f>VLOOKUP(A59,Situação!D:D,1,0)</f>
        <v>#N/A</v>
      </c>
      <c r="N59" s="13" t="e">
        <f>VLOOKUP(C59,Situação!C:C,1,0)</f>
        <v>#N/A</v>
      </c>
      <c r="O59" s="13" t="str">
        <f>VLOOKUP(D59,Situação!D:D,1,0)</f>
        <v>Serventuário (14) | Escrivão/Diretor de Secretaria/Secretário Jurídico (48) | Início do Cumprimento da Transação Penal (11003)</v>
      </c>
      <c r="P59" s="13" t="str">
        <f>VLOOKUP(E59,Situação!E:E,1,0)</f>
        <v>Não</v>
      </c>
      <c r="Q59" s="13" t="str">
        <f>VLOOKUP(F59,Situação!F:F,1,0)</f>
        <v>Não</v>
      </c>
      <c r="R59" s="13" t="e">
        <f>VLOOKUP(G59,Situação!#REF!,1,0)</f>
        <v>#REF!</v>
      </c>
      <c r="S59" s="13" t="e">
        <f>VLOOKUP(H59,Situação!G:G,1,0)</f>
        <v>#N/A</v>
      </c>
    </row>
    <row r="60" spans="1:19" ht="79.8" hidden="1" customHeight="1" x14ac:dyDescent="0.3">
      <c r="A60" s="5" t="s">
        <v>95</v>
      </c>
      <c r="B60" s="5" t="s">
        <v>1</v>
      </c>
      <c r="C60" s="5" t="s">
        <v>7</v>
      </c>
      <c r="D60" s="5" t="s">
        <v>393</v>
      </c>
      <c r="E60" s="5" t="s">
        <v>3</v>
      </c>
      <c r="F60" s="5" t="s">
        <v>3</v>
      </c>
      <c r="G60" s="5" t="s">
        <v>4</v>
      </c>
      <c r="H60" s="5"/>
      <c r="J60" s="13" t="str">
        <f>VLOOKUP(A60,Situação!A:A,1,0)</f>
        <v>Interrompido o cumprimento da pena (112)</v>
      </c>
      <c r="K60" s="13" t="str">
        <f t="shared" si="0"/>
        <v>Interrompido o cumprimento da pena (112)NãoNãoSim</v>
      </c>
      <c r="L60" s="13" t="e">
        <f>VLOOKUP(K60,Situação!#REF!,1,0)</f>
        <v>#REF!</v>
      </c>
      <c r="M60" s="13" t="e">
        <f>VLOOKUP(A60,Situação!D:D,1,0)</f>
        <v>#N/A</v>
      </c>
      <c r="N60" s="13" t="str">
        <f>VLOOKUP(C60,Situação!C:C,1,0)</f>
        <v>O movimento parametrizado é utilizado como data de início e fim da situação</v>
      </c>
      <c r="O60" s="13" t="str">
        <f>VLOOKUP(D60,Situação!D:D,1,0)</f>
        <v>Serventuário (14) | Escrivão/Diretor de Secretaria/Secretário Jurídico (48) | Cumprimento da pena (12276) | Interrupção (12280)</v>
      </c>
      <c r="P60" s="13" t="str">
        <f>VLOOKUP(E60,Situação!E:E,1,0)</f>
        <v>Não</v>
      </c>
      <c r="Q60" s="13" t="str">
        <f>VLOOKUP(F60,Situação!F:F,1,0)</f>
        <v>Não</v>
      </c>
      <c r="R60" s="13" t="e">
        <f>VLOOKUP(G60,Situação!#REF!,1,0)</f>
        <v>#REF!</v>
      </c>
      <c r="S60" s="13" t="e">
        <f>VLOOKUP(H60,Situação!G:G,1,0)</f>
        <v>#N/A</v>
      </c>
    </row>
    <row r="61" spans="1:19" ht="79.8" hidden="1" customHeight="1" x14ac:dyDescent="0.3">
      <c r="A61" s="28" t="s">
        <v>97</v>
      </c>
      <c r="B61" s="28" t="s">
        <v>1</v>
      </c>
      <c r="C61" s="28" t="s">
        <v>7</v>
      </c>
      <c r="D61" s="28" t="s">
        <v>98</v>
      </c>
      <c r="E61" s="28" t="s">
        <v>3</v>
      </c>
      <c r="F61" s="28" t="s">
        <v>4</v>
      </c>
      <c r="G61" s="5" t="s">
        <v>4</v>
      </c>
      <c r="H61" s="5"/>
      <c r="J61" s="13" t="str">
        <f>VLOOKUP(A61,Situação!A:A,1,0)</f>
        <v>Julgado (62)</v>
      </c>
      <c r="K61" s="13" t="str">
        <f t="shared" si="0"/>
        <v>Julgado (62)NãoSimSim</v>
      </c>
      <c r="L61" s="13" t="e">
        <f>VLOOKUP(K61,Situação!#REF!,1,0)</f>
        <v>#REF!</v>
      </c>
      <c r="M61" s="13" t="e">
        <f>VLOOKUP(A61,Situação!D:D,1,0)</f>
        <v>#N/A</v>
      </c>
      <c r="N61" s="13" t="str">
        <f>VLOOKUP(C61,Situação!C:C,1,0)</f>
        <v>O movimento parametrizado é utilizado como data de início e fim da situação</v>
      </c>
      <c r="O61" s="13" t="str">
        <f>VLOOKUP(D61,Situação!D:D,1,0)</f>
        <v>Magistrado (1) | Julgamento (193)</v>
      </c>
      <c r="P61" s="13" t="str">
        <f>VLOOKUP(E61,Situação!E:E,1,0)</f>
        <v>Não</v>
      </c>
      <c r="Q61" s="13" t="str">
        <f>VLOOKUP(F61,Situação!F:F,1,0)</f>
        <v>Sim</v>
      </c>
      <c r="R61" s="13" t="e">
        <f>VLOOKUP(G61,Situação!#REF!,1,0)</f>
        <v>#REF!</v>
      </c>
      <c r="S61" s="13" t="e">
        <f>VLOOKUP(H61,Situação!G:G,1,0)</f>
        <v>#N/A</v>
      </c>
    </row>
    <row r="62" spans="1:19" ht="79.8" hidden="1" customHeight="1" x14ac:dyDescent="0.3">
      <c r="A62" s="30" t="s">
        <v>99</v>
      </c>
      <c r="B62" s="30" t="s">
        <v>1</v>
      </c>
      <c r="C62" s="30" t="s">
        <v>7</v>
      </c>
      <c r="D62" s="30" t="s">
        <v>301</v>
      </c>
      <c r="E62" s="30" t="s">
        <v>3</v>
      </c>
      <c r="F62" s="30" t="s">
        <v>4</v>
      </c>
      <c r="G62" s="30" t="s">
        <v>4</v>
      </c>
      <c r="H62" s="30" t="s">
        <v>100</v>
      </c>
      <c r="J62" s="13" t="str">
        <f>VLOOKUP(A62,Situação!A:A,1,0)</f>
        <v>Julgado com resolução do mérito (27)</v>
      </c>
      <c r="K62" s="13" t="str">
        <f t="shared" si="0"/>
        <v>Julgado com resolução do mérito (27)NãoSimSimJulgado</v>
      </c>
      <c r="L62" s="13" t="e">
        <f>VLOOKUP(K62,Situação!#REF!,1,0)</f>
        <v>#REF!</v>
      </c>
      <c r="M62" s="13" t="e">
        <f>VLOOKUP(A62,Situação!D:D,1,0)</f>
        <v>#N/A</v>
      </c>
      <c r="N62" s="13" t="str">
        <f>VLOOKUP(C62,Situação!C:C,1,0)</f>
        <v>O movimento parametrizado é utilizado como data de início e fim da situação</v>
      </c>
      <c r="O62" s="13" t="e">
        <f>VLOOKUP(D62,Situação!D:D,1,0)</f>
        <v>#VALUE!</v>
      </c>
      <c r="P62" s="13" t="str">
        <f>VLOOKUP(E62,Situação!E:E,1,0)</f>
        <v>Não</v>
      </c>
      <c r="Q62" s="13" t="str">
        <f>VLOOKUP(F62,Situação!F:F,1,0)</f>
        <v>Sim</v>
      </c>
      <c r="R62" s="13" t="e">
        <f>VLOOKUP(G62,Situação!#REF!,1,0)</f>
        <v>#REF!</v>
      </c>
      <c r="S62" s="13" t="str">
        <f>VLOOKUP(H62,Situação!G:G,1,0)</f>
        <v>Julgado</v>
      </c>
    </row>
    <row r="63" spans="1:19" ht="79.8" hidden="1" customHeight="1" x14ac:dyDescent="0.3">
      <c r="A63" s="30" t="s">
        <v>101</v>
      </c>
      <c r="B63" s="30" t="s">
        <v>1</v>
      </c>
      <c r="C63" s="30" t="s">
        <v>7</v>
      </c>
      <c r="D63" s="30" t="s">
        <v>302</v>
      </c>
      <c r="E63" s="30" t="s">
        <v>3</v>
      </c>
      <c r="F63" s="30" t="s">
        <v>4</v>
      </c>
      <c r="G63" s="30" t="s">
        <v>4</v>
      </c>
      <c r="H63" s="30" t="s">
        <v>100</v>
      </c>
      <c r="J63" s="13" t="str">
        <f>VLOOKUP(A63,Situação!A:A,1,0)</f>
        <v>Julgado sem resolução do mérito (28)</v>
      </c>
      <c r="K63" s="13" t="str">
        <f t="shared" si="0"/>
        <v>Julgado sem resolução do mérito (28)NãoSimSimJulgado</v>
      </c>
      <c r="L63" s="13" t="e">
        <f>VLOOKUP(K63,Situação!#REF!,1,0)</f>
        <v>#REF!</v>
      </c>
      <c r="M63" s="13" t="e">
        <f>VLOOKUP(A63,Situação!D:D,1,0)</f>
        <v>#N/A</v>
      </c>
      <c r="N63" s="13" t="str">
        <f>VLOOKUP(C63,Situação!C:C,1,0)</f>
        <v>O movimento parametrizado é utilizado como data de início e fim da situação</v>
      </c>
      <c r="O63" s="13" t="e">
        <f>VLOOKUP(D63,Situação!D:D,1,0)</f>
        <v>#VALUE!</v>
      </c>
      <c r="P63" s="13" t="str">
        <f>VLOOKUP(E63,Situação!E:E,1,0)</f>
        <v>Não</v>
      </c>
      <c r="Q63" s="13" t="str">
        <f>VLOOKUP(F63,Situação!F:F,1,0)</f>
        <v>Sim</v>
      </c>
      <c r="R63" s="13" t="e">
        <f>VLOOKUP(G63,Situação!#REF!,1,0)</f>
        <v>#REF!</v>
      </c>
      <c r="S63" s="13" t="str">
        <f>VLOOKUP(H63,Situação!G:G,1,0)</f>
        <v>Julgado</v>
      </c>
    </row>
    <row r="64" spans="1:19" ht="79.8" hidden="1" customHeight="1" x14ac:dyDescent="0.3">
      <c r="A64" s="5" t="s">
        <v>102</v>
      </c>
      <c r="B64" s="5" t="s">
        <v>1</v>
      </c>
      <c r="C64" s="5" t="s">
        <v>7</v>
      </c>
      <c r="D64" s="5" t="s">
        <v>303</v>
      </c>
      <c r="E64" s="5" t="s">
        <v>3</v>
      </c>
      <c r="F64" s="5" t="s">
        <v>4</v>
      </c>
      <c r="G64" s="5" t="s">
        <v>4</v>
      </c>
      <c r="H64" s="5" t="s">
        <v>38</v>
      </c>
      <c r="J64" s="13" t="str">
        <f>VLOOKUP(A64,Situação!A:A,1,0)</f>
        <v>Julgamento homologatório proferido (29)</v>
      </c>
      <c r="K64" s="13" t="str">
        <f t="shared" si="0"/>
        <v>Julgamento homologatório proferido (29)NãoSimSimJulgado com resolução do mérito</v>
      </c>
      <c r="L64" s="13" t="e">
        <f>VLOOKUP(K64,Situação!#REF!,1,0)</f>
        <v>#REF!</v>
      </c>
      <c r="M64" s="13" t="e">
        <f>VLOOKUP(A64,Situação!D:D,1,0)</f>
        <v>#N/A</v>
      </c>
      <c r="N64" s="13" t="str">
        <f>VLOOKUP(C64,Situação!C:C,1,0)</f>
        <v>O movimento parametrizado é utilizado como data de início e fim da situação</v>
      </c>
      <c r="O64" s="13" t="e">
        <f>VLOOKUP(D64,Situação!D:D,1,0)</f>
        <v>#VALUE!</v>
      </c>
      <c r="P64" s="13" t="str">
        <f>VLOOKUP(E64,Situação!E:E,1,0)</f>
        <v>Não</v>
      </c>
      <c r="Q64" s="13" t="str">
        <f>VLOOKUP(F64,Situação!F:F,1,0)</f>
        <v>Sim</v>
      </c>
      <c r="R64" s="13" t="e">
        <f>VLOOKUP(G64,Situação!#REF!,1,0)</f>
        <v>#REF!</v>
      </c>
      <c r="S64" s="13" t="str">
        <f>VLOOKUP(H64,Situação!G:G,1,0)</f>
        <v>Julgado com resolução do mérito</v>
      </c>
    </row>
    <row r="65" spans="1:19" ht="79.8" hidden="1" customHeight="1" x14ac:dyDescent="0.3">
      <c r="A65" s="5" t="s">
        <v>103</v>
      </c>
      <c r="B65" s="5" t="s">
        <v>1</v>
      </c>
      <c r="C65" s="5" t="s">
        <v>7</v>
      </c>
      <c r="D65" s="5" t="s">
        <v>304</v>
      </c>
      <c r="E65" s="5" t="s">
        <v>3</v>
      </c>
      <c r="F65" s="5" t="s">
        <v>3</v>
      </c>
      <c r="G65" s="5" t="s">
        <v>4</v>
      </c>
      <c r="H65" s="5" t="s">
        <v>53</v>
      </c>
      <c r="J65" s="13" t="str">
        <f>VLOOKUP(A65,Situação!A:A,1,0)</f>
        <v>Justiça gratuita concedida por decisão (30)</v>
      </c>
      <c r="K65" s="13" t="str">
        <f t="shared" si="0"/>
        <v>Justiça gratuita concedida por decisão (30)NãoNãoSimDecisão proferida</v>
      </c>
      <c r="L65" s="13" t="e">
        <f>VLOOKUP(K65,Situação!#REF!,1,0)</f>
        <v>#REF!</v>
      </c>
      <c r="M65" s="13" t="e">
        <f>VLOOKUP(A65,Situação!D:D,1,0)</f>
        <v>#N/A</v>
      </c>
      <c r="N65" s="13" t="str">
        <f>VLOOKUP(C65,Situação!C:C,1,0)</f>
        <v>O movimento parametrizado é utilizado como data de início e fim da situação</v>
      </c>
      <c r="O65" s="13" t="e">
        <f>VLOOKUP(D65,Situação!D:D,1,0)</f>
        <v>#VALUE!</v>
      </c>
      <c r="P65" s="13" t="str">
        <f>VLOOKUP(E65,Situação!E:E,1,0)</f>
        <v>Não</v>
      </c>
      <c r="Q65" s="13" t="str">
        <f>VLOOKUP(F65,Situação!F:F,1,0)</f>
        <v>Não</v>
      </c>
      <c r="R65" s="13" t="e">
        <f>VLOOKUP(G65,Situação!#REF!,1,0)</f>
        <v>#REF!</v>
      </c>
      <c r="S65" s="13" t="str">
        <f>VLOOKUP(H65,Situação!G:G,1,0)</f>
        <v>Decisão proferida</v>
      </c>
    </row>
    <row r="66" spans="1:19" ht="79.8" hidden="1" customHeight="1" x14ac:dyDescent="0.3">
      <c r="A66" s="5" t="s">
        <v>104</v>
      </c>
      <c r="B66" s="5" t="s">
        <v>1</v>
      </c>
      <c r="C66" s="5" t="s">
        <v>7</v>
      </c>
      <c r="D66" s="5" t="s">
        <v>105</v>
      </c>
      <c r="E66" s="5" t="s">
        <v>3</v>
      </c>
      <c r="F66" s="5" t="s">
        <v>3</v>
      </c>
      <c r="G66" s="5" t="s">
        <v>4</v>
      </c>
      <c r="H66" s="5" t="s">
        <v>53</v>
      </c>
      <c r="J66" s="13" t="str">
        <f>VLOOKUP(A66,Situação!A:A,1,0)</f>
        <v>Justiça gratuita não concedida (31)</v>
      </c>
      <c r="K66" s="13" t="str">
        <f t="shared" si="0"/>
        <v>Justiça gratuita não concedida (31)NãoNãoSimDecisão proferida</v>
      </c>
      <c r="L66" s="13" t="e">
        <f>VLOOKUP(K66,Situação!#REF!,1,0)</f>
        <v>#REF!</v>
      </c>
      <c r="M66" s="13" t="e">
        <f>VLOOKUP(A66,Situação!D:D,1,0)</f>
        <v>#N/A</v>
      </c>
      <c r="N66" s="13" t="str">
        <f>VLOOKUP(C66,Situação!C:C,1,0)</f>
        <v>O movimento parametrizado é utilizado como data de início e fim da situação</v>
      </c>
      <c r="O66" s="13" t="str">
        <f>VLOOKUP(D66,Situação!D:D,1,0)</f>
        <v>Magistrado (1) | Decisão (3) | Não-Concessão (968) | Gratuidade da Justiça (334)</v>
      </c>
      <c r="P66" s="13" t="str">
        <f>VLOOKUP(E66,Situação!E:E,1,0)</f>
        <v>Não</v>
      </c>
      <c r="Q66" s="13" t="str">
        <f>VLOOKUP(F66,Situação!F:F,1,0)</f>
        <v>Não</v>
      </c>
      <c r="R66" s="13" t="e">
        <f>VLOOKUP(G66,Situação!#REF!,1,0)</f>
        <v>#REF!</v>
      </c>
      <c r="S66" s="13" t="str">
        <f>VLOOKUP(H66,Situação!G:G,1,0)</f>
        <v>Decisão proferida</v>
      </c>
    </row>
    <row r="67" spans="1:19" ht="79.8" hidden="1" customHeight="1" x14ac:dyDescent="0.3">
      <c r="A67" s="5" t="s">
        <v>106</v>
      </c>
      <c r="B67" s="5" t="s">
        <v>1</v>
      </c>
      <c r="C67" s="5" t="s">
        <v>7</v>
      </c>
      <c r="D67" s="5" t="s">
        <v>107</v>
      </c>
      <c r="E67" s="5" t="s">
        <v>3</v>
      </c>
      <c r="F67" s="5" t="s">
        <v>3</v>
      </c>
      <c r="G67" s="5" t="s">
        <v>4</v>
      </c>
      <c r="H67" s="5" t="s">
        <v>53</v>
      </c>
      <c r="J67" s="13" t="str">
        <f>VLOOKUP(A67,Situação!A:A,1,0)</f>
        <v>Justiça gratuita revogada (32)</v>
      </c>
      <c r="K67" s="13" t="str">
        <f t="shared" ref="K67:K130" si="1">A67&amp;E67&amp;F67&amp;G67&amp;H67</f>
        <v>Justiça gratuita revogada (32)NãoNãoSimDecisão proferida</v>
      </c>
      <c r="L67" s="13" t="e">
        <f>VLOOKUP(K67,Situação!#REF!,1,0)</f>
        <v>#REF!</v>
      </c>
      <c r="M67" s="13" t="e">
        <f>VLOOKUP(A67,Situação!D:D,1,0)</f>
        <v>#N/A</v>
      </c>
      <c r="N67" s="13" t="str">
        <f>VLOOKUP(C67,Situação!C:C,1,0)</f>
        <v>O movimento parametrizado é utilizado como data de início e fim da situação</v>
      </c>
      <c r="O67" s="13" t="str">
        <f>VLOOKUP(D67,Situação!D:D,1,0)</f>
        <v>Magistrado (1) | Decisão (3) | Revogação (157) | Assistência Judiciária Gratuita (349)</v>
      </c>
      <c r="P67" s="13" t="str">
        <f>VLOOKUP(E67,Situação!E:E,1,0)</f>
        <v>Não</v>
      </c>
      <c r="Q67" s="13" t="str">
        <f>VLOOKUP(F67,Situação!F:F,1,0)</f>
        <v>Não</v>
      </c>
      <c r="R67" s="13" t="e">
        <f>VLOOKUP(G67,Situação!#REF!,1,0)</f>
        <v>#REF!</v>
      </c>
      <c r="S67" s="13" t="str">
        <f>VLOOKUP(H67,Situação!G:G,1,0)</f>
        <v>Decisão proferida</v>
      </c>
    </row>
    <row r="68" spans="1:19" ht="79.8" hidden="1" customHeight="1" x14ac:dyDescent="0.3">
      <c r="A68" s="5" t="s">
        <v>108</v>
      </c>
      <c r="B68" s="5" t="s">
        <v>1</v>
      </c>
      <c r="C68" s="5" t="s">
        <v>7</v>
      </c>
      <c r="D68" s="5" t="s">
        <v>396</v>
      </c>
      <c r="E68" s="5" t="s">
        <v>3</v>
      </c>
      <c r="F68" s="5" t="s">
        <v>4</v>
      </c>
      <c r="G68" s="5" t="s">
        <v>4</v>
      </c>
      <c r="H68" s="5"/>
      <c r="J68" s="13" t="str">
        <f>VLOOKUP(A68,Situação!A:A,1,0)</f>
        <v>Levantada suspensão/sobrestamento por Ação de Controle Concentrado de Constitucionalidade (97)</v>
      </c>
      <c r="K68" s="13" t="str">
        <f t="shared" si="1"/>
        <v>Levantada suspensão/sobrestamento por Ação de Controle Concentrado de Constitucionalidade (97)NãoSimSim</v>
      </c>
      <c r="L68" s="13" t="e">
        <f>VLOOKUP(K68,Situação!#REF!,1,0)</f>
        <v>#REF!</v>
      </c>
      <c r="M68" s="13" t="e">
        <f>VLOOKUP(A68,Situação!D:D,1,0)</f>
        <v>#N/A</v>
      </c>
      <c r="N68" s="13" t="str">
        <f>VLOOKUP(C68,Situação!C:C,1,0)</f>
        <v>O movimento parametrizado é utilizado como data de início e fim da situação</v>
      </c>
      <c r="O68" s="13" t="str">
        <f>VLOOKUP(D68,Situação!D:D,1,0)</f>
        <v>Serventuário (14) | Escrivão/Diretor de Secretaria/Secretário Jurídico (48) | Levantamento da Causa Suspensiva ou de Sobrestamento (14974) | Suspensão/Sobrestamento Determinada por Ação de Controle Concentrado de Constitucionalidade  - STF (14982)</v>
      </c>
      <c r="P68" s="13" t="str">
        <f>VLOOKUP(E68,Situação!E:E,1,0)</f>
        <v>Não</v>
      </c>
      <c r="Q68" s="13" t="str">
        <f>VLOOKUP(F68,Situação!F:F,1,0)</f>
        <v>Sim</v>
      </c>
      <c r="R68" s="13" t="e">
        <f>VLOOKUP(G68,Situação!#REF!,1,0)</f>
        <v>#REF!</v>
      </c>
      <c r="S68" s="13" t="e">
        <f>VLOOKUP(H68,Situação!G:G,1,0)</f>
        <v>#N/A</v>
      </c>
    </row>
    <row r="69" spans="1:19" ht="79.8" hidden="1" customHeight="1" x14ac:dyDescent="0.3">
      <c r="A69" s="5" t="s">
        <v>110</v>
      </c>
      <c r="B69" s="5" t="s">
        <v>1</v>
      </c>
      <c r="C69" s="5" t="s">
        <v>7</v>
      </c>
      <c r="D69" s="5" t="s">
        <v>397</v>
      </c>
      <c r="E69" s="5" t="s">
        <v>3</v>
      </c>
      <c r="F69" s="5" t="s">
        <v>4</v>
      </c>
      <c r="G69" s="5" t="s">
        <v>4</v>
      </c>
      <c r="H69" s="5"/>
      <c r="J69" s="13" t="str">
        <f>VLOOKUP(A69,Situação!A:A,1,0)</f>
        <v>Levantada suspensão/sobrestamento por Controvérsia (98)</v>
      </c>
      <c r="K69" s="13" t="str">
        <f t="shared" si="1"/>
        <v>Levantada suspensão/sobrestamento por Controvérsia (98)NãoSimSim</v>
      </c>
      <c r="L69" s="13" t="e">
        <f>VLOOKUP(K69,Situação!#REF!,1,0)</f>
        <v>#REF!</v>
      </c>
      <c r="M69" s="13" t="e">
        <f>VLOOKUP(A69,Situação!D:D,1,0)</f>
        <v>#N/A</v>
      </c>
      <c r="N69" s="13" t="str">
        <f>VLOOKUP(C69,Situação!C:C,1,0)</f>
        <v>O movimento parametrizado é utilizado como data de início e fim da situação</v>
      </c>
      <c r="O69" s="13" t="str">
        <f>VLOOKUP(D69,Situação!D:D,1,0)</f>
        <v>Serventuário (14) | Escrivão/Diretor de Secretaria/Secretário Jurídico (48) | Levantamento da Causa Suspensiva ou de Sobrestamento (14974) | Suspensão/Sobrestamento Determinada por Controvérsia (14981)</v>
      </c>
      <c r="P69" s="13" t="str">
        <f>VLOOKUP(E69,Situação!E:E,1,0)</f>
        <v>Não</v>
      </c>
      <c r="Q69" s="13" t="str">
        <f>VLOOKUP(F69,Situação!F:F,1,0)</f>
        <v>Sim</v>
      </c>
      <c r="R69" s="13" t="e">
        <f>VLOOKUP(G69,Situação!#REF!,1,0)</f>
        <v>#REF!</v>
      </c>
      <c r="S69" s="13" t="e">
        <f>VLOOKUP(H69,Situação!G:G,1,0)</f>
        <v>#N/A</v>
      </c>
    </row>
    <row r="70" spans="1:19" ht="79.8" hidden="1" customHeight="1" x14ac:dyDescent="0.3">
      <c r="A70" s="5" t="s">
        <v>112</v>
      </c>
      <c r="B70" s="5" t="s">
        <v>1</v>
      </c>
      <c r="C70" s="5" t="s">
        <v>7</v>
      </c>
      <c r="D70" s="5" t="s">
        <v>398</v>
      </c>
      <c r="E70" s="5" t="s">
        <v>3</v>
      </c>
      <c r="F70" s="5" t="s">
        <v>4</v>
      </c>
      <c r="G70" s="5" t="s">
        <v>4</v>
      </c>
      <c r="H70" s="5"/>
      <c r="J70" s="13" t="str">
        <f>VLOOKUP(A70,Situação!A:A,1,0)</f>
        <v>Levantada suspensão/sobrestamento por cumprimento (20)</v>
      </c>
      <c r="K70" s="13" t="str">
        <f t="shared" si="1"/>
        <v>Levantada suspensão/sobrestamento por cumprimento (20)NãoSimSim</v>
      </c>
      <c r="L70" s="13" t="e">
        <f>VLOOKUP(K70,Situação!#REF!,1,0)</f>
        <v>#REF!</v>
      </c>
      <c r="M70" s="13" t="e">
        <f>VLOOKUP(A70,Situação!D:D,1,0)</f>
        <v>#N/A</v>
      </c>
      <c r="N70" s="13" t="str">
        <f>VLOOKUP(C70,Situação!C:C,1,0)</f>
        <v>O movimento parametrizado é utilizado como data de início e fim da situação</v>
      </c>
      <c r="O70" s="13" t="e">
        <f>VLOOKUP(D70,Situação!D:D,1,0)</f>
        <v>#VALUE!</v>
      </c>
      <c r="P70" s="13" t="str">
        <f>VLOOKUP(E70,Situação!E:E,1,0)</f>
        <v>Não</v>
      </c>
      <c r="Q70" s="13" t="str">
        <f>VLOOKUP(F70,Situação!F:F,1,0)</f>
        <v>Sim</v>
      </c>
      <c r="R70" s="13" t="e">
        <f>VLOOKUP(G70,Situação!#REF!,1,0)</f>
        <v>#REF!</v>
      </c>
      <c r="S70" s="13" t="e">
        <f>VLOOKUP(H70,Situação!G:G,1,0)</f>
        <v>#N/A</v>
      </c>
    </row>
    <row r="71" spans="1:19" ht="79.8" hidden="1" customHeight="1" x14ac:dyDescent="0.3">
      <c r="A71" s="5" t="s">
        <v>113</v>
      </c>
      <c r="B71" s="5" t="s">
        <v>1</v>
      </c>
      <c r="C71" s="5" t="s">
        <v>7</v>
      </c>
      <c r="D71" s="5" t="s">
        <v>114</v>
      </c>
      <c r="E71" s="5" t="s">
        <v>3</v>
      </c>
      <c r="F71" s="5" t="s">
        <v>4</v>
      </c>
      <c r="G71" s="5" t="s">
        <v>4</v>
      </c>
      <c r="H71" s="5" t="s">
        <v>53</v>
      </c>
      <c r="J71" s="13" t="str">
        <f>VLOOKUP(A71,Situação!A:A,1,0)</f>
        <v>Levantada suspensão/sobrestamento por decisão judicial (106)</v>
      </c>
      <c r="K71" s="13" t="str">
        <f t="shared" si="1"/>
        <v>Levantada suspensão/sobrestamento por decisão judicial (106)NãoSimSimDecisão proferida</v>
      </c>
      <c r="L71" s="13" t="e">
        <f>VLOOKUP(K71,Situação!#REF!,1,0)</f>
        <v>#REF!</v>
      </c>
      <c r="M71" s="13" t="e">
        <f>VLOOKUP(A71,Situação!D:D,1,0)</f>
        <v>#N/A</v>
      </c>
      <c r="N71" s="13" t="str">
        <f>VLOOKUP(C71,Situação!C:C,1,0)</f>
        <v>O movimento parametrizado é utilizado como data de início e fim da situação</v>
      </c>
      <c r="O71" s="13" t="str">
        <f>VLOOKUP(D71,Situação!D:D,1,0)</f>
        <v>Magistrado (1) | Decisão (3) | Levantamento da Suspensão ou Dessobrestamento (12067)</v>
      </c>
      <c r="P71" s="13" t="str">
        <f>VLOOKUP(E71,Situação!E:E,1,0)</f>
        <v>Não</v>
      </c>
      <c r="Q71" s="13" t="str">
        <f>VLOOKUP(F71,Situação!F:F,1,0)</f>
        <v>Sim</v>
      </c>
      <c r="R71" s="13" t="e">
        <f>VLOOKUP(G71,Situação!#REF!,1,0)</f>
        <v>#REF!</v>
      </c>
      <c r="S71" s="13" t="str">
        <f>VLOOKUP(H71,Situação!G:G,1,0)</f>
        <v>Decisão proferida</v>
      </c>
    </row>
    <row r="72" spans="1:19" ht="79.8" hidden="1" customHeight="1" x14ac:dyDescent="0.3">
      <c r="A72" s="5" t="s">
        <v>115</v>
      </c>
      <c r="B72" s="5" t="s">
        <v>1</v>
      </c>
      <c r="C72" s="5" t="s">
        <v>7</v>
      </c>
      <c r="D72" s="5" t="s">
        <v>116</v>
      </c>
      <c r="E72" s="5" t="s">
        <v>3</v>
      </c>
      <c r="F72" s="5" t="s">
        <v>4</v>
      </c>
      <c r="G72" s="5" t="s">
        <v>4</v>
      </c>
      <c r="H72" s="5" t="s">
        <v>117</v>
      </c>
      <c r="J72" s="13" t="str">
        <f>VLOOKUP(A72,Situação!A:A,1,0)</f>
        <v>Levantada suspensão/sobrestamento por despacho judicial (107)</v>
      </c>
      <c r="K72" s="13" t="str">
        <f t="shared" si="1"/>
        <v>Levantada suspensão/sobrestamento por despacho judicial (107)NãoSimSimDespacho proferido</v>
      </c>
      <c r="L72" s="13" t="e">
        <f>VLOOKUP(K72,Situação!#REF!,1,0)</f>
        <v>#REF!</v>
      </c>
      <c r="M72" s="13" t="e">
        <f>VLOOKUP(A72,Situação!D:D,1,0)</f>
        <v>#N/A</v>
      </c>
      <c r="N72" s="13" t="str">
        <f>VLOOKUP(C72,Situação!C:C,1,0)</f>
        <v>O movimento parametrizado é utilizado como data de início e fim da situação</v>
      </c>
      <c r="O72" s="13" t="str">
        <f>VLOOKUP(D72,Situação!D:D,1,0)</f>
        <v>Magistrado (1) | Despacho (11009) | Levantamento da Suspensão ou Dessobrestamento (12068)</v>
      </c>
      <c r="P72" s="13" t="str">
        <f>VLOOKUP(E72,Situação!E:E,1,0)</f>
        <v>Não</v>
      </c>
      <c r="Q72" s="13" t="str">
        <f>VLOOKUP(F72,Situação!F:F,1,0)</f>
        <v>Sim</v>
      </c>
      <c r="R72" s="13" t="e">
        <f>VLOOKUP(G72,Situação!#REF!,1,0)</f>
        <v>#REF!</v>
      </c>
      <c r="S72" s="13" t="str">
        <f>VLOOKUP(H72,Situação!G:G,1,0)</f>
        <v>Despacho proferido</v>
      </c>
    </row>
    <row r="73" spans="1:19" ht="79.8" hidden="1" customHeight="1" x14ac:dyDescent="0.3">
      <c r="A73" s="5" t="s">
        <v>118</v>
      </c>
      <c r="B73" s="5" t="s">
        <v>1</v>
      </c>
      <c r="C73" s="5" t="s">
        <v>7</v>
      </c>
      <c r="D73" s="5" t="s">
        <v>399</v>
      </c>
      <c r="E73" s="5" t="s">
        <v>3</v>
      </c>
      <c r="F73" s="5" t="s">
        <v>4</v>
      </c>
      <c r="G73" s="5" t="s">
        <v>4</v>
      </c>
      <c r="H73" s="5"/>
      <c r="J73" s="13" t="str">
        <f>VLOOKUP(A73,Situação!A:A,1,0)</f>
        <v>Levantada suspensão/sobrestamento por Grupo de Representativos (99)</v>
      </c>
      <c r="K73" s="13" t="str">
        <f t="shared" si="1"/>
        <v>Levantada suspensão/sobrestamento por Grupo de Representativos (99)NãoSimSim</v>
      </c>
      <c r="L73" s="13" t="e">
        <f>VLOOKUP(K73,Situação!#REF!,1,0)</f>
        <v>#REF!</v>
      </c>
      <c r="M73" s="13" t="e">
        <f>VLOOKUP(A73,Situação!D:D,1,0)</f>
        <v>#N/A</v>
      </c>
      <c r="N73" s="13" t="str">
        <f>VLOOKUP(C73,Situação!C:C,1,0)</f>
        <v>O movimento parametrizado é utilizado como data de início e fim da situação</v>
      </c>
      <c r="O73" s="13" t="str">
        <f>VLOOKUP(D73,Situação!D:D,1,0)</f>
        <v>Serventuário (14) | Escrivão/Diretor de Secretaria/Secretário Jurídico (48) | Levantamento da Causa Suspensiva ou de Sobrestamento (14974) | Suspensão/Sobrestamento Determinada por Grupo de Representativos (14980)</v>
      </c>
      <c r="P73" s="13" t="str">
        <f>VLOOKUP(E73,Situação!E:E,1,0)</f>
        <v>Não</v>
      </c>
      <c r="Q73" s="13" t="str">
        <f>VLOOKUP(F73,Situação!F:F,1,0)</f>
        <v>Sim</v>
      </c>
      <c r="R73" s="13" t="e">
        <f>VLOOKUP(G73,Situação!#REF!,1,0)</f>
        <v>#REF!</v>
      </c>
      <c r="S73" s="13" t="e">
        <f>VLOOKUP(H73,Situação!G:G,1,0)</f>
        <v>#N/A</v>
      </c>
    </row>
    <row r="74" spans="1:19" ht="79.8" hidden="1" customHeight="1" x14ac:dyDescent="0.3">
      <c r="A74" s="5" t="s">
        <v>120</v>
      </c>
      <c r="B74" s="5" t="s">
        <v>1</v>
      </c>
      <c r="C74" s="5" t="s">
        <v>7</v>
      </c>
      <c r="D74" s="5" t="s">
        <v>400</v>
      </c>
      <c r="E74" s="5" t="s">
        <v>3</v>
      </c>
      <c r="F74" s="5" t="s">
        <v>4</v>
      </c>
      <c r="G74" s="5" t="s">
        <v>4</v>
      </c>
      <c r="H74" s="5"/>
      <c r="J74" s="13" t="str">
        <f>VLOOKUP(A74,Situação!A:A,1,0)</f>
        <v>Levantada suspensão/sobrestamento por IAC (100)</v>
      </c>
      <c r="K74" s="13" t="str">
        <f t="shared" si="1"/>
        <v>Levantada suspensão/sobrestamento por IAC (100)NãoSimSim</v>
      </c>
      <c r="L74" s="13" t="e">
        <f>VLOOKUP(K74,Situação!#REF!,1,0)</f>
        <v>#REF!</v>
      </c>
      <c r="M74" s="13" t="e">
        <f>VLOOKUP(A74,Situação!D:D,1,0)</f>
        <v>#N/A</v>
      </c>
      <c r="N74" s="13" t="str">
        <f>VLOOKUP(C74,Situação!C:C,1,0)</f>
        <v>O movimento parametrizado é utilizado como data de início e fim da situação</v>
      </c>
      <c r="O74" s="13" t="str">
        <f>VLOOKUP(D74,Situação!D:D,1,0)</f>
        <v>Serventuário (14) | Escrivão/Diretor de Secretaria/Secretário Jurídico (48) | Levantamento da Causa Suspensiva ou de Sobrestamento (14974) | Suspensão/Sobrestamento Determinada por Incidente de Assunção de Competência - IAC (14979)</v>
      </c>
      <c r="P74" s="13" t="str">
        <f>VLOOKUP(E74,Situação!E:E,1,0)</f>
        <v>Não</v>
      </c>
      <c r="Q74" s="13" t="str">
        <f>VLOOKUP(F74,Situação!F:F,1,0)</f>
        <v>Sim</v>
      </c>
      <c r="R74" s="13" t="e">
        <f>VLOOKUP(G74,Situação!#REF!,1,0)</f>
        <v>#REF!</v>
      </c>
      <c r="S74" s="13" t="e">
        <f>VLOOKUP(H74,Situação!G:G,1,0)</f>
        <v>#N/A</v>
      </c>
    </row>
    <row r="75" spans="1:19" ht="79.8" hidden="1" customHeight="1" x14ac:dyDescent="0.3">
      <c r="A75" s="5" t="s">
        <v>122</v>
      </c>
      <c r="B75" s="5" t="s">
        <v>1</v>
      </c>
      <c r="C75" s="5" t="s">
        <v>7</v>
      </c>
      <c r="D75" s="5" t="s">
        <v>401</v>
      </c>
      <c r="E75" s="5" t="s">
        <v>3</v>
      </c>
      <c r="F75" s="5" t="s">
        <v>4</v>
      </c>
      <c r="G75" s="5" t="s">
        <v>4</v>
      </c>
      <c r="H75" s="5"/>
      <c r="J75" s="13" t="str">
        <f>VLOOKUP(A75,Situação!A:A,1,0)</f>
        <v>Levantada suspensão/sobrestamento por IRDR (105)</v>
      </c>
      <c r="K75" s="13" t="str">
        <f t="shared" si="1"/>
        <v>Levantada suspensão/sobrestamento por IRDR (105)NãoSimSim</v>
      </c>
      <c r="L75" s="13" t="e">
        <f>VLOOKUP(K75,Situação!#REF!,1,0)</f>
        <v>#REF!</v>
      </c>
      <c r="M75" s="13" t="e">
        <f>VLOOKUP(A75,Situação!D:D,1,0)</f>
        <v>#N/A</v>
      </c>
      <c r="N75" s="13" t="str">
        <f>VLOOKUP(C75,Situação!C:C,1,0)</f>
        <v>O movimento parametrizado é utilizado como data de início e fim da situação</v>
      </c>
      <c r="O75" s="13" t="str">
        <f>VLOOKUP(D75,Situação!D:D,1,0)</f>
        <v>Serventuário (14) | Escrivão/Diretor de Secretaria/Secretário Jurídico (48) | Levantamento da Causa Suspensiva ou de Sobrestamento (14974) | Suspensão/Sobrestamento por Incidente de Resolução de Demandas Repetitivas (14985)</v>
      </c>
      <c r="P75" s="13" t="str">
        <f>VLOOKUP(E75,Situação!E:E,1,0)</f>
        <v>Não</v>
      </c>
      <c r="Q75" s="13" t="str">
        <f>VLOOKUP(F75,Situação!F:F,1,0)</f>
        <v>Sim</v>
      </c>
      <c r="R75" s="13" t="e">
        <f>VLOOKUP(G75,Situação!#REF!,1,0)</f>
        <v>#REF!</v>
      </c>
      <c r="S75" s="13" t="e">
        <f>VLOOKUP(H75,Situação!G:G,1,0)</f>
        <v>#N/A</v>
      </c>
    </row>
    <row r="76" spans="1:19" ht="79.8" hidden="1" customHeight="1" x14ac:dyDescent="0.3">
      <c r="A76" s="5" t="s">
        <v>124</v>
      </c>
      <c r="B76" s="5" t="s">
        <v>1</v>
      </c>
      <c r="C76" s="5" t="s">
        <v>7</v>
      </c>
      <c r="D76" s="5" t="s">
        <v>402</v>
      </c>
      <c r="E76" s="5" t="s">
        <v>3</v>
      </c>
      <c r="F76" s="5" t="s">
        <v>4</v>
      </c>
      <c r="G76" s="5" t="s">
        <v>4</v>
      </c>
      <c r="H76" s="5"/>
      <c r="J76" s="13" t="str">
        <f>VLOOKUP(A76,Situação!A:A,1,0)</f>
        <v>Levantada suspensão/sobrestamento por Recurso de Revista Repetitiva (101)</v>
      </c>
      <c r="K76" s="13" t="str">
        <f t="shared" si="1"/>
        <v>Levantada suspensão/sobrestamento por Recurso de Revista Repetitiva (101)NãoSimSim</v>
      </c>
      <c r="L76" s="13" t="e">
        <f>VLOOKUP(K76,Situação!#REF!,1,0)</f>
        <v>#REF!</v>
      </c>
      <c r="M76" s="13" t="e">
        <f>VLOOKUP(A76,Situação!D:D,1,0)</f>
        <v>#N/A</v>
      </c>
      <c r="N76" s="13" t="str">
        <f>VLOOKUP(C76,Situação!C:C,1,0)</f>
        <v>O movimento parametrizado é utilizado como data de início e fim da situação</v>
      </c>
      <c r="O76" s="13" t="str">
        <f>VLOOKUP(D76,Situação!D:D,1,0)</f>
        <v>Serventuário (14) | Escrivão/Diretor de Secretaria/Secretário Jurídico (48) | Levantamento da Causa Suspensiva ou de Sobrestamento (14974) | Suspensão/Sobrestamento Determinada por Recurso de Revista Repetitivo (14984)</v>
      </c>
      <c r="P76" s="13" t="str">
        <f>VLOOKUP(E76,Situação!E:E,1,0)</f>
        <v>Não</v>
      </c>
      <c r="Q76" s="13" t="str">
        <f>VLOOKUP(F76,Situação!F:F,1,0)</f>
        <v>Sim</v>
      </c>
      <c r="R76" s="13" t="e">
        <f>VLOOKUP(G76,Situação!#REF!,1,0)</f>
        <v>#REF!</v>
      </c>
      <c r="S76" s="13" t="e">
        <f>VLOOKUP(H76,Situação!G:G,1,0)</f>
        <v>#N/A</v>
      </c>
    </row>
    <row r="77" spans="1:19" ht="79.8" hidden="1" customHeight="1" x14ac:dyDescent="0.3">
      <c r="A77" s="5" t="s">
        <v>126</v>
      </c>
      <c r="B77" s="5" t="s">
        <v>1</v>
      </c>
      <c r="C77" s="5" t="s">
        <v>7</v>
      </c>
      <c r="D77" s="5" t="s">
        <v>403</v>
      </c>
      <c r="E77" s="5" t="s">
        <v>3</v>
      </c>
      <c r="F77" s="5" t="s">
        <v>4</v>
      </c>
      <c r="G77" s="5" t="s">
        <v>4</v>
      </c>
      <c r="H77" s="5"/>
      <c r="J77" s="13" t="str">
        <f>VLOOKUP(A77,Situação!A:A,1,0)</f>
        <v>Levantada suspensão/sobrestamento por Recurso Repetitivo (103)</v>
      </c>
      <c r="K77" s="13" t="str">
        <f t="shared" si="1"/>
        <v>Levantada suspensão/sobrestamento por Recurso Repetitivo (103)NãoSimSim</v>
      </c>
      <c r="L77" s="13" t="e">
        <f>VLOOKUP(K77,Situação!#REF!,1,0)</f>
        <v>#REF!</v>
      </c>
      <c r="M77" s="13" t="e">
        <f>VLOOKUP(A77,Situação!D:D,1,0)</f>
        <v>#N/A</v>
      </c>
      <c r="N77" s="13" t="str">
        <f>VLOOKUP(C77,Situação!C:C,1,0)</f>
        <v>O movimento parametrizado é utilizado como data de início e fim da situação</v>
      </c>
      <c r="O77" s="13" t="str">
        <f>VLOOKUP(D77,Situação!D:D,1,0)</f>
        <v>Serventuário (14) | Escrivão/Diretor de Secretaria/Secretário Jurídico (48) | Levantamento da Causa Suspensiva ou de Sobrestamento (14974) | Suspensão/Sobrestamento por Recurso Especial Repetitivo (14976)</v>
      </c>
      <c r="P77" s="13" t="str">
        <f>VLOOKUP(E77,Situação!E:E,1,0)</f>
        <v>Não</v>
      </c>
      <c r="Q77" s="13" t="str">
        <f>VLOOKUP(F77,Situação!F:F,1,0)</f>
        <v>Sim</v>
      </c>
      <c r="R77" s="13" t="e">
        <f>VLOOKUP(G77,Situação!#REF!,1,0)</f>
        <v>#REF!</v>
      </c>
      <c r="S77" s="13" t="e">
        <f>VLOOKUP(H77,Situação!G:G,1,0)</f>
        <v>#N/A</v>
      </c>
    </row>
    <row r="78" spans="1:19" ht="79.8" hidden="1" customHeight="1" x14ac:dyDescent="0.3">
      <c r="A78" s="5" t="s">
        <v>128</v>
      </c>
      <c r="B78" s="5" t="s">
        <v>1</v>
      </c>
      <c r="C78" s="5" t="s">
        <v>7</v>
      </c>
      <c r="D78" s="5" t="s">
        <v>404</v>
      </c>
      <c r="E78" s="5" t="s">
        <v>3</v>
      </c>
      <c r="F78" s="5" t="s">
        <v>4</v>
      </c>
      <c r="G78" s="5" t="s">
        <v>4</v>
      </c>
      <c r="H78" s="5"/>
      <c r="J78" s="13" t="str">
        <f>VLOOKUP(A78,Situação!A:A,1,0)</f>
        <v>Levantada suspensão/sobrestamento por Repercussão Geral (102)</v>
      </c>
      <c r="K78" s="13" t="str">
        <f t="shared" si="1"/>
        <v>Levantada suspensão/sobrestamento por Repercussão Geral (102)NãoSimSim</v>
      </c>
      <c r="L78" s="13" t="e">
        <f>VLOOKUP(K78,Situação!#REF!,1,0)</f>
        <v>#REF!</v>
      </c>
      <c r="M78" s="13" t="e">
        <f>VLOOKUP(A78,Situação!D:D,1,0)</f>
        <v>#N/A</v>
      </c>
      <c r="N78" s="13" t="str">
        <f>VLOOKUP(C78,Situação!C:C,1,0)</f>
        <v>O movimento parametrizado é utilizado como data de início e fim da situação</v>
      </c>
      <c r="O78" s="13" t="str">
        <f>VLOOKUP(D78,Situação!D:D,1,0)</f>
        <v>Serventuário (14) | Escrivão/Diretor de Secretaria/Secretário Jurídico (48) | Levantamento da Causa Suspensiva ou de Sobrestamento (14974) | Suspensão/Sobrestamento por Recurso Extraordinário com Repercussão Geral (14975)</v>
      </c>
      <c r="P78" s="13" t="str">
        <f>VLOOKUP(E78,Situação!E:E,1,0)</f>
        <v>Não</v>
      </c>
      <c r="Q78" s="13" t="str">
        <f>VLOOKUP(F78,Situação!F:F,1,0)</f>
        <v>Sim</v>
      </c>
      <c r="R78" s="13" t="e">
        <f>VLOOKUP(G78,Situação!#REF!,1,0)</f>
        <v>#REF!</v>
      </c>
      <c r="S78" s="13" t="e">
        <f>VLOOKUP(H78,Situação!G:G,1,0)</f>
        <v>#N/A</v>
      </c>
    </row>
    <row r="79" spans="1:19" ht="79.8" hidden="1" customHeight="1" x14ac:dyDescent="0.3">
      <c r="A79" s="5" t="s">
        <v>130</v>
      </c>
      <c r="B79" s="5" t="s">
        <v>1</v>
      </c>
      <c r="C79" s="5" t="s">
        <v>7</v>
      </c>
      <c r="D79" s="5" t="s">
        <v>405</v>
      </c>
      <c r="E79" s="5" t="s">
        <v>3</v>
      </c>
      <c r="F79" s="5" t="s">
        <v>4</v>
      </c>
      <c r="G79" s="5" t="s">
        <v>4</v>
      </c>
      <c r="H79" s="5"/>
      <c r="J79" s="13" t="str">
        <f>VLOOKUP(A79,Situação!A:A,1,0)</f>
        <v>Levantada suspensão/sobrestamento por SIRDR (104)</v>
      </c>
      <c r="K79" s="13" t="str">
        <f t="shared" si="1"/>
        <v>Levantada suspensão/sobrestamento por SIRDR (104)NãoSimSim</v>
      </c>
      <c r="L79" s="13" t="e">
        <f>VLOOKUP(K79,Situação!#REF!,1,0)</f>
        <v>#REF!</v>
      </c>
      <c r="M79" s="13" t="e">
        <f>VLOOKUP(A79,Situação!D:D,1,0)</f>
        <v>#N/A</v>
      </c>
      <c r="N79" s="13" t="str">
        <f>VLOOKUP(C79,Situação!C:C,1,0)</f>
        <v>O movimento parametrizado é utilizado como data de início e fim da situação</v>
      </c>
      <c r="O79" s="13" t="e">
        <f>VLOOKUP(D79,Situação!D:D,1,0)</f>
        <v>#VALUE!</v>
      </c>
      <c r="P79" s="13" t="str">
        <f>VLOOKUP(E79,Situação!E:E,1,0)</f>
        <v>Não</v>
      </c>
      <c r="Q79" s="13" t="str">
        <f>VLOOKUP(F79,Situação!F:F,1,0)</f>
        <v>Sim</v>
      </c>
      <c r="R79" s="13" t="e">
        <f>VLOOKUP(G79,Situação!#REF!,1,0)</f>
        <v>#REF!</v>
      </c>
      <c r="S79" s="13" t="e">
        <f>VLOOKUP(H79,Situação!G:G,1,0)</f>
        <v>#N/A</v>
      </c>
    </row>
    <row r="80" spans="1:19" ht="79.8" hidden="1" customHeight="1" x14ac:dyDescent="0.3">
      <c r="A80" s="5" t="s">
        <v>131</v>
      </c>
      <c r="B80" s="5" t="s">
        <v>1</v>
      </c>
      <c r="C80" s="5" t="s">
        <v>7</v>
      </c>
      <c r="D80" s="5" t="s">
        <v>307</v>
      </c>
      <c r="E80" s="5" t="s">
        <v>3</v>
      </c>
      <c r="F80" s="5" t="s">
        <v>3</v>
      </c>
      <c r="G80" s="5" t="s">
        <v>4</v>
      </c>
      <c r="H80" s="5" t="s">
        <v>53</v>
      </c>
      <c r="J80" s="13" t="str">
        <f>VLOOKUP(A80,Situação!A:A,1,0)</f>
        <v>Liminar deferida (33)</v>
      </c>
      <c r="K80" s="13" t="str">
        <f t="shared" si="1"/>
        <v>Liminar deferida (33)NãoNãoSimDecisão proferida</v>
      </c>
      <c r="L80" s="13" t="e">
        <f>VLOOKUP(K80,Situação!#REF!,1,0)</f>
        <v>#REF!</v>
      </c>
      <c r="M80" s="13" t="e">
        <f>VLOOKUP(A80,Situação!D:D,1,0)</f>
        <v>#N/A</v>
      </c>
      <c r="N80" s="13" t="str">
        <f>VLOOKUP(C80,Situação!C:C,1,0)</f>
        <v>O movimento parametrizado é utilizado como data de início e fim da situação</v>
      </c>
      <c r="O80" s="13" t="e">
        <f>VLOOKUP(D80,Situação!D:D,1,0)</f>
        <v>#VALUE!</v>
      </c>
      <c r="P80" s="13" t="str">
        <f>VLOOKUP(E80,Situação!E:E,1,0)</f>
        <v>Não</v>
      </c>
      <c r="Q80" s="13" t="str">
        <f>VLOOKUP(F80,Situação!F:F,1,0)</f>
        <v>Não</v>
      </c>
      <c r="R80" s="13" t="e">
        <f>VLOOKUP(G80,Situação!#REF!,1,0)</f>
        <v>#REF!</v>
      </c>
      <c r="S80" s="13" t="str">
        <f>VLOOKUP(H80,Situação!G:G,1,0)</f>
        <v>Decisão proferida</v>
      </c>
    </row>
    <row r="81" spans="1:19" ht="79.8" hidden="1" customHeight="1" x14ac:dyDescent="0.3">
      <c r="A81" s="5" t="s">
        <v>132</v>
      </c>
      <c r="B81" s="5" t="s">
        <v>1</v>
      </c>
      <c r="C81" s="5" t="s">
        <v>7</v>
      </c>
      <c r="D81" s="5" t="s">
        <v>308</v>
      </c>
      <c r="E81" s="5" t="s">
        <v>3</v>
      </c>
      <c r="F81" s="5" t="s">
        <v>3</v>
      </c>
      <c r="G81" s="5" t="s">
        <v>4</v>
      </c>
      <c r="H81" s="5" t="s">
        <v>53</v>
      </c>
      <c r="J81" s="13" t="str">
        <f>VLOOKUP(A81,Situação!A:A,1,0)</f>
        <v>Liminar indeferida (89)</v>
      </c>
      <c r="K81" s="13" t="str">
        <f t="shared" si="1"/>
        <v>Liminar indeferida (89)NãoNãoSimDecisão proferida</v>
      </c>
      <c r="L81" s="13" t="e">
        <f>VLOOKUP(K81,Situação!#REF!,1,0)</f>
        <v>#REF!</v>
      </c>
      <c r="M81" s="13" t="e">
        <f>VLOOKUP(A81,Situação!D:D,1,0)</f>
        <v>#N/A</v>
      </c>
      <c r="N81" s="13" t="str">
        <f>VLOOKUP(C81,Situação!C:C,1,0)</f>
        <v>O movimento parametrizado é utilizado como data de início e fim da situação</v>
      </c>
      <c r="O81" s="13" t="str">
        <f>VLOOKUP(D81,Situação!D:D,1,0)</f>
        <v>Magistrado (1) | Decisão (3) | Não-Concessão (968) | Antecipação de tutela (785)
Magistrado (1) | Decisão (3) | Não-Concessão (968) | Liminar (792)</v>
      </c>
      <c r="P81" s="13" t="str">
        <f>VLOOKUP(E81,Situação!E:E,1,0)</f>
        <v>Não</v>
      </c>
      <c r="Q81" s="13" t="str">
        <f>VLOOKUP(F81,Situação!F:F,1,0)</f>
        <v>Não</v>
      </c>
      <c r="R81" s="13" t="e">
        <f>VLOOKUP(G81,Situação!#REF!,1,0)</f>
        <v>#REF!</v>
      </c>
      <c r="S81" s="13" t="str">
        <f>VLOOKUP(H81,Situação!G:G,1,0)</f>
        <v>Decisão proferida</v>
      </c>
    </row>
    <row r="82" spans="1:19" ht="79.8" hidden="1" customHeight="1" x14ac:dyDescent="0.3">
      <c r="A82" s="5" t="s">
        <v>133</v>
      </c>
      <c r="B82" s="5" t="s">
        <v>1</v>
      </c>
      <c r="C82" s="5" t="s">
        <v>7</v>
      </c>
      <c r="D82" s="5" t="s">
        <v>407</v>
      </c>
      <c r="E82" s="5" t="s">
        <v>3</v>
      </c>
      <c r="F82" s="5" t="s">
        <v>3</v>
      </c>
      <c r="G82" s="5" t="s">
        <v>4</v>
      </c>
      <c r="H82" s="5"/>
      <c r="J82" s="13" t="str">
        <f>VLOOKUP(A82,Situação!A:A,1,0)</f>
        <v>Liquidação/execução cancelada por nulidade (137)</v>
      </c>
      <c r="K82" s="13" t="str">
        <f t="shared" si="1"/>
        <v>Liquidação/execução cancelada por nulidade (137)NãoNãoSim</v>
      </c>
      <c r="L82" s="13" t="e">
        <f>VLOOKUP(K82,Situação!#REF!,1,0)</f>
        <v>#REF!</v>
      </c>
      <c r="M82" s="13" t="e">
        <f>VLOOKUP(A82,Situação!D:D,1,0)</f>
        <v>#N/A</v>
      </c>
      <c r="N82" s="13" t="str">
        <f>VLOOKUP(C82,Situação!C:C,1,0)</f>
        <v>O movimento parametrizado é utilizado como data de início e fim da situação</v>
      </c>
      <c r="O82" s="13" t="str">
        <f>VLOOKUP(D82,Situação!D:D,1,0)</f>
        <v>Serventuário (14) | Escrivão/Diretor de Secretaria/Secretário Jurídico (48) | Cancelamento (12289) | De Liquidação, Cumprimento de Sentença ou Execução por Nulidade da Fase de Conhecimento  (15168)</v>
      </c>
      <c r="P82" s="13" t="str">
        <f>VLOOKUP(E82,Situação!E:E,1,0)</f>
        <v>Não</v>
      </c>
      <c r="Q82" s="13" t="str">
        <f>VLOOKUP(F82,Situação!F:F,1,0)</f>
        <v>Não</v>
      </c>
      <c r="R82" s="13" t="e">
        <f>VLOOKUP(G82,Situação!#REF!,1,0)</f>
        <v>#REF!</v>
      </c>
      <c r="S82" s="13" t="e">
        <f>VLOOKUP(H82,Situação!G:G,1,0)</f>
        <v>#N/A</v>
      </c>
    </row>
    <row r="83" spans="1:19" ht="79.8" hidden="1" customHeight="1" x14ac:dyDescent="0.3">
      <c r="A83" s="5" t="s">
        <v>135</v>
      </c>
      <c r="B83" s="5" t="s">
        <v>1</v>
      </c>
      <c r="C83" s="5" t="s">
        <v>7</v>
      </c>
      <c r="D83" s="5" t="s">
        <v>408</v>
      </c>
      <c r="E83" s="5" t="s">
        <v>4</v>
      </c>
      <c r="F83" s="5" t="s">
        <v>3</v>
      </c>
      <c r="G83" s="5" t="s">
        <v>3</v>
      </c>
      <c r="H83" s="5"/>
      <c r="J83" s="13" t="str">
        <f>VLOOKUP(A83,Situação!A:A,1,0)</f>
        <v>Liquidação/execução iniciada (91)</v>
      </c>
      <c r="K83" s="13" t="str">
        <f t="shared" si="1"/>
        <v>Liquidação/execução iniciada (91)SimNãoNão</v>
      </c>
      <c r="L83" s="13" t="e">
        <f>VLOOKUP(K83,Situação!#REF!,1,0)</f>
        <v>#REF!</v>
      </c>
      <c r="M83" s="13" t="e">
        <f>VLOOKUP(A83,Situação!D:D,1,0)</f>
        <v>#N/A</v>
      </c>
      <c r="N83" s="13" t="str">
        <f>VLOOKUP(C83,Situação!C:C,1,0)</f>
        <v>O movimento parametrizado é utilizado como data de início e fim da situação</v>
      </c>
      <c r="O83" s="13" t="str">
        <f>VLOOKUP(D83,Situação!D:D,1,0)</f>
        <v>Serventuário (14) | Escrivão/Diretor de Secretaria/Secretário Jurídico (48) | Liquidação iniciada (11384)
Serventuário (14) | Escrivão/Diretor de Secretaria/Secretário Jurídico (48) | Execução/Cumprimento de Sentença Iniciada (o) (11385)</v>
      </c>
      <c r="P83" s="13" t="str">
        <f>VLOOKUP(E83,Situação!E:E,1,0)</f>
        <v>Sim</v>
      </c>
      <c r="Q83" s="13" t="str">
        <f>VLOOKUP(F83,Situação!F:F,1,0)</f>
        <v>Não</v>
      </c>
      <c r="R83" s="13" t="e">
        <f>VLOOKUP(G83,Situação!#REF!,1,0)</f>
        <v>#REF!</v>
      </c>
      <c r="S83" s="13" t="e">
        <f>VLOOKUP(H83,Situação!G:G,1,0)</f>
        <v>#N/A</v>
      </c>
    </row>
    <row r="84" spans="1:19" ht="79.8" hidden="1" customHeight="1" x14ac:dyDescent="0.3">
      <c r="A84" s="5" t="s">
        <v>136</v>
      </c>
      <c r="B84" s="5" t="s">
        <v>1</v>
      </c>
      <c r="C84" s="5" t="s">
        <v>7</v>
      </c>
      <c r="D84" s="5" t="s">
        <v>310</v>
      </c>
      <c r="E84" s="5" t="s">
        <v>3</v>
      </c>
      <c r="F84" s="5" t="s">
        <v>3</v>
      </c>
      <c r="G84" s="5" t="s">
        <v>4</v>
      </c>
      <c r="H84" s="5" t="s">
        <v>53</v>
      </c>
      <c r="J84" s="13" t="str">
        <f>VLOOKUP(A84,Situação!A:A,1,0)</f>
        <v>Medida protetiva homologada ou revogada (34)</v>
      </c>
      <c r="K84" s="13" t="str">
        <f t="shared" si="1"/>
        <v>Medida protetiva homologada ou revogada (34)NãoNãoSimDecisão proferida</v>
      </c>
      <c r="L84" s="13" t="e">
        <f>VLOOKUP(K84,Situação!#REF!,1,0)</f>
        <v>#REF!</v>
      </c>
      <c r="M84" s="13" t="e">
        <f>VLOOKUP(A84,Situação!D:D,1,0)</f>
        <v>#N/A</v>
      </c>
      <c r="N84" s="13" t="str">
        <f>VLOOKUP(C84,Situação!C:C,1,0)</f>
        <v>O movimento parametrizado é utilizado como data de início e fim da situação</v>
      </c>
      <c r="O84" s="13" t="e">
        <f>VLOOKUP(D84,Situação!D:D,1,0)</f>
        <v>#VALUE!</v>
      </c>
      <c r="P84" s="13" t="str">
        <f>VLOOKUP(E84,Situação!E:E,1,0)</f>
        <v>Não</v>
      </c>
      <c r="Q84" s="13" t="str">
        <f>VLOOKUP(F84,Situação!F:F,1,0)</f>
        <v>Não</v>
      </c>
      <c r="R84" s="13" t="e">
        <f>VLOOKUP(G84,Situação!#REF!,1,0)</f>
        <v>#REF!</v>
      </c>
      <c r="S84" s="13" t="str">
        <f>VLOOKUP(H84,Situação!G:G,1,0)</f>
        <v>Decisão proferida</v>
      </c>
    </row>
    <row r="85" spans="1:19" ht="79.8" hidden="1" customHeight="1" x14ac:dyDescent="0.3">
      <c r="A85" s="5" t="s">
        <v>137</v>
      </c>
      <c r="B85" s="5" t="s">
        <v>1</v>
      </c>
      <c r="C85" s="5" t="s">
        <v>7</v>
      </c>
      <c r="D85" s="5" t="s">
        <v>138</v>
      </c>
      <c r="E85" s="5" t="s">
        <v>3</v>
      </c>
      <c r="F85" s="5" t="s">
        <v>3</v>
      </c>
      <c r="G85" s="5" t="s">
        <v>3</v>
      </c>
      <c r="H85" s="5" t="s">
        <v>53</v>
      </c>
      <c r="J85" s="13" t="str">
        <f>VLOOKUP(A85,Situação!A:A,1,0)</f>
        <v>Pedido de uniformização de interpretação de lei não admitido (143)</v>
      </c>
      <c r="K85" s="13" t="str">
        <f t="shared" si="1"/>
        <v>Pedido de uniformização de interpretação de lei não admitido (143)NãoNãoNãoDecisão proferida</v>
      </c>
      <c r="L85" s="13" t="e">
        <f>VLOOKUP(K85,Situação!#REF!,1,0)</f>
        <v>#REF!</v>
      </c>
      <c r="M85" s="13" t="e">
        <f>VLOOKUP(A85,Situação!D:D,1,0)</f>
        <v>#N/A</v>
      </c>
      <c r="N85" s="13" t="str">
        <f>VLOOKUP(C85,Situação!C:C,1,0)</f>
        <v>O movimento parametrizado é utilizado como data de início e fim da situação</v>
      </c>
      <c r="O85" s="13" t="str">
        <f>VLOOKUP(D85,Situação!D:D,1,0)</f>
        <v>Magistrado (1) | Decisão (3) | Não-Admissão (207) | Pedido de Uniformização de Interpretação de Lei (15183)</v>
      </c>
      <c r="P85" s="13" t="str">
        <f>VLOOKUP(E85,Situação!E:E,1,0)</f>
        <v>Não</v>
      </c>
      <c r="Q85" s="13" t="str">
        <f>VLOOKUP(F85,Situação!F:F,1,0)</f>
        <v>Não</v>
      </c>
      <c r="R85" s="13" t="e">
        <f>VLOOKUP(G85,Situação!#REF!,1,0)</f>
        <v>#REF!</v>
      </c>
      <c r="S85" s="13" t="str">
        <f>VLOOKUP(H85,Situação!G:G,1,0)</f>
        <v>Decisão proferida</v>
      </c>
    </row>
    <row r="86" spans="1:19" ht="79.8" hidden="1" customHeight="1" x14ac:dyDescent="0.3">
      <c r="A86" s="28" t="s">
        <v>139</v>
      </c>
      <c r="B86" s="28" t="s">
        <v>311</v>
      </c>
      <c r="C86" s="28" t="s">
        <v>312</v>
      </c>
      <c r="D86" s="28" t="s">
        <v>83</v>
      </c>
      <c r="E86" s="28" t="s">
        <v>3</v>
      </c>
      <c r="F86" s="28" t="s">
        <v>3</v>
      </c>
      <c r="G86" s="28" t="s">
        <v>4</v>
      </c>
      <c r="H86" s="28"/>
      <c r="J86" s="13" t="str">
        <f>VLOOKUP(A86,Situação!A:A,1,0)</f>
        <v>Pendente (88)</v>
      </c>
      <c r="K86" s="13" t="str">
        <f t="shared" si="1"/>
        <v>Pendente (88)NãoNãoSim</v>
      </c>
      <c r="L86" s="13" t="e">
        <f>VLOOKUP(K86,Situação!#REF!,1,0)</f>
        <v>#REF!</v>
      </c>
      <c r="M86" s="13" t="e">
        <f>VLOOKUP(A86,Situação!D:D,1,0)</f>
        <v>#N/A</v>
      </c>
      <c r="N86" s="13" t="e">
        <f>VLOOKUP(C86,Situação!C:C,1,0)</f>
        <v>#VALUE!</v>
      </c>
      <c r="O86" s="13" t="str">
        <f>VLOOKUP(D86,Situação!D:D,1,0)</f>
        <v>Situação criada a partir de outras situações, não havendo movimentos próprios.</v>
      </c>
      <c r="P86" s="13" t="str">
        <f>VLOOKUP(E86,Situação!E:E,1,0)</f>
        <v>Não</v>
      </c>
      <c r="Q86" s="13" t="str">
        <f>VLOOKUP(F86,Situação!F:F,1,0)</f>
        <v>Não</v>
      </c>
      <c r="R86" s="13" t="e">
        <f>VLOOKUP(G86,Situação!#REF!,1,0)</f>
        <v>#REF!</v>
      </c>
      <c r="S86" s="13" t="e">
        <f>VLOOKUP(H86,Situação!G:G,1,0)</f>
        <v>#N/A</v>
      </c>
    </row>
    <row r="87" spans="1:19" ht="79.8" hidden="1" customHeight="1" x14ac:dyDescent="0.3">
      <c r="A87" s="5" t="s">
        <v>140</v>
      </c>
      <c r="B87" s="5" t="s">
        <v>1</v>
      </c>
      <c r="C87" s="5" t="s">
        <v>313</v>
      </c>
      <c r="D87" s="5" t="s">
        <v>411</v>
      </c>
      <c r="E87" s="5" t="s">
        <v>3</v>
      </c>
      <c r="F87" s="5" t="s">
        <v>3</v>
      </c>
      <c r="G87" s="5" t="s">
        <v>4</v>
      </c>
      <c r="H87" s="5"/>
      <c r="J87" s="13" t="str">
        <f>VLOOKUP(A87,Situação!A:A,1,0)</f>
        <v>Perícia agendada (55)</v>
      </c>
      <c r="K87" s="13" t="str">
        <f t="shared" si="1"/>
        <v>Perícia agendada (55)NãoNãoSim</v>
      </c>
      <c r="L87" s="13" t="e">
        <f>VLOOKUP(K87,Situação!#REF!,1,0)</f>
        <v>#REF!</v>
      </c>
      <c r="M87" s="13" t="e">
        <f>VLOOKUP(A87,Situação!D:D,1,0)</f>
        <v>#N/A</v>
      </c>
      <c r="N87" s="13" t="e">
        <f>VLOOKUP(C87,Situação!C:C,1,0)</f>
        <v>#VALUE!</v>
      </c>
      <c r="O87" s="13" t="str">
        <f>VLOOKUP(D87,Situação!D:D,1,0)</f>
        <v>Serventuário (14) | Escrivão/Diretor de Secretaria/Secretário Jurídico (48) | Perícia (14901) | Agendada (14904)</v>
      </c>
      <c r="P87" s="13" t="str">
        <f>VLOOKUP(E87,Situação!E:E,1,0)</f>
        <v>Não</v>
      </c>
      <c r="Q87" s="13" t="str">
        <f>VLOOKUP(F87,Situação!F:F,1,0)</f>
        <v>Não</v>
      </c>
      <c r="R87" s="13" t="e">
        <f>VLOOKUP(G87,Situação!#REF!,1,0)</f>
        <v>#REF!</v>
      </c>
      <c r="S87" s="13" t="e">
        <f>VLOOKUP(H87,Situação!G:G,1,0)</f>
        <v>#N/A</v>
      </c>
    </row>
    <row r="88" spans="1:19" ht="79.8" hidden="1" customHeight="1" x14ac:dyDescent="0.3">
      <c r="A88" s="5" t="s">
        <v>142</v>
      </c>
      <c r="B88" s="5" t="s">
        <v>1</v>
      </c>
      <c r="C88" s="5" t="s">
        <v>7</v>
      </c>
      <c r="D88" s="5" t="s">
        <v>412</v>
      </c>
      <c r="E88" s="5" t="s">
        <v>3</v>
      </c>
      <c r="F88" s="5" t="s">
        <v>3</v>
      </c>
      <c r="G88" s="5" t="s">
        <v>4</v>
      </c>
      <c r="H88" s="5"/>
      <c r="J88" s="13" t="str">
        <f>VLOOKUP(A88,Situação!A:A,1,0)</f>
        <v>Perícia cancelada (56)</v>
      </c>
      <c r="K88" s="13" t="str">
        <f t="shared" si="1"/>
        <v>Perícia cancelada (56)NãoNãoSim</v>
      </c>
      <c r="L88" s="13" t="e">
        <f>VLOOKUP(K88,Situação!#REF!,1,0)</f>
        <v>#REF!</v>
      </c>
      <c r="M88" s="13" t="e">
        <f>VLOOKUP(A88,Situação!D:D,1,0)</f>
        <v>#N/A</v>
      </c>
      <c r="N88" s="13" t="str">
        <f>VLOOKUP(C88,Situação!C:C,1,0)</f>
        <v>O movimento parametrizado é utilizado como data de início e fim da situação</v>
      </c>
      <c r="O88" s="13" t="str">
        <f>VLOOKUP(D88,Situação!D:D,1,0)</f>
        <v>Serventuário (14) | Escrivão/Diretor de Secretaria/Secretário Jurídico (48) | Perícia (14901) | Cancelada (14906)</v>
      </c>
      <c r="P88" s="13" t="str">
        <f>VLOOKUP(E88,Situação!E:E,1,0)</f>
        <v>Não</v>
      </c>
      <c r="Q88" s="13" t="str">
        <f>VLOOKUP(F88,Situação!F:F,1,0)</f>
        <v>Não</v>
      </c>
      <c r="R88" s="13" t="e">
        <f>VLOOKUP(G88,Situação!#REF!,1,0)</f>
        <v>#REF!</v>
      </c>
      <c r="S88" s="13" t="e">
        <f>VLOOKUP(H88,Situação!G:G,1,0)</f>
        <v>#N/A</v>
      </c>
    </row>
    <row r="89" spans="1:19" ht="79.8" hidden="1" customHeight="1" x14ac:dyDescent="0.3">
      <c r="A89" s="5" t="s">
        <v>144</v>
      </c>
      <c r="B89" s="5" t="s">
        <v>1</v>
      </c>
      <c r="C89" s="5" t="s">
        <v>313</v>
      </c>
      <c r="D89" s="5" t="s">
        <v>413</v>
      </c>
      <c r="E89" s="5" t="s">
        <v>3</v>
      </c>
      <c r="F89" s="5" t="s">
        <v>3</v>
      </c>
      <c r="G89" s="5" t="s">
        <v>4</v>
      </c>
      <c r="H89" s="5"/>
      <c r="J89" s="13" t="str">
        <f>VLOOKUP(A89,Situação!A:A,1,0)</f>
        <v>Perícia designada (57)</v>
      </c>
      <c r="K89" s="13" t="str">
        <f t="shared" si="1"/>
        <v>Perícia designada (57)NãoNãoSim</v>
      </c>
      <c r="L89" s="13" t="e">
        <f>VLOOKUP(K89,Situação!#REF!,1,0)</f>
        <v>#REF!</v>
      </c>
      <c r="M89" s="13" t="e">
        <f>VLOOKUP(A89,Situação!D:D,1,0)</f>
        <v>#N/A</v>
      </c>
      <c r="N89" s="13" t="e">
        <f>VLOOKUP(C89,Situação!C:C,1,0)</f>
        <v>#VALUE!</v>
      </c>
      <c r="O89" s="13" t="str">
        <f>VLOOKUP(D89,Situação!D:D,1,0)</f>
        <v>Serventuário (14) | Escrivão/Diretor de Secretaria/Secretário Jurídico (48) | Perícia (14901) | Determinada/Designada (14903)</v>
      </c>
      <c r="P89" s="13" t="str">
        <f>VLOOKUP(E89,Situação!E:E,1,0)</f>
        <v>Não</v>
      </c>
      <c r="Q89" s="13" t="str">
        <f>VLOOKUP(F89,Situação!F:F,1,0)</f>
        <v>Não</v>
      </c>
      <c r="R89" s="13" t="e">
        <f>VLOOKUP(G89,Situação!#REF!,1,0)</f>
        <v>#REF!</v>
      </c>
      <c r="S89" s="13" t="e">
        <f>VLOOKUP(H89,Situação!G:G,1,0)</f>
        <v>#N/A</v>
      </c>
    </row>
    <row r="90" spans="1:19" ht="79.8" hidden="1" customHeight="1" x14ac:dyDescent="0.3">
      <c r="A90" s="5" t="s">
        <v>146</v>
      </c>
      <c r="B90" s="5" t="s">
        <v>1</v>
      </c>
      <c r="C90" s="5" t="s">
        <v>7</v>
      </c>
      <c r="D90" s="5" t="s">
        <v>414</v>
      </c>
      <c r="E90" s="5" t="s">
        <v>3</v>
      </c>
      <c r="F90" s="5" t="s">
        <v>3</v>
      </c>
      <c r="G90" s="5" t="s">
        <v>4</v>
      </c>
      <c r="H90" s="5"/>
      <c r="J90" s="13" t="str">
        <f>VLOOKUP(A90,Situação!A:A,1,0)</f>
        <v>Perícia não realizada (58)</v>
      </c>
      <c r="K90" s="13" t="str">
        <f t="shared" si="1"/>
        <v>Perícia não realizada (58)NãoNãoSim</v>
      </c>
      <c r="L90" s="13" t="e">
        <f>VLOOKUP(K90,Situação!#REF!,1,0)</f>
        <v>#REF!</v>
      </c>
      <c r="M90" s="13" t="e">
        <f>VLOOKUP(A90,Situação!D:D,1,0)</f>
        <v>#N/A</v>
      </c>
      <c r="N90" s="13" t="str">
        <f>VLOOKUP(C90,Situação!C:C,1,0)</f>
        <v>O movimento parametrizado é utilizado como data de início e fim da situação</v>
      </c>
      <c r="O90" s="13" t="str">
        <f>VLOOKUP(D90,Situação!D:D,1,0)</f>
        <v>Serventuário (14) | Escrivão/Diretor de Secretaria/Secretário Jurídico (48) | Perícia (14901) | Não Realizada (14908)</v>
      </c>
      <c r="P90" s="13" t="str">
        <f>VLOOKUP(E90,Situação!E:E,1,0)</f>
        <v>Não</v>
      </c>
      <c r="Q90" s="13" t="str">
        <f>VLOOKUP(F90,Situação!F:F,1,0)</f>
        <v>Não</v>
      </c>
      <c r="R90" s="13" t="e">
        <f>VLOOKUP(G90,Situação!#REF!,1,0)</f>
        <v>#REF!</v>
      </c>
      <c r="S90" s="13" t="e">
        <f>VLOOKUP(H90,Situação!G:G,1,0)</f>
        <v>#N/A</v>
      </c>
    </row>
    <row r="91" spans="1:19" ht="79.8" hidden="1" customHeight="1" x14ac:dyDescent="0.3">
      <c r="A91" s="5" t="s">
        <v>148</v>
      </c>
      <c r="B91" s="5" t="s">
        <v>1</v>
      </c>
      <c r="C91" s="5" t="s">
        <v>313</v>
      </c>
      <c r="D91" s="5" t="s">
        <v>415</v>
      </c>
      <c r="E91" s="5" t="s">
        <v>3</v>
      </c>
      <c r="F91" s="5" t="s">
        <v>3</v>
      </c>
      <c r="G91" s="5" t="s">
        <v>4</v>
      </c>
      <c r="H91" s="5"/>
      <c r="J91" s="13" t="str">
        <f>VLOOKUP(A91,Situação!A:A,1,0)</f>
        <v>Perícia reagendada (59)</v>
      </c>
      <c r="K91" s="13" t="str">
        <f t="shared" si="1"/>
        <v>Perícia reagendada (59)NãoNãoSim</v>
      </c>
      <c r="L91" s="13" t="e">
        <f>VLOOKUP(K91,Situação!#REF!,1,0)</f>
        <v>#REF!</v>
      </c>
      <c r="M91" s="13" t="e">
        <f>VLOOKUP(A91,Situação!D:D,1,0)</f>
        <v>#N/A</v>
      </c>
      <c r="N91" s="13" t="e">
        <f>VLOOKUP(C91,Situação!C:C,1,0)</f>
        <v>#VALUE!</v>
      </c>
      <c r="O91" s="13" t="str">
        <f>VLOOKUP(D91,Situação!D:D,1,0)</f>
        <v>Serventuário (14) | Escrivão/Diretor de Secretaria/Secretário Jurídico (48) | Perícia (14901) | Reagendada (14907)</v>
      </c>
      <c r="P91" s="13" t="str">
        <f>VLOOKUP(E91,Situação!E:E,1,0)</f>
        <v>Não</v>
      </c>
      <c r="Q91" s="13" t="str">
        <f>VLOOKUP(F91,Situação!F:F,1,0)</f>
        <v>Não</v>
      </c>
      <c r="R91" s="13" t="e">
        <f>VLOOKUP(G91,Situação!#REF!,1,0)</f>
        <v>#REF!</v>
      </c>
      <c r="S91" s="13" t="e">
        <f>VLOOKUP(H91,Situação!G:G,1,0)</f>
        <v>#N/A</v>
      </c>
    </row>
    <row r="92" spans="1:19" ht="79.8" hidden="1" customHeight="1" x14ac:dyDescent="0.3">
      <c r="A92" s="5" t="s">
        <v>150</v>
      </c>
      <c r="B92" s="5" t="s">
        <v>1</v>
      </c>
      <c r="C92" s="5" t="s">
        <v>7</v>
      </c>
      <c r="D92" s="5" t="s">
        <v>416</v>
      </c>
      <c r="E92" s="5" t="s">
        <v>3</v>
      </c>
      <c r="F92" s="5" t="s">
        <v>3</v>
      </c>
      <c r="G92" s="5" t="s">
        <v>4</v>
      </c>
      <c r="H92" s="5"/>
      <c r="J92" s="13" t="str">
        <f>VLOOKUP(A92,Situação!A:A,1,0)</f>
        <v>Perícia realizada (60)</v>
      </c>
      <c r="K92" s="13" t="str">
        <f t="shared" si="1"/>
        <v>Perícia realizada (60)NãoNãoSim</v>
      </c>
      <c r="L92" s="13" t="e">
        <f>VLOOKUP(K92,Situação!#REF!,1,0)</f>
        <v>#REF!</v>
      </c>
      <c r="M92" s="13" t="e">
        <f>VLOOKUP(A92,Situação!D:D,1,0)</f>
        <v>#N/A</v>
      </c>
      <c r="N92" s="13" t="str">
        <f>VLOOKUP(C92,Situação!C:C,1,0)</f>
        <v>O movimento parametrizado é utilizado como data de início e fim da situação</v>
      </c>
      <c r="O92" s="13" t="str">
        <f>VLOOKUP(D92,Situação!D:D,1,0)</f>
        <v>Serventuário (14) | Escrivão/Diretor de Secretaria/Secretário Jurídico (48) | Perícia (14901) | Realizada (14905)</v>
      </c>
      <c r="P92" s="13" t="str">
        <f>VLOOKUP(E92,Situação!E:E,1,0)</f>
        <v>Não</v>
      </c>
      <c r="Q92" s="13" t="str">
        <f>VLOOKUP(F92,Situação!F:F,1,0)</f>
        <v>Não</v>
      </c>
      <c r="R92" s="13" t="e">
        <f>VLOOKUP(G92,Situação!#REF!,1,0)</f>
        <v>#REF!</v>
      </c>
      <c r="S92" s="13" t="e">
        <f>VLOOKUP(H92,Situação!G:G,1,0)</f>
        <v>#N/A</v>
      </c>
    </row>
    <row r="93" spans="1:19" ht="79.8" hidden="1" customHeight="1" x14ac:dyDescent="0.3">
      <c r="A93" s="5" t="s">
        <v>152</v>
      </c>
      <c r="B93" s="5" t="s">
        <v>1</v>
      </c>
      <c r="C93" s="5" t="s">
        <v>7</v>
      </c>
      <c r="D93" s="5" t="s">
        <v>417</v>
      </c>
      <c r="E93" s="5" t="s">
        <v>3</v>
      </c>
      <c r="F93" s="5" t="s">
        <v>3</v>
      </c>
      <c r="G93" s="5" t="s">
        <v>4</v>
      </c>
      <c r="H93" s="5"/>
      <c r="J93" s="13" t="str">
        <f>VLOOKUP(A93,Situação!A:A,1,0)</f>
        <v>Precatório/RPV expedido (35)</v>
      </c>
      <c r="K93" s="13" t="str">
        <f t="shared" si="1"/>
        <v>Precatório/RPV expedido (35)NãoNãoSim</v>
      </c>
      <c r="L93" s="13" t="e">
        <f>VLOOKUP(K93,Situação!#REF!,1,0)</f>
        <v>#REF!</v>
      </c>
      <c r="M93" s="13" t="e">
        <f>VLOOKUP(A93,Situação!D:D,1,0)</f>
        <v>#N/A</v>
      </c>
      <c r="N93" s="13" t="str">
        <f>VLOOKUP(C93,Situação!C:C,1,0)</f>
        <v>O movimento parametrizado é utilizado como data de início e fim da situação</v>
      </c>
      <c r="O93" s="13" t="e">
        <f>VLOOKUP(D93,Situação!D:D,1,0)</f>
        <v>#VALUE!</v>
      </c>
      <c r="P93" s="13" t="str">
        <f>VLOOKUP(E93,Situação!E:E,1,0)</f>
        <v>Não</v>
      </c>
      <c r="Q93" s="13" t="str">
        <f>VLOOKUP(F93,Situação!F:F,1,0)</f>
        <v>Não</v>
      </c>
      <c r="R93" s="13" t="e">
        <f>VLOOKUP(G93,Situação!#REF!,1,0)</f>
        <v>#REF!</v>
      </c>
      <c r="S93" s="13" t="e">
        <f>VLOOKUP(H93,Situação!G:G,1,0)</f>
        <v>#N/A</v>
      </c>
    </row>
    <row r="94" spans="1:19" ht="79.8" hidden="1" customHeight="1" x14ac:dyDescent="0.3">
      <c r="A94" s="5" t="s">
        <v>153</v>
      </c>
      <c r="B94" s="5" t="s">
        <v>1</v>
      </c>
      <c r="C94" s="5" t="s">
        <v>7</v>
      </c>
      <c r="D94" s="5" t="s">
        <v>418</v>
      </c>
      <c r="E94" s="5" t="s">
        <v>3</v>
      </c>
      <c r="F94" s="5" t="s">
        <v>3</v>
      </c>
      <c r="G94" s="5" t="s">
        <v>4</v>
      </c>
      <c r="H94" s="5"/>
      <c r="J94" s="13" t="str">
        <f>VLOOKUP(A94,Situação!A:A,1,0)</f>
        <v>Precatório/RPV pago (36)</v>
      </c>
      <c r="K94" s="13" t="str">
        <f t="shared" si="1"/>
        <v>Precatório/RPV pago (36)NãoNãoSim</v>
      </c>
      <c r="L94" s="13" t="e">
        <f>VLOOKUP(K94,Situação!#REF!,1,0)</f>
        <v>#REF!</v>
      </c>
      <c r="M94" s="13" t="e">
        <f>VLOOKUP(A94,Situação!D:D,1,0)</f>
        <v>#N/A</v>
      </c>
      <c r="N94" s="13" t="str">
        <f>VLOOKUP(C94,Situação!C:C,1,0)</f>
        <v>O movimento parametrizado é utilizado como data de início e fim da situação</v>
      </c>
      <c r="O94" s="13" t="e">
        <f>VLOOKUP(D94,Situação!D:D,1,0)</f>
        <v>#VALUE!</v>
      </c>
      <c r="P94" s="13" t="str">
        <f>VLOOKUP(E94,Situação!E:E,1,0)</f>
        <v>Não</v>
      </c>
      <c r="Q94" s="13" t="str">
        <f>VLOOKUP(F94,Situação!F:F,1,0)</f>
        <v>Não</v>
      </c>
      <c r="R94" s="13" t="e">
        <f>VLOOKUP(G94,Situação!#REF!,1,0)</f>
        <v>#REF!</v>
      </c>
      <c r="S94" s="13" t="e">
        <f>VLOOKUP(H94,Situação!G:G,1,0)</f>
        <v>#N/A</v>
      </c>
    </row>
    <row r="95" spans="1:19" ht="79.8" hidden="1" customHeight="1" x14ac:dyDescent="0.3">
      <c r="A95" s="5" t="s">
        <v>154</v>
      </c>
      <c r="B95" s="5" t="s">
        <v>1</v>
      </c>
      <c r="C95" s="5" t="s">
        <v>7</v>
      </c>
      <c r="D95" s="5" t="s">
        <v>155</v>
      </c>
      <c r="E95" s="5" t="s">
        <v>3</v>
      </c>
      <c r="F95" s="5" t="s">
        <v>3</v>
      </c>
      <c r="G95" s="5" t="s">
        <v>4</v>
      </c>
      <c r="H95" s="5"/>
      <c r="J95" s="13" t="str">
        <f>VLOOKUP(A95,Situação!A:A,1,0)</f>
        <v>Procedimento incidental ou cautelar resolvido (140)</v>
      </c>
      <c r="K95" s="13" t="str">
        <f t="shared" si="1"/>
        <v>Procedimento incidental ou cautelar resolvido (140)NãoNãoSim</v>
      </c>
      <c r="L95" s="13" t="e">
        <f>VLOOKUP(K95,Situação!#REF!,1,0)</f>
        <v>#REF!</v>
      </c>
      <c r="M95" s="13" t="e">
        <f>VLOOKUP(A95,Situação!D:D,1,0)</f>
        <v>#N/A</v>
      </c>
      <c r="N95" s="13" t="str">
        <f>VLOOKUP(C95,Situação!C:C,1,0)</f>
        <v>O movimento parametrizado é utilizado como data de início e fim da situação</v>
      </c>
      <c r="O95" s="13" t="str">
        <f>VLOOKUP(D95,Situação!D:D,1,0)</f>
        <v>Magistrado (1) | Decisão (3) | Incidente ou Cautelar - Procedimento Resolvido (14702)</v>
      </c>
      <c r="P95" s="13" t="str">
        <f>VLOOKUP(E95,Situação!E:E,1,0)</f>
        <v>Não</v>
      </c>
      <c r="Q95" s="13" t="str">
        <f>VLOOKUP(F95,Situação!F:F,1,0)</f>
        <v>Não</v>
      </c>
      <c r="R95" s="13" t="e">
        <f>VLOOKUP(G95,Situação!#REF!,1,0)</f>
        <v>#REF!</v>
      </c>
      <c r="S95" s="13" t="e">
        <f>VLOOKUP(H95,Situação!G:G,1,0)</f>
        <v>#N/A</v>
      </c>
    </row>
    <row r="96" spans="1:19" ht="79.8" hidden="1" customHeight="1" x14ac:dyDescent="0.3">
      <c r="A96" s="5" t="s">
        <v>156</v>
      </c>
      <c r="B96" s="5" t="s">
        <v>1</v>
      </c>
      <c r="C96" s="5" t="s">
        <v>7</v>
      </c>
      <c r="D96" s="5" t="s">
        <v>419</v>
      </c>
      <c r="E96" s="5" t="s">
        <v>3</v>
      </c>
      <c r="F96" s="5" t="s">
        <v>3</v>
      </c>
      <c r="G96" s="5" t="s">
        <v>4</v>
      </c>
      <c r="H96" s="5"/>
      <c r="J96" s="13" t="str">
        <f>VLOOKUP(A96,Situação!A:A,1,0)</f>
        <v>Procedimento restaurativo (círculo de apoio a vítimas) realizado (121)</v>
      </c>
      <c r="K96" s="13" t="str">
        <f t="shared" si="1"/>
        <v>Procedimento restaurativo (círculo de apoio a vítimas) realizado (121)NãoNãoSim</v>
      </c>
      <c r="L96" s="13" t="e">
        <f>VLOOKUP(K96,Situação!#REF!,1,0)</f>
        <v>#REF!</v>
      </c>
      <c r="M96" s="13" t="e">
        <f>VLOOKUP(A96,Situação!D:D,1,0)</f>
        <v>#N/A</v>
      </c>
      <c r="N96" s="13" t="str">
        <f>VLOOKUP(C96,Situação!C:C,1,0)</f>
        <v>O movimento parametrizado é utilizado como data de início e fim da situação</v>
      </c>
      <c r="O96" s="13" t="str">
        <f>VLOOKUP(D96,Situação!D:D,1,0)</f>
        <v>Serventuário (14) | Escrivão/Diretor de Secretaria/Secretário Jurídico (48) | Realização de Procedimento Restaurativo (12759)[39:Tipo_Procedimento_Restaurativo:200]</v>
      </c>
      <c r="P96" s="13" t="str">
        <f>VLOOKUP(E96,Situação!E:E,1,0)</f>
        <v>Não</v>
      </c>
      <c r="Q96" s="13" t="str">
        <f>VLOOKUP(F96,Situação!F:F,1,0)</f>
        <v>Não</v>
      </c>
      <c r="R96" s="13" t="e">
        <f>VLOOKUP(G96,Situação!#REF!,1,0)</f>
        <v>#REF!</v>
      </c>
      <c r="S96" s="13" t="e">
        <f>VLOOKUP(H96,Situação!G:G,1,0)</f>
        <v>#N/A</v>
      </c>
    </row>
    <row r="97" spans="1:19" ht="79.8" hidden="1" customHeight="1" x14ac:dyDescent="0.3">
      <c r="A97" s="5" t="s">
        <v>158</v>
      </c>
      <c r="B97" s="5" t="s">
        <v>1</v>
      </c>
      <c r="C97" s="5" t="s">
        <v>7</v>
      </c>
      <c r="D97" s="5" t="s">
        <v>420</v>
      </c>
      <c r="E97" s="5" t="s">
        <v>3</v>
      </c>
      <c r="F97" s="5" t="s">
        <v>3</v>
      </c>
      <c r="G97" s="5" t="s">
        <v>4</v>
      </c>
      <c r="H97" s="5"/>
      <c r="J97" s="13" t="str">
        <f>VLOOKUP(A97,Situação!A:A,1,0)</f>
        <v>Procedimento restaurativo (círculos baseados na comunicação não violenta) realizado (123)</v>
      </c>
      <c r="K97" s="13" t="str">
        <f t="shared" si="1"/>
        <v>Procedimento restaurativo (círculos baseados na comunicação não violenta) realizado (123)NãoNãoSim</v>
      </c>
      <c r="L97" s="13" t="e">
        <f>VLOOKUP(K97,Situação!#REF!,1,0)</f>
        <v>#REF!</v>
      </c>
      <c r="M97" s="13" t="e">
        <f>VLOOKUP(A97,Situação!D:D,1,0)</f>
        <v>#N/A</v>
      </c>
      <c r="N97" s="13" t="str">
        <f>VLOOKUP(C97,Situação!C:C,1,0)</f>
        <v>O movimento parametrizado é utilizado como data de início e fim da situação</v>
      </c>
      <c r="O97" s="13" t="str">
        <f>VLOOKUP(D97,Situação!D:D,1,0)</f>
        <v>Serventuário (14) | Escrivão/Diretor de Secretaria/Secretário Jurídico (48) | Realização de Procedimento Restaurativo (12759)[39:Tipo_Procedimento_Restaurativo:196]</v>
      </c>
      <c r="P97" s="13" t="str">
        <f>VLOOKUP(E97,Situação!E:E,1,0)</f>
        <v>Não</v>
      </c>
      <c r="Q97" s="13" t="str">
        <f>VLOOKUP(F97,Situação!F:F,1,0)</f>
        <v>Não</v>
      </c>
      <c r="R97" s="13" t="e">
        <f>VLOOKUP(G97,Situação!#REF!,1,0)</f>
        <v>#REF!</v>
      </c>
      <c r="S97" s="13" t="e">
        <f>VLOOKUP(H97,Situação!G:G,1,0)</f>
        <v>#N/A</v>
      </c>
    </row>
    <row r="98" spans="1:19" ht="79.8" hidden="1" customHeight="1" x14ac:dyDescent="0.3">
      <c r="A98" s="5" t="s">
        <v>160</v>
      </c>
      <c r="B98" s="5" t="s">
        <v>1</v>
      </c>
      <c r="C98" s="5" t="s">
        <v>7</v>
      </c>
      <c r="D98" s="5" t="s">
        <v>421</v>
      </c>
      <c r="E98" s="5" t="s">
        <v>3</v>
      </c>
      <c r="F98" s="5" t="s">
        <v>3</v>
      </c>
      <c r="G98" s="5" t="s">
        <v>4</v>
      </c>
      <c r="H98" s="5"/>
      <c r="J98" s="13" t="str">
        <f>VLOOKUP(A98,Situação!A:A,1,0)</f>
        <v>Procedimento restaurativo (círculos de construção de paz) realizado (126)</v>
      </c>
      <c r="K98" s="13" t="str">
        <f t="shared" si="1"/>
        <v>Procedimento restaurativo (círculos de construção de paz) realizado (126)NãoNãoSim</v>
      </c>
      <c r="L98" s="13" t="e">
        <f>VLOOKUP(K98,Situação!#REF!,1,0)</f>
        <v>#REF!</v>
      </c>
      <c r="M98" s="13" t="e">
        <f>VLOOKUP(A98,Situação!D:D,1,0)</f>
        <v>#N/A</v>
      </c>
      <c r="N98" s="13" t="str">
        <f>VLOOKUP(C98,Situação!C:C,1,0)</f>
        <v>O movimento parametrizado é utilizado como data de início e fim da situação</v>
      </c>
      <c r="O98" s="13" t="str">
        <f>VLOOKUP(D98,Situação!D:D,1,0)</f>
        <v>Serventuário (14) | Escrivão/Diretor de Secretaria/Secretário Jurídico (48) | Realização de Procedimento Restaurativo (12759)[39:Tipo_Procedimento_Restaurativo:195]</v>
      </c>
      <c r="P98" s="13" t="str">
        <f>VLOOKUP(E98,Situação!E:E,1,0)</f>
        <v>Não</v>
      </c>
      <c r="Q98" s="13" t="str">
        <f>VLOOKUP(F98,Situação!F:F,1,0)</f>
        <v>Não</v>
      </c>
      <c r="R98" s="13" t="e">
        <f>VLOOKUP(G98,Situação!#REF!,1,0)</f>
        <v>#REF!</v>
      </c>
      <c r="S98" s="13" t="e">
        <f>VLOOKUP(H98,Situação!G:G,1,0)</f>
        <v>#N/A</v>
      </c>
    </row>
    <row r="99" spans="1:19" ht="79.8" hidden="1" customHeight="1" x14ac:dyDescent="0.3">
      <c r="A99" s="5" t="s">
        <v>162</v>
      </c>
      <c r="B99" s="5" t="s">
        <v>1</v>
      </c>
      <c r="C99" s="5" t="s">
        <v>7</v>
      </c>
      <c r="D99" s="5" t="s">
        <v>422</v>
      </c>
      <c r="E99" s="5" t="s">
        <v>3</v>
      </c>
      <c r="F99" s="5" t="s">
        <v>3</v>
      </c>
      <c r="G99" s="5" t="s">
        <v>4</v>
      </c>
      <c r="H99" s="5"/>
      <c r="J99" s="13" t="str">
        <f>VLOOKUP(A99,Situação!A:A,1,0)</f>
        <v>Procedimento restaurativo (círculos de reflexão com ofensores) realizado (122)</v>
      </c>
      <c r="K99" s="13" t="str">
        <f t="shared" si="1"/>
        <v>Procedimento restaurativo (círculos de reflexão com ofensores) realizado (122)NãoNãoSim</v>
      </c>
      <c r="L99" s="13" t="e">
        <f>VLOOKUP(K99,Situação!#REF!,1,0)</f>
        <v>#REF!</v>
      </c>
      <c r="M99" s="13" t="e">
        <f>VLOOKUP(A99,Situação!D:D,1,0)</f>
        <v>#N/A</v>
      </c>
      <c r="N99" s="13" t="str">
        <f>VLOOKUP(C99,Situação!C:C,1,0)</f>
        <v>O movimento parametrizado é utilizado como data de início e fim da situação</v>
      </c>
      <c r="O99" s="13" t="str">
        <f>VLOOKUP(D99,Situação!D:D,1,0)</f>
        <v>Serventuário (14) | Escrivão/Diretor de Secretaria/Secretário Jurídico (48) | Realização de Procedimento Restaurativo (12759)[39:Tipo_Procedimento_Restaurativo:199]</v>
      </c>
      <c r="P99" s="13" t="str">
        <f>VLOOKUP(E99,Situação!E:E,1,0)</f>
        <v>Não</v>
      </c>
      <c r="Q99" s="13" t="str">
        <f>VLOOKUP(F99,Situação!F:F,1,0)</f>
        <v>Não</v>
      </c>
      <c r="R99" s="13" t="e">
        <f>VLOOKUP(G99,Situação!#REF!,1,0)</f>
        <v>#REF!</v>
      </c>
      <c r="S99" s="13" t="e">
        <f>VLOOKUP(H99,Situação!G:G,1,0)</f>
        <v>#N/A</v>
      </c>
    </row>
    <row r="100" spans="1:19" ht="79.8" hidden="1" customHeight="1" x14ac:dyDescent="0.3">
      <c r="A100" s="5" t="s">
        <v>164</v>
      </c>
      <c r="B100" s="5" t="s">
        <v>1</v>
      </c>
      <c r="C100" s="5" t="s">
        <v>7</v>
      </c>
      <c r="D100" s="5" t="s">
        <v>423</v>
      </c>
      <c r="E100" s="5" t="s">
        <v>3</v>
      </c>
      <c r="F100" s="5" t="s">
        <v>3</v>
      </c>
      <c r="G100" s="5" t="s">
        <v>4</v>
      </c>
      <c r="H100" s="5"/>
      <c r="J100" s="13" t="str">
        <f>VLOOKUP(A100,Situação!A:A,1,0)</f>
        <v>Procedimento restaurativo (conferências de grupos familiares) realizado (124)</v>
      </c>
      <c r="K100" s="13" t="str">
        <f t="shared" si="1"/>
        <v>Procedimento restaurativo (conferências de grupos familiares) realizado (124)NãoNãoSim</v>
      </c>
      <c r="L100" s="13" t="e">
        <f>VLOOKUP(K100,Situação!#REF!,1,0)</f>
        <v>#REF!</v>
      </c>
      <c r="M100" s="13" t="e">
        <f>VLOOKUP(A100,Situação!D:D,1,0)</f>
        <v>#N/A</v>
      </c>
      <c r="N100" s="13" t="str">
        <f>VLOOKUP(C100,Situação!C:C,1,0)</f>
        <v>O movimento parametrizado é utilizado como data de início e fim da situação</v>
      </c>
      <c r="O100" s="13" t="str">
        <f>VLOOKUP(D100,Situação!D:D,1,0)</f>
        <v>Serventuário (14) | Escrivão/Diretor de Secretaria/Secretário Jurídico (48) | Realização de Procedimento Restaurativo (12759)[39:Tipo_Procedimento_Restaurativo:198]</v>
      </c>
      <c r="P100" s="13" t="str">
        <f>VLOOKUP(E100,Situação!E:E,1,0)</f>
        <v>Não</v>
      </c>
      <c r="Q100" s="13" t="str">
        <f>VLOOKUP(F100,Situação!F:F,1,0)</f>
        <v>Não</v>
      </c>
      <c r="R100" s="13" t="e">
        <f>VLOOKUP(G100,Situação!#REF!,1,0)</f>
        <v>#REF!</v>
      </c>
      <c r="S100" s="13" t="e">
        <f>VLOOKUP(H100,Situação!G:G,1,0)</f>
        <v>#N/A</v>
      </c>
    </row>
    <row r="101" spans="1:19" ht="79.8" hidden="1" customHeight="1" x14ac:dyDescent="0.3">
      <c r="A101" s="5" t="s">
        <v>166</v>
      </c>
      <c r="B101" s="5" t="s">
        <v>1</v>
      </c>
      <c r="C101" s="5" t="s">
        <v>7</v>
      </c>
      <c r="D101" s="5" t="s">
        <v>424</v>
      </c>
      <c r="E101" s="5" t="s">
        <v>3</v>
      </c>
      <c r="F101" s="5" t="s">
        <v>3</v>
      </c>
      <c r="G101" s="5" t="s">
        <v>4</v>
      </c>
      <c r="H101" s="5"/>
      <c r="J101" s="13" t="str">
        <f>VLOOKUP(A101,Situação!A:A,1,0)</f>
        <v>Procedimento restaurativo (mediação/conferência vítima-ofensor-comunidade) realizado (125)</v>
      </c>
      <c r="K101" s="13" t="str">
        <f t="shared" si="1"/>
        <v>Procedimento restaurativo (mediação/conferência vítima-ofensor-comunidade) realizado (125)NãoNãoSim</v>
      </c>
      <c r="L101" s="13" t="e">
        <f>VLOOKUP(K101,Situação!#REF!,1,0)</f>
        <v>#REF!</v>
      </c>
      <c r="M101" s="13" t="e">
        <f>VLOOKUP(A101,Situação!D:D,1,0)</f>
        <v>#N/A</v>
      </c>
      <c r="N101" s="13" t="str">
        <f>VLOOKUP(C101,Situação!C:C,1,0)</f>
        <v>O movimento parametrizado é utilizado como data de início e fim da situação</v>
      </c>
      <c r="O101" s="13" t="str">
        <f>VLOOKUP(D101,Situação!D:D,1,0)</f>
        <v>Serventuário (14) | Escrivão/Diretor de Secretaria/Secretário Jurídico (48) | Realização de Procedimento Restaurativo (12759)[39:Tipo_Procedimento_Restaurativo:197]</v>
      </c>
      <c r="P101" s="13" t="str">
        <f>VLOOKUP(E101,Situação!E:E,1,0)</f>
        <v>Não</v>
      </c>
      <c r="Q101" s="13" t="str">
        <f>VLOOKUP(F101,Situação!F:F,1,0)</f>
        <v>Não</v>
      </c>
      <c r="R101" s="13" t="e">
        <f>VLOOKUP(G101,Situação!#REF!,1,0)</f>
        <v>#REF!</v>
      </c>
      <c r="S101" s="13" t="e">
        <f>VLOOKUP(H101,Situação!G:G,1,0)</f>
        <v>#N/A</v>
      </c>
    </row>
    <row r="102" spans="1:19" ht="79.8" hidden="1" customHeight="1" x14ac:dyDescent="0.3">
      <c r="A102" s="5" t="s">
        <v>168</v>
      </c>
      <c r="B102" s="5" t="s">
        <v>1</v>
      </c>
      <c r="C102" s="5" t="s">
        <v>7</v>
      </c>
      <c r="D102" s="5" t="s">
        <v>2633</v>
      </c>
      <c r="E102" s="5" t="s">
        <v>3</v>
      </c>
      <c r="F102" s="5" t="s">
        <v>3</v>
      </c>
      <c r="G102" s="5" t="s">
        <v>4</v>
      </c>
      <c r="H102" s="5"/>
      <c r="J102" s="13" t="str">
        <f>VLOOKUP(A102,Situação!A:A,1,0)</f>
        <v>Procedimento restaurativo (outros) realizado (127)</v>
      </c>
      <c r="K102" s="13" t="str">
        <f t="shared" si="1"/>
        <v>Procedimento restaurativo (outros) realizado (127)NãoNãoSim</v>
      </c>
      <c r="L102" s="13" t="e">
        <f>VLOOKUP(K102,Situação!#REF!,1,0)</f>
        <v>#REF!</v>
      </c>
      <c r="M102" s="13" t="e">
        <f>VLOOKUP(A102,Situação!D:D,1,0)</f>
        <v>#N/A</v>
      </c>
      <c r="N102" s="13" t="str">
        <f>VLOOKUP(C102,Situação!C:C,1,0)</f>
        <v>O movimento parametrizado é utilizado como data de início e fim da situação</v>
      </c>
      <c r="O102" s="13" t="e">
        <f>VLOOKUP(D102,Situação!D:D,1,0)</f>
        <v>#VALUE!</v>
      </c>
      <c r="P102" s="13" t="str">
        <f>VLOOKUP(E102,Situação!E:E,1,0)</f>
        <v>Não</v>
      </c>
      <c r="Q102" s="13" t="str">
        <f>VLOOKUP(F102,Situação!F:F,1,0)</f>
        <v>Não</v>
      </c>
      <c r="R102" s="13" t="e">
        <f>VLOOKUP(G102,Situação!#REF!,1,0)</f>
        <v>#REF!</v>
      </c>
      <c r="S102" s="13" t="e">
        <f>VLOOKUP(H102,Situação!G:G,1,0)</f>
        <v>#N/A</v>
      </c>
    </row>
    <row r="103" spans="1:19" ht="79.8" hidden="1" customHeight="1" x14ac:dyDescent="0.3">
      <c r="A103" s="5" t="s">
        <v>169</v>
      </c>
      <c r="B103" s="5" t="s">
        <v>1</v>
      </c>
      <c r="C103" s="5" t="s">
        <v>7</v>
      </c>
      <c r="D103" s="5" t="s">
        <v>170</v>
      </c>
      <c r="E103" s="5" t="s">
        <v>3</v>
      </c>
      <c r="F103" s="5" t="s">
        <v>4</v>
      </c>
      <c r="G103" s="5" t="s">
        <v>4</v>
      </c>
      <c r="H103" s="5" t="s">
        <v>171</v>
      </c>
      <c r="J103" s="13" t="str">
        <f>VLOOKUP(A103,Situação!A:A,1,0)</f>
        <v>Pronunciado (72)</v>
      </c>
      <c r="K103" s="13" t="str">
        <f t="shared" si="1"/>
        <v>Pronunciado (72)NãoSimSimJulgado sem resolução do mérito</v>
      </c>
      <c r="L103" s="13" t="e">
        <f>VLOOKUP(K103,Situação!#REF!,1,0)</f>
        <v>#REF!</v>
      </c>
      <c r="M103" s="13" t="e">
        <f>VLOOKUP(A103,Situação!D:D,1,0)</f>
        <v>#N/A</v>
      </c>
      <c r="N103" s="13" t="str">
        <f>VLOOKUP(C103,Situação!C:C,1,0)</f>
        <v>O movimento parametrizado é utilizado como data de início e fim da situação</v>
      </c>
      <c r="O103" s="13" t="str">
        <f>VLOOKUP(D103,Situação!D:D,1,0)</f>
        <v>Magistrado (1) | Julgamento (193) | Sem Resolução de Mérito (218) | Pronúncia (10953)</v>
      </c>
      <c r="P103" s="13" t="str">
        <f>VLOOKUP(E103,Situação!E:E,1,0)</f>
        <v>Não</v>
      </c>
      <c r="Q103" s="13" t="str">
        <f>VLOOKUP(F103,Situação!F:F,1,0)</f>
        <v>Sim</v>
      </c>
      <c r="R103" s="13" t="e">
        <f>VLOOKUP(G103,Situação!#REF!,1,0)</f>
        <v>#REF!</v>
      </c>
      <c r="S103" s="13" t="str">
        <f>VLOOKUP(H103,Situação!G:G,1,0)</f>
        <v>Julgado sem resolução do mérito</v>
      </c>
    </row>
    <row r="104" spans="1:19" ht="79.8" hidden="1" customHeight="1" x14ac:dyDescent="0.3">
      <c r="A104" s="5" t="s">
        <v>172</v>
      </c>
      <c r="B104" s="5" t="s">
        <v>1</v>
      </c>
      <c r="C104" s="5" t="s">
        <v>7</v>
      </c>
      <c r="D104" s="5" t="s">
        <v>426</v>
      </c>
      <c r="E104" s="5" t="s">
        <v>3</v>
      </c>
      <c r="F104" s="5" t="s">
        <v>4</v>
      </c>
      <c r="G104" s="5" t="s">
        <v>4</v>
      </c>
      <c r="H104" s="5"/>
      <c r="J104" s="13" t="str">
        <f>VLOOKUP(A104,Situação!A:A,1,0)</f>
        <v>Reativado (37)</v>
      </c>
      <c r="K104" s="13" t="str">
        <f t="shared" si="1"/>
        <v>Reativado (37)NãoSimSim</v>
      </c>
      <c r="L104" s="13" t="e">
        <f>VLOOKUP(K104,Situação!#REF!,1,0)</f>
        <v>#REF!</v>
      </c>
      <c r="M104" s="13" t="e">
        <f>VLOOKUP(A104,Situação!D:D,1,0)</f>
        <v>#N/A</v>
      </c>
      <c r="N104" s="13" t="str">
        <f>VLOOKUP(C104,Situação!C:C,1,0)</f>
        <v>O movimento parametrizado é utilizado como data de início e fim da situação</v>
      </c>
      <c r="O104" s="13" t="str">
        <f>VLOOKUP(D104,Situação!D:D,1,0)</f>
        <v>Serventuário (14) | Escrivão/Diretor de Secretaria/Secretário Jurídico (48) | Reativação (849)</v>
      </c>
      <c r="P104" s="13" t="str">
        <f>VLOOKUP(E104,Situação!E:E,1,0)</f>
        <v>Não</v>
      </c>
      <c r="Q104" s="13" t="str">
        <f>VLOOKUP(F104,Situação!F:F,1,0)</f>
        <v>Sim</v>
      </c>
      <c r="R104" s="13" t="e">
        <f>VLOOKUP(G104,Situação!#REF!,1,0)</f>
        <v>#REF!</v>
      </c>
      <c r="S104" s="13" t="e">
        <f>VLOOKUP(H104,Situação!G:G,1,0)</f>
        <v>#N/A</v>
      </c>
    </row>
    <row r="105" spans="1:19" ht="79.8" hidden="1" customHeight="1" x14ac:dyDescent="0.3">
      <c r="A105" s="5" t="s">
        <v>174</v>
      </c>
      <c r="B105" s="5" t="s">
        <v>1</v>
      </c>
      <c r="C105" s="5" t="s">
        <v>7</v>
      </c>
      <c r="D105" s="5" t="s">
        <v>427</v>
      </c>
      <c r="E105" s="5" t="s">
        <v>3</v>
      </c>
      <c r="F105" s="5" t="s">
        <v>3</v>
      </c>
      <c r="G105" s="5" t="s">
        <v>4</v>
      </c>
      <c r="H105" s="5"/>
      <c r="J105" s="13" t="str">
        <f>VLOOKUP(A105,Situação!A:A,1,0)</f>
        <v>Recebido (38)</v>
      </c>
      <c r="K105" s="13" t="str">
        <f t="shared" si="1"/>
        <v>Recebido (38)NãoNãoSim</v>
      </c>
      <c r="L105" s="13" t="e">
        <f>VLOOKUP(K105,Situação!#REF!,1,0)</f>
        <v>#REF!</v>
      </c>
      <c r="M105" s="13" t="e">
        <f>VLOOKUP(A105,Situação!D:D,1,0)</f>
        <v>#N/A</v>
      </c>
      <c r="N105" s="13" t="str">
        <f>VLOOKUP(C105,Situação!C:C,1,0)</f>
        <v>O movimento parametrizado é utilizado como data de início e fim da situação</v>
      </c>
      <c r="O105" s="13" t="str">
        <f>VLOOKUP(D105,Situação!D:D,1,0)</f>
        <v>Serventuário (14) | Escrivão/Diretor de Secretaria/Secretário Jurídico (48) | Recebimento (132)
Serventuário (14) | Distribuidor (18) | Recebimento (981)</v>
      </c>
      <c r="P105" s="13" t="str">
        <f>VLOOKUP(E105,Situação!E:E,1,0)</f>
        <v>Não</v>
      </c>
      <c r="Q105" s="13" t="str">
        <f>VLOOKUP(F105,Situação!F:F,1,0)</f>
        <v>Não</v>
      </c>
      <c r="R105" s="13" t="e">
        <f>VLOOKUP(G105,Situação!#REF!,1,0)</f>
        <v>#REF!</v>
      </c>
      <c r="S105" s="13" t="e">
        <f>VLOOKUP(H105,Situação!G:G,1,0)</f>
        <v>#N/A</v>
      </c>
    </row>
    <row r="106" spans="1:19" ht="79.8" hidden="1" customHeight="1" x14ac:dyDescent="0.3">
      <c r="A106" s="5" t="s">
        <v>175</v>
      </c>
      <c r="B106" s="5" t="s">
        <v>1</v>
      </c>
      <c r="C106" s="5" t="s">
        <v>7</v>
      </c>
      <c r="D106" s="5" t="s">
        <v>428</v>
      </c>
      <c r="E106" s="5" t="s">
        <v>3</v>
      </c>
      <c r="F106" s="5" t="s">
        <v>3</v>
      </c>
      <c r="G106" s="5" t="s">
        <v>4</v>
      </c>
      <c r="H106" s="5"/>
      <c r="J106" s="13" t="str">
        <f>VLOOKUP(A106,Situação!A:A,1,0)</f>
        <v>Recebido da câmara de conciliação/mediação (131)</v>
      </c>
      <c r="K106" s="13" t="str">
        <f t="shared" si="1"/>
        <v>Recebido da câmara de conciliação/mediação (131)NãoNãoSim</v>
      </c>
      <c r="L106" s="13" t="e">
        <f>VLOOKUP(K106,Situação!#REF!,1,0)</f>
        <v>#REF!</v>
      </c>
      <c r="M106" s="13" t="e">
        <f>VLOOKUP(A106,Situação!D:D,1,0)</f>
        <v>#N/A</v>
      </c>
      <c r="N106" s="13" t="str">
        <f>VLOOKUP(C106,Situação!C:C,1,0)</f>
        <v>O movimento parametrizado é utilizado como data de início e fim da situação</v>
      </c>
      <c r="O106" s="13" t="str">
        <f>VLOOKUP(D106,Situação!D:D,1,0)</f>
        <v>Serventuário (14) | Escrivão/Diretor de Secretaria/Secretário Jurídico (48) | Recebimento de Câmara de Conciliação/Mediação (12623)</v>
      </c>
      <c r="P106" s="13" t="str">
        <f>VLOOKUP(E106,Situação!E:E,1,0)</f>
        <v>Não</v>
      </c>
      <c r="Q106" s="13" t="str">
        <f>VLOOKUP(F106,Situação!F:F,1,0)</f>
        <v>Não</v>
      </c>
      <c r="R106" s="13" t="e">
        <f>VLOOKUP(G106,Situação!#REF!,1,0)</f>
        <v>#REF!</v>
      </c>
      <c r="S106" s="13" t="e">
        <f>VLOOKUP(H106,Situação!G:G,1,0)</f>
        <v>#N/A</v>
      </c>
    </row>
    <row r="107" spans="1:19" ht="79.8" hidden="1" customHeight="1" x14ac:dyDescent="0.3">
      <c r="A107" s="28" t="s">
        <v>177</v>
      </c>
      <c r="B107" s="28" t="s">
        <v>1</v>
      </c>
      <c r="C107" s="28" t="s">
        <v>7</v>
      </c>
      <c r="D107" s="28" t="s">
        <v>2634</v>
      </c>
      <c r="E107" s="28" t="s">
        <v>3</v>
      </c>
      <c r="F107" s="28" t="s">
        <v>3</v>
      </c>
      <c r="G107" s="28" t="s">
        <v>4</v>
      </c>
      <c r="H107" s="28"/>
      <c r="J107" s="13" t="str">
        <f>VLOOKUP(A107,Situação!A:A,1,0)</f>
        <v>Recebido do CEJUSC ou do Centro de Conciliação/Mediação (120)</v>
      </c>
      <c r="K107" s="13" t="str">
        <f t="shared" si="1"/>
        <v>Recebido do CEJUSC ou do Centro de Conciliação/Mediação (120)NãoNãoSim</v>
      </c>
      <c r="L107" s="13" t="e">
        <f>VLOOKUP(K107,Situação!#REF!,1,0)</f>
        <v>#REF!</v>
      </c>
      <c r="M107" s="13" t="e">
        <f>VLOOKUP(A107,Situação!D:D,1,0)</f>
        <v>#N/A</v>
      </c>
      <c r="N107" s="13" t="str">
        <f>VLOOKUP(C107,Situação!C:C,1,0)</f>
        <v>O movimento parametrizado é utilizado como data de início e fim da situação</v>
      </c>
      <c r="O107" s="13" t="str">
        <f>VLOOKUP(D107,Situação!D:D,1,0)</f>
        <v>Serventuário (14) | Escrivão/Diretor de Secretaria/Secretário Jurídico (48) | Recebimento do CEJUSC ou Centros de Conciliação/Mediação (12619)</v>
      </c>
      <c r="P107" s="13" t="str">
        <f>VLOOKUP(E107,Situação!E:E,1,0)</f>
        <v>Não</v>
      </c>
      <c r="Q107" s="13" t="str">
        <f>VLOOKUP(F107,Situação!F:F,1,0)</f>
        <v>Não</v>
      </c>
      <c r="R107" s="13" t="e">
        <f>VLOOKUP(G107,Situação!#REF!,1,0)</f>
        <v>#REF!</v>
      </c>
      <c r="S107" s="13" t="e">
        <f>VLOOKUP(H107,Situação!G:G,1,0)</f>
        <v>#N/A</v>
      </c>
    </row>
    <row r="108" spans="1:19" ht="79.8" hidden="1" customHeight="1" x14ac:dyDescent="0.3">
      <c r="A108" s="5" t="s">
        <v>179</v>
      </c>
      <c r="B108" s="5" t="s">
        <v>1</v>
      </c>
      <c r="C108" s="5" t="s">
        <v>7</v>
      </c>
      <c r="D108" s="5" t="s">
        <v>430</v>
      </c>
      <c r="E108" s="5" t="s">
        <v>3</v>
      </c>
      <c r="F108" s="5" t="s">
        <v>3</v>
      </c>
      <c r="G108" s="5" t="s">
        <v>4</v>
      </c>
      <c r="H108" s="5"/>
      <c r="J108" s="13" t="str">
        <f>VLOOKUP(A108,Situação!A:A,1,0)</f>
        <v>Recebido pelo CEJUSC ou pelo Centro de Conciliação/Mediação (119)</v>
      </c>
      <c r="K108" s="13" t="str">
        <f t="shared" si="1"/>
        <v>Recebido pelo CEJUSC ou pelo Centro de Conciliação/Mediação (119)NãoNãoSim</v>
      </c>
      <c r="L108" s="13" t="e">
        <f>VLOOKUP(K108,Situação!#REF!,1,0)</f>
        <v>#REF!</v>
      </c>
      <c r="M108" s="13" t="e">
        <f>VLOOKUP(A108,Situação!D:D,1,0)</f>
        <v>#N/A</v>
      </c>
      <c r="N108" s="13" t="str">
        <f>VLOOKUP(C108,Situação!C:C,1,0)</f>
        <v>O movimento parametrizado é utilizado como data de início e fim da situação</v>
      </c>
      <c r="O108" s="13" t="str">
        <f>VLOOKUP(D108,Situação!D:D,1,0)</f>
        <v>Serventuário (14) | Escrivão/Diretor de Secretaria/Secretário Jurídico (48) | Recebimento no CEJUSC ou Centros de Conciliação/Mediação (12621)</v>
      </c>
      <c r="P108" s="13" t="str">
        <f>VLOOKUP(E108,Situação!E:E,1,0)</f>
        <v>Não</v>
      </c>
      <c r="Q108" s="13" t="str">
        <f>VLOOKUP(F108,Situação!F:F,1,0)</f>
        <v>Não</v>
      </c>
      <c r="R108" s="13" t="e">
        <f>VLOOKUP(G108,Situação!#REF!,1,0)</f>
        <v>#REF!</v>
      </c>
      <c r="S108" s="13" t="e">
        <f>VLOOKUP(H108,Situação!G:G,1,0)</f>
        <v>#N/A</v>
      </c>
    </row>
    <row r="109" spans="1:19" ht="79.8" customHeight="1" thickTop="1" x14ac:dyDescent="0.3">
      <c r="A109" s="5" t="s">
        <v>181</v>
      </c>
      <c r="B109" s="5" t="s">
        <v>1</v>
      </c>
      <c r="C109" s="5" t="s">
        <v>7</v>
      </c>
      <c r="D109" s="5" t="s">
        <v>83</v>
      </c>
      <c r="E109" s="5" t="s">
        <v>3</v>
      </c>
      <c r="F109" s="5" t="s">
        <v>3</v>
      </c>
      <c r="G109" s="5" t="s">
        <v>3</v>
      </c>
      <c r="H109" s="5"/>
      <c r="J109" s="13" t="str">
        <f>VLOOKUP(A109,Situação!A:A,1,0)</f>
        <v>Recebido pelo Tribunal (61)</v>
      </c>
      <c r="K109" s="13" t="str">
        <f t="shared" si="1"/>
        <v>Recebido pelo Tribunal (61)NãoNãoNão</v>
      </c>
      <c r="L109" s="13" t="e">
        <f>VLOOKUP(K109,Situação!#REF!,1,0)</f>
        <v>#REF!</v>
      </c>
      <c r="M109" s="13" t="e">
        <f>VLOOKUP(A109,Situação!D:D,1,0)</f>
        <v>#N/A</v>
      </c>
      <c r="N109" s="13" t="str">
        <f>VLOOKUP(C109,Situação!C:C,1,0)</f>
        <v>O movimento parametrizado é utilizado como data de início e fim da situação</v>
      </c>
      <c r="O109" s="13" t="str">
        <f>VLOOKUP(D109,Situação!D:D,1,0)</f>
        <v>Situação criada a partir de outras situações, não havendo movimentos próprios.</v>
      </c>
      <c r="P109" s="13" t="str">
        <f>VLOOKUP(E109,Situação!E:E,1,0)</f>
        <v>Não</v>
      </c>
      <c r="Q109" s="13" t="str">
        <f>VLOOKUP(F109,Situação!F:F,1,0)</f>
        <v>Não</v>
      </c>
      <c r="R109" s="13" t="e">
        <f>VLOOKUP(G109,Situação!#REF!,1,0)</f>
        <v>#REF!</v>
      </c>
      <c r="S109" s="13" t="e">
        <f>VLOOKUP(H109,Situação!G:G,1,0)</f>
        <v>#N/A</v>
      </c>
    </row>
    <row r="110" spans="1:19" ht="79.8" hidden="1" customHeight="1" x14ac:dyDescent="0.3">
      <c r="A110" s="5" t="s">
        <v>182</v>
      </c>
      <c r="B110" s="5" t="s">
        <v>1</v>
      </c>
      <c r="C110" s="5" t="s">
        <v>318</v>
      </c>
      <c r="D110" s="5" t="s">
        <v>319</v>
      </c>
      <c r="E110" s="5" t="s">
        <v>3</v>
      </c>
      <c r="F110" s="5" t="s">
        <v>3</v>
      </c>
      <c r="G110" s="5" t="s">
        <v>3</v>
      </c>
      <c r="H110" s="5" t="s">
        <v>53</v>
      </c>
      <c r="J110" s="13" t="str">
        <f>VLOOKUP(A110,Situação!A:A,1,0)</f>
        <v>Recurso interno admitido (141)</v>
      </c>
      <c r="K110" s="13" t="str">
        <f t="shared" si="1"/>
        <v>Recurso interno admitido (141)NãoNãoNãoDecisão proferida</v>
      </c>
      <c r="L110" s="13" t="e">
        <f>VLOOKUP(K110,Situação!#REF!,1,0)</f>
        <v>#REF!</v>
      </c>
      <c r="M110" s="13" t="e">
        <f>VLOOKUP(A110,Situação!D:D,1,0)</f>
        <v>#N/A</v>
      </c>
      <c r="N110" s="13" t="str">
        <f>VLOOKUP(C110,Situação!C:C,1,0)</f>
        <v>Recurso interno admitido (141)
Recurso interno não admitido (142)</v>
      </c>
      <c r="O110" s="13" t="str">
        <f>VLOOKUP(D110,Situação!D:D,1,0)</f>
        <v>Magistrado (1) | Decisão (3) | Admissão (206) | Admissão de Recurso de Embargos à SDC/TST (15058)
Magistrado (1) | Decisão (3) | Admissão (206) | Admissão de Recurso de Embargos à SDI/TST (15057)</v>
      </c>
      <c r="P110" s="13" t="str">
        <f>VLOOKUP(E110,Situação!E:E,1,0)</f>
        <v>Não</v>
      </c>
      <c r="Q110" s="13" t="str">
        <f>VLOOKUP(F110,Situação!F:F,1,0)</f>
        <v>Não</v>
      </c>
      <c r="R110" s="13" t="e">
        <f>VLOOKUP(G110,Situação!#REF!,1,0)</f>
        <v>#REF!</v>
      </c>
      <c r="S110" s="13" t="str">
        <f>VLOOKUP(H110,Situação!G:G,1,0)</f>
        <v>Decisão proferida</v>
      </c>
    </row>
    <row r="111" spans="1:19" ht="79.8" hidden="1" customHeight="1" x14ac:dyDescent="0.3">
      <c r="A111" s="5" t="s">
        <v>183</v>
      </c>
      <c r="B111" s="5" t="s">
        <v>1</v>
      </c>
      <c r="C111" s="5" t="s">
        <v>320</v>
      </c>
      <c r="D111" s="5" t="s">
        <v>2635</v>
      </c>
      <c r="E111" s="5" t="s">
        <v>3</v>
      </c>
      <c r="F111" s="5" t="s">
        <v>3</v>
      </c>
      <c r="G111" s="5" t="s">
        <v>4</v>
      </c>
      <c r="H111" s="5"/>
      <c r="J111" s="13" t="str">
        <f>VLOOKUP(A111,Situação!A:A,1,0)</f>
        <v>Recurso interno iniciado (39)</v>
      </c>
      <c r="K111" s="13" t="str">
        <f t="shared" si="1"/>
        <v>Recurso interno iniciado (39)NãoNãoSim</v>
      </c>
      <c r="L111" s="13" t="e">
        <f>VLOOKUP(K111,Situação!#REF!,1,0)</f>
        <v>#REF!</v>
      </c>
      <c r="M111" s="13" t="e">
        <f>VLOOKUP(A111,Situação!D:D,1,0)</f>
        <v>#N/A</v>
      </c>
      <c r="N111" s="13" t="e">
        <f>VLOOKUP(C111,Situação!C:C,1,0)</f>
        <v>#VALUE!</v>
      </c>
      <c r="O111" s="13" t="e">
        <f>VLOOKUP(D111,Situação!D:D,1,0)</f>
        <v>#VALUE!</v>
      </c>
      <c r="P111" s="13" t="str">
        <f>VLOOKUP(E111,Situação!E:E,1,0)</f>
        <v>Não</v>
      </c>
      <c r="Q111" s="13" t="str">
        <f>VLOOKUP(F111,Situação!F:F,1,0)</f>
        <v>Não</v>
      </c>
      <c r="R111" s="13" t="e">
        <f>VLOOKUP(G111,Situação!#REF!,1,0)</f>
        <v>#REF!</v>
      </c>
      <c r="S111" s="13" t="e">
        <f>VLOOKUP(H111,Situação!G:G,1,0)</f>
        <v>#N/A</v>
      </c>
    </row>
    <row r="112" spans="1:19" ht="79.8" hidden="1" customHeight="1" x14ac:dyDescent="0.3">
      <c r="A112" s="5" t="s">
        <v>184</v>
      </c>
      <c r="B112" s="5" t="s">
        <v>1</v>
      </c>
      <c r="C112" s="5" t="s">
        <v>7</v>
      </c>
      <c r="D112" s="5" t="s">
        <v>322</v>
      </c>
      <c r="E112" s="5" t="s">
        <v>3</v>
      </c>
      <c r="F112" s="5" t="s">
        <v>3</v>
      </c>
      <c r="G112" s="5" t="s">
        <v>3</v>
      </c>
      <c r="H112" s="5" t="s">
        <v>53</v>
      </c>
      <c r="J112" s="13" t="str">
        <f>VLOOKUP(A112,Situação!A:A,1,0)</f>
        <v>Recurso interno não admitido (142)</v>
      </c>
      <c r="K112" s="13" t="str">
        <f t="shared" si="1"/>
        <v>Recurso interno não admitido (142)NãoNãoNãoDecisão proferida</v>
      </c>
      <c r="L112" s="13" t="e">
        <f>VLOOKUP(K112,Situação!#REF!,1,0)</f>
        <v>#REF!</v>
      </c>
      <c r="M112" s="13" t="e">
        <f>VLOOKUP(A112,Situação!D:D,1,0)</f>
        <v>#N/A</v>
      </c>
      <c r="N112" s="13" t="str">
        <f>VLOOKUP(C112,Situação!C:C,1,0)</f>
        <v>O movimento parametrizado é utilizado como data de início e fim da situação</v>
      </c>
      <c r="O112" s="13" t="str">
        <f>VLOOKUP(D112,Situação!D:D,1,0)</f>
        <v>Magistrado (1) | Decisão (3) | Não-Admissão (207) | Não Admissão de Recurso de Embargos à SDC/TST (15060)
Magistrado (1) | Decisão (3) | Não-Admissão (207) | Não Admissão de Recurso de Embargos à SDI/TST (15059)</v>
      </c>
      <c r="P112" s="13" t="str">
        <f>VLOOKUP(E112,Situação!E:E,1,0)</f>
        <v>Não</v>
      </c>
      <c r="Q112" s="13" t="str">
        <f>VLOOKUP(F112,Situação!F:F,1,0)</f>
        <v>Não</v>
      </c>
      <c r="R112" s="13" t="e">
        <f>VLOOKUP(G112,Situação!#REF!,1,0)</f>
        <v>#REF!</v>
      </c>
      <c r="S112" s="13" t="str">
        <f>VLOOKUP(H112,Situação!G:G,1,0)</f>
        <v>Decisão proferida</v>
      </c>
    </row>
    <row r="113" spans="1:19" ht="79.8" hidden="1" customHeight="1" x14ac:dyDescent="0.3">
      <c r="A113" s="5" t="s">
        <v>185</v>
      </c>
      <c r="B113" s="5" t="s">
        <v>1</v>
      </c>
      <c r="C113" s="5" t="s">
        <v>7</v>
      </c>
      <c r="D113" s="5" t="s">
        <v>434</v>
      </c>
      <c r="E113" s="5" t="s">
        <v>3</v>
      </c>
      <c r="F113" s="5" t="s">
        <v>4</v>
      </c>
      <c r="G113" s="5" t="s">
        <v>4</v>
      </c>
      <c r="H113" s="5"/>
      <c r="J113" s="13" t="str">
        <f>VLOOKUP(A113,Situação!A:A,1,0)</f>
        <v>Redistribuído (40)</v>
      </c>
      <c r="K113" s="13" t="str">
        <f t="shared" si="1"/>
        <v>Redistribuído (40)NãoSimSim</v>
      </c>
      <c r="L113" s="13" t="e">
        <f>VLOOKUP(K113,Situação!#REF!,1,0)</f>
        <v>#REF!</v>
      </c>
      <c r="M113" s="13" t="e">
        <f>VLOOKUP(A113,Situação!D:D,1,0)</f>
        <v>#N/A</v>
      </c>
      <c r="N113" s="13" t="str">
        <f>VLOOKUP(C113,Situação!C:C,1,0)</f>
        <v>O movimento parametrizado é utilizado como data de início e fim da situação</v>
      </c>
      <c r="O113" s="13" t="str">
        <f>VLOOKUP(D113,Situação!D:D,1,0)</f>
        <v>Serventuário (14) | Distribuidor (18) | Redistribuição (36)</v>
      </c>
      <c r="P113" s="13" t="str">
        <f>VLOOKUP(E113,Situação!E:E,1,0)</f>
        <v>Não</v>
      </c>
      <c r="Q113" s="13" t="str">
        <f>VLOOKUP(F113,Situação!F:F,1,0)</f>
        <v>Sim</v>
      </c>
      <c r="R113" s="13" t="e">
        <f>VLOOKUP(G113,Situação!#REF!,1,0)</f>
        <v>#REF!</v>
      </c>
      <c r="S113" s="13" t="e">
        <f>VLOOKUP(H113,Situação!G:G,1,0)</f>
        <v>#N/A</v>
      </c>
    </row>
    <row r="114" spans="1:19" ht="79.8" hidden="1" customHeight="1" x14ac:dyDescent="0.3">
      <c r="A114" s="5" t="s">
        <v>2657</v>
      </c>
      <c r="B114" s="5" t="s">
        <v>1</v>
      </c>
      <c r="C114" s="5" t="s">
        <v>7</v>
      </c>
      <c r="D114" s="5" t="s">
        <v>2658</v>
      </c>
      <c r="E114" s="5" t="s">
        <v>3</v>
      </c>
      <c r="F114" s="5" t="s">
        <v>3</v>
      </c>
      <c r="G114" s="5" t="s">
        <v>4</v>
      </c>
      <c r="H114" s="5"/>
      <c r="J114" s="13" t="str">
        <f>VLOOKUP(A114,Situação!A:A,1,0)</f>
        <v>Redistribuído para outro Tribunal (154)</v>
      </c>
      <c r="K114" s="13" t="str">
        <f t="shared" si="1"/>
        <v>Redistribuído para outro Tribunal (154)NãoNãoSim</v>
      </c>
      <c r="L114" s="13" t="e">
        <f>VLOOKUP(K114,Situação!#REF!,1,0)</f>
        <v>#REF!</v>
      </c>
      <c r="M114" s="13" t="e">
        <f>VLOOKUP(A114,Situação!D:D,1,0)</f>
        <v>#N/A</v>
      </c>
      <c r="N114" s="13" t="str">
        <f>VLOOKUP(C114,Situação!C:C,1,0)</f>
        <v>O movimento parametrizado é utilizado como data de início e fim da situação</v>
      </c>
      <c r="O114" s="13" t="str">
        <f>VLOOKUP(D114,Situação!D:D,1,0)</f>
        <v>Serventuário (14) | Escrivão/Diretor de Secretaria/Secretário Jurídico (48) | Remessa (123)[18:motivo_da_remessa:367]
Serventuário (14) | Distribuidor (18) | Remessa (982)[18:motivo_da_remessa:367]</v>
      </c>
      <c r="P114" s="13" t="str">
        <f>VLOOKUP(E114,Situação!E:E,1,0)</f>
        <v>Não</v>
      </c>
      <c r="Q114" s="13" t="str">
        <f>VLOOKUP(F114,Situação!F:F,1,0)</f>
        <v>Não</v>
      </c>
      <c r="R114" s="13" t="e">
        <f>VLOOKUP(G114,Situação!#REF!,1,0)</f>
        <v>#REF!</v>
      </c>
      <c r="S114" s="13" t="e">
        <f>VLOOKUP(H114,Situação!G:G,1,0)</f>
        <v>#N/A</v>
      </c>
    </row>
    <row r="115" spans="1:19" ht="79.8" hidden="1" customHeight="1" x14ac:dyDescent="0.3">
      <c r="A115" s="5" t="s">
        <v>187</v>
      </c>
      <c r="B115" s="5" t="s">
        <v>1</v>
      </c>
      <c r="C115" s="5" t="s">
        <v>296</v>
      </c>
      <c r="D115" s="5" t="s">
        <v>435</v>
      </c>
      <c r="E115" s="5" t="s">
        <v>3</v>
      </c>
      <c r="F115" s="5" t="s">
        <v>3</v>
      </c>
      <c r="G115" s="5" t="s">
        <v>4</v>
      </c>
      <c r="H115" s="5"/>
      <c r="J115" s="13" t="str">
        <f>VLOOKUP(A115,Situação!A:A,1,0)</f>
        <v>Remetido (41)</v>
      </c>
      <c r="K115" s="13" t="str">
        <f t="shared" si="1"/>
        <v>Remetido (41)NãoNãoSim</v>
      </c>
      <c r="L115" s="13" t="e">
        <f>VLOOKUP(K115,Situação!#REF!,1,0)</f>
        <v>#REF!</v>
      </c>
      <c r="M115" s="13" t="e">
        <f>VLOOKUP(A115,Situação!D:D,1,0)</f>
        <v>#N/A</v>
      </c>
      <c r="N115" s="13" t="e">
        <f>VLOOKUP(C115,Situação!C:C,1,0)</f>
        <v>#VALUE!</v>
      </c>
      <c r="O115" s="13" t="e">
        <f>VLOOKUP(D115,Situação!D:D,1,0)</f>
        <v>#VALUE!</v>
      </c>
      <c r="P115" s="13" t="str">
        <f>VLOOKUP(E115,Situação!E:E,1,0)</f>
        <v>Não</v>
      </c>
      <c r="Q115" s="13" t="str">
        <f>VLOOKUP(F115,Situação!F:F,1,0)</f>
        <v>Não</v>
      </c>
      <c r="R115" s="13" t="e">
        <f>VLOOKUP(G115,Situação!#REF!,1,0)</f>
        <v>#REF!</v>
      </c>
      <c r="S115" s="13" t="e">
        <f>VLOOKUP(H115,Situação!G:G,1,0)</f>
        <v>#N/A</v>
      </c>
    </row>
    <row r="116" spans="1:19" ht="79.8" hidden="1" customHeight="1" x14ac:dyDescent="0.3">
      <c r="A116" s="5" t="s">
        <v>188</v>
      </c>
      <c r="B116" s="5" t="s">
        <v>1</v>
      </c>
      <c r="C116" s="5" t="s">
        <v>7</v>
      </c>
      <c r="D116" s="5" t="s">
        <v>436</v>
      </c>
      <c r="E116" s="5" t="s">
        <v>3</v>
      </c>
      <c r="F116" s="5" t="s">
        <v>3</v>
      </c>
      <c r="G116" s="5" t="s">
        <v>4</v>
      </c>
      <c r="H116" s="5"/>
      <c r="J116" s="13" t="str">
        <f>VLOOKUP(A116,Situação!A:A,1,0)</f>
        <v>Remetido ao distribuidor (42)</v>
      </c>
      <c r="K116" s="13" t="str">
        <f t="shared" si="1"/>
        <v>Remetido ao distribuidor (42)NãoNãoSim</v>
      </c>
      <c r="L116" s="13" t="e">
        <f>VLOOKUP(K116,Situação!#REF!,1,0)</f>
        <v>#REF!</v>
      </c>
      <c r="M116" s="13" t="e">
        <f>VLOOKUP(A116,Situação!D:D,1,0)</f>
        <v>#N/A</v>
      </c>
      <c r="N116" s="13" t="str">
        <f>VLOOKUP(C116,Situação!C:C,1,0)</f>
        <v>O movimento parametrizado é utilizado como data de início e fim da situação</v>
      </c>
      <c r="O116" s="13" t="str">
        <f>VLOOKUP(D116,Situação!D:D,1,0)</f>
        <v>Serventuário (14) | Escrivão/Diretor de Secretaria/Secretário Jurídico (48) | Remessa (123)[7:destino:Distribuidor]</v>
      </c>
      <c r="P116" s="13" t="str">
        <f>VLOOKUP(E116,Situação!E:E,1,0)</f>
        <v>Não</v>
      </c>
      <c r="Q116" s="13" t="str">
        <f>VLOOKUP(F116,Situação!F:F,1,0)</f>
        <v>Não</v>
      </c>
      <c r="R116" s="13" t="e">
        <f>VLOOKUP(G116,Situação!#REF!,1,0)</f>
        <v>#REF!</v>
      </c>
      <c r="S116" s="13" t="e">
        <f>VLOOKUP(H116,Situação!G:G,1,0)</f>
        <v>#N/A</v>
      </c>
    </row>
    <row r="117" spans="1:19" ht="79.8" hidden="1" customHeight="1" x14ac:dyDescent="0.3">
      <c r="A117" s="5" t="s">
        <v>190</v>
      </c>
      <c r="B117" s="5" t="s">
        <v>1</v>
      </c>
      <c r="C117" s="5" t="s">
        <v>7</v>
      </c>
      <c r="D117" s="5" t="s">
        <v>437</v>
      </c>
      <c r="E117" s="5" t="s">
        <v>3</v>
      </c>
      <c r="F117" s="5" t="s">
        <v>3</v>
      </c>
      <c r="G117" s="5" t="s">
        <v>4</v>
      </c>
      <c r="H117" s="5"/>
      <c r="J117" s="13" t="str">
        <f>VLOOKUP(A117,Situação!A:A,1,0)</f>
        <v>Remetido para a câmara de conciliação/mediação (130)</v>
      </c>
      <c r="K117" s="13" t="str">
        <f t="shared" si="1"/>
        <v>Remetido para a câmara de conciliação/mediação (130)NãoNãoSim</v>
      </c>
      <c r="L117" s="13" t="e">
        <f>VLOOKUP(K117,Situação!#REF!,1,0)</f>
        <v>#REF!</v>
      </c>
      <c r="M117" s="13" t="e">
        <f>VLOOKUP(A117,Situação!D:D,1,0)</f>
        <v>#N/A</v>
      </c>
      <c r="N117" s="13" t="str">
        <f>VLOOKUP(C117,Situação!C:C,1,0)</f>
        <v>O movimento parametrizado é utilizado como data de início e fim da situação</v>
      </c>
      <c r="O117" s="13" t="str">
        <f>VLOOKUP(D117,Situação!D:D,1,0)</f>
        <v>Serventuário (14) | Escrivão/Diretor de Secretaria/Secretário Jurídico (48) | Remessa para Câmara de Conciliação/Mediação (12622)</v>
      </c>
      <c r="P117" s="13" t="str">
        <f>VLOOKUP(E117,Situação!E:E,1,0)</f>
        <v>Não</v>
      </c>
      <c r="Q117" s="13" t="str">
        <f>VLOOKUP(F117,Situação!F:F,1,0)</f>
        <v>Não</v>
      </c>
      <c r="R117" s="13" t="e">
        <f>VLOOKUP(G117,Situação!#REF!,1,0)</f>
        <v>#REF!</v>
      </c>
      <c r="S117" s="13" t="e">
        <f>VLOOKUP(H117,Situação!G:G,1,0)</f>
        <v>#N/A</v>
      </c>
    </row>
    <row r="118" spans="1:19" ht="79.8" hidden="1" customHeight="1" x14ac:dyDescent="0.3">
      <c r="A118" s="5" t="s">
        <v>192</v>
      </c>
      <c r="B118" s="5" t="s">
        <v>1</v>
      </c>
      <c r="C118" s="5" t="s">
        <v>7</v>
      </c>
      <c r="D118" s="5" t="s">
        <v>2636</v>
      </c>
      <c r="E118" s="5" t="s">
        <v>3</v>
      </c>
      <c r="F118" s="5" t="s">
        <v>3</v>
      </c>
      <c r="G118" s="5" t="s">
        <v>4</v>
      </c>
      <c r="H118" s="5"/>
      <c r="J118" s="13" t="str">
        <f>VLOOKUP(A118,Situação!A:A,1,0)</f>
        <v>Remetido para o CEJUSC ou para o Centro de Conciliação/Mediação (118)</v>
      </c>
      <c r="K118" s="13" t="str">
        <f t="shared" si="1"/>
        <v>Remetido para o CEJUSC ou para o Centro de Conciliação/Mediação (118)NãoNãoSim</v>
      </c>
      <c r="L118" s="13" t="e">
        <f>VLOOKUP(K118,Situação!#REF!,1,0)</f>
        <v>#REF!</v>
      </c>
      <c r="M118" s="13" t="e">
        <f>VLOOKUP(A118,Situação!D:D,1,0)</f>
        <v>#N/A</v>
      </c>
      <c r="N118" s="13" t="str">
        <f>VLOOKUP(C118,Situação!C:C,1,0)</f>
        <v>O movimento parametrizado é utilizado como data de início e fim da situação</v>
      </c>
      <c r="O118" s="13" t="str">
        <f>VLOOKUP(D118,Situação!D:D,1,0)</f>
        <v>Serventuário (14) | Escrivão/Diretor de Secretaria/Secretário Jurídico (48) | Remessa CEJUSC (12618)
Serventuário (14) | Escrivão/Diretor de Secretaria/Secretário Jurídico (48) | Remessa para o CEJUSC ou Centros de Conciliação/Mediação (12614)</v>
      </c>
      <c r="P118" s="13" t="str">
        <f>VLOOKUP(E118,Situação!E:E,1,0)</f>
        <v>Não</v>
      </c>
      <c r="Q118" s="13" t="str">
        <f>VLOOKUP(F118,Situação!F:F,1,0)</f>
        <v>Não</v>
      </c>
      <c r="R118" s="13" t="e">
        <f>VLOOKUP(G118,Situação!#REF!,1,0)</f>
        <v>#REF!</v>
      </c>
      <c r="S118" s="13" t="e">
        <f>VLOOKUP(H118,Situação!G:G,1,0)</f>
        <v>#N/A</v>
      </c>
    </row>
    <row r="119" spans="1:19" ht="79.8" hidden="1" customHeight="1" x14ac:dyDescent="0.3">
      <c r="A119" s="5" t="s">
        <v>193</v>
      </c>
      <c r="B119" s="5" t="s">
        <v>1</v>
      </c>
      <c r="C119" s="5" t="s">
        <v>193</v>
      </c>
      <c r="D119" s="5" t="s">
        <v>439</v>
      </c>
      <c r="E119" s="5" t="s">
        <v>3</v>
      </c>
      <c r="F119" s="5" t="s">
        <v>3</v>
      </c>
      <c r="G119" s="5" t="s">
        <v>4</v>
      </c>
      <c r="H119" s="5"/>
      <c r="J119" s="13" t="str">
        <f>VLOOKUP(A119,Situação!A:A,1,0)</f>
        <v>Remetido para outra instância (134)</v>
      </c>
      <c r="K119" s="13" t="str">
        <f t="shared" si="1"/>
        <v>Remetido para outra instância (134)NãoNãoSim</v>
      </c>
      <c r="L119" s="13" t="e">
        <f>VLOOKUP(K119,Situação!#REF!,1,0)</f>
        <v>#REF!</v>
      </c>
      <c r="M119" s="13" t="e">
        <f>VLOOKUP(A119,Situação!D:D,1,0)</f>
        <v>#N/A</v>
      </c>
      <c r="N119" s="13" t="str">
        <f>VLOOKUP(C119,Situação!C:C,1,0)</f>
        <v>Remetido para outra instância (134)</v>
      </c>
      <c r="O119" s="13" t="str">
        <f>VLOOKUP(D119,Situação!D:D,1,0)</f>
        <v>Serventuário (14) | Escrivão/Diretor de Secretaria/Secretário Jurídico (48) | Remessa (123)[18:motivo_da_remessa:267]
Serventuário (14) | Distribuidor (18) | Remessa (982)[18:motivo_da_remessa:267]</v>
      </c>
      <c r="P119" s="13" t="str">
        <f>VLOOKUP(E119,Situação!E:E,1,0)</f>
        <v>Não</v>
      </c>
      <c r="Q119" s="13" t="str">
        <f>VLOOKUP(F119,Situação!F:F,1,0)</f>
        <v>Não</v>
      </c>
      <c r="R119" s="13" t="e">
        <f>VLOOKUP(G119,Situação!#REF!,1,0)</f>
        <v>#REF!</v>
      </c>
      <c r="S119" s="13" t="e">
        <f>VLOOKUP(H119,Situação!G:G,1,0)</f>
        <v>#N/A</v>
      </c>
    </row>
    <row r="120" spans="1:19" ht="79.8" hidden="1" customHeight="1" x14ac:dyDescent="0.3">
      <c r="A120" s="28" t="s">
        <v>194</v>
      </c>
      <c r="B120" s="28" t="s">
        <v>1</v>
      </c>
      <c r="C120" s="28" t="s">
        <v>7</v>
      </c>
      <c r="D120" s="28" t="s">
        <v>2799</v>
      </c>
      <c r="E120" s="28" t="s">
        <v>3</v>
      </c>
      <c r="F120" s="28" t="s">
        <v>3</v>
      </c>
      <c r="G120" s="28" t="s">
        <v>4</v>
      </c>
      <c r="H120" s="28"/>
      <c r="J120" s="13" t="str">
        <f>VLOOKUP(A120,Situação!A:A,1,0)</f>
        <v>Remetido pelo CEJUSC ou do Centro de Conciliação/Mediação (153)</v>
      </c>
      <c r="K120" s="13" t="str">
        <f t="shared" si="1"/>
        <v>Remetido pelo CEJUSC ou do Centro de Conciliação/Mediação (153)NãoNãoSim</v>
      </c>
      <c r="L120" s="13" t="e">
        <f>VLOOKUP(K120,Situação!#REF!,1,0)</f>
        <v>#REF!</v>
      </c>
      <c r="M120" s="13" t="e">
        <f>VLOOKUP(A120,Situação!D:D,1,0)</f>
        <v>#N/A</v>
      </c>
      <c r="N120" s="13" t="str">
        <f>VLOOKUP(C120,Situação!C:C,1,0)</f>
        <v>O movimento parametrizado é utilizado como data de início e fim da situação</v>
      </c>
      <c r="O120" s="13" t="e">
        <f>VLOOKUP(D120,Situação!D:D,1,0)</f>
        <v>#N/A</v>
      </c>
      <c r="P120" s="13" t="str">
        <f>VLOOKUP(E120,Situação!E:E,1,0)</f>
        <v>Não</v>
      </c>
      <c r="Q120" s="13" t="str">
        <f>VLOOKUP(F120,Situação!F:F,1,0)</f>
        <v>Não</v>
      </c>
      <c r="R120" s="13" t="e">
        <f>VLOOKUP(G120,Situação!#REF!,1,0)</f>
        <v>#REF!</v>
      </c>
      <c r="S120" s="13" t="e">
        <f>VLOOKUP(H120,Situação!G:G,1,0)</f>
        <v>#N/A</v>
      </c>
    </row>
    <row r="121" spans="1:19" ht="79.8" hidden="1" customHeight="1" x14ac:dyDescent="0.3">
      <c r="A121" s="5" t="s">
        <v>196</v>
      </c>
      <c r="B121" s="5" t="s">
        <v>1</v>
      </c>
      <c r="C121" s="5" t="s">
        <v>7</v>
      </c>
      <c r="D121" s="5" t="s">
        <v>197</v>
      </c>
      <c r="E121" s="5" t="s">
        <v>3</v>
      </c>
      <c r="F121" s="5" t="s">
        <v>3</v>
      </c>
      <c r="G121" s="5" t="s">
        <v>4</v>
      </c>
      <c r="H121" s="5" t="s">
        <v>53</v>
      </c>
      <c r="J121" s="13" t="str">
        <f>VLOOKUP(A121,Situação!A:A,1,0)</f>
        <v>Revogada transação penal (139)</v>
      </c>
      <c r="K121" s="13" t="str">
        <f t="shared" si="1"/>
        <v>Revogada transação penal (139)NãoNãoSimDecisão proferida</v>
      </c>
      <c r="L121" s="13" t="e">
        <f>VLOOKUP(K121,Situação!#REF!,1,0)</f>
        <v>#REF!</v>
      </c>
      <c r="M121" s="13" t="e">
        <f>VLOOKUP(A121,Situação!D:D,1,0)</f>
        <v>#N/A</v>
      </c>
      <c r="N121" s="13" t="str">
        <f>VLOOKUP(C121,Situação!C:C,1,0)</f>
        <v>O movimento parametrizado é utilizado como data de início e fim da situação</v>
      </c>
      <c r="O121" s="13" t="str">
        <f>VLOOKUP(D121,Situação!D:D,1,0)</f>
        <v>Magistrado (1) | Decisão (3) | Revogação (157) | Revogação da Transação Penal (15025)</v>
      </c>
      <c r="P121" s="13" t="str">
        <f>VLOOKUP(E121,Situação!E:E,1,0)</f>
        <v>Não</v>
      </c>
      <c r="Q121" s="13" t="str">
        <f>VLOOKUP(F121,Situação!F:F,1,0)</f>
        <v>Não</v>
      </c>
      <c r="R121" s="13" t="e">
        <f>VLOOKUP(G121,Situação!#REF!,1,0)</f>
        <v>#REF!</v>
      </c>
      <c r="S121" s="13" t="str">
        <f>VLOOKUP(H121,Situação!G:G,1,0)</f>
        <v>Decisão proferida</v>
      </c>
    </row>
    <row r="122" spans="1:19" ht="79.8" hidden="1" customHeight="1" x14ac:dyDescent="0.3">
      <c r="A122" s="5" t="s">
        <v>198</v>
      </c>
      <c r="B122" s="5" t="s">
        <v>1</v>
      </c>
      <c r="C122" s="5" t="s">
        <v>7</v>
      </c>
      <c r="D122" s="5" t="s">
        <v>440</v>
      </c>
      <c r="E122" s="5" t="s">
        <v>3</v>
      </c>
      <c r="F122" s="5" t="s">
        <v>3</v>
      </c>
      <c r="G122" s="5" t="s">
        <v>4</v>
      </c>
      <c r="H122" s="5"/>
      <c r="J122" s="13" t="str">
        <f>VLOOKUP(A122,Situação!A:A,1,0)</f>
        <v>Sessão do juri antecipada (83)</v>
      </c>
      <c r="K122" s="13" t="str">
        <f t="shared" si="1"/>
        <v>Sessão do juri antecipada (83)NãoNãoSim</v>
      </c>
      <c r="L122" s="13" t="e">
        <f>VLOOKUP(K122,Situação!#REF!,1,0)</f>
        <v>#REF!</v>
      </c>
      <c r="M122" s="13" t="e">
        <f>VLOOKUP(A122,Situação!D:D,1,0)</f>
        <v>#N/A</v>
      </c>
      <c r="N122" s="13" t="str">
        <f>VLOOKUP(C122,Situação!C:C,1,0)</f>
        <v>O movimento parametrizado é utilizado como data de início e fim da situação</v>
      </c>
      <c r="O122" s="13" t="str">
        <f>VLOOKUP(D122,Situação!D:D,1,0)</f>
        <v>Serventuário (14) | Escrivão/Diretor de Secretaria/Secretário Jurídico (48) | Sessão do Tribunal do Júri (313)[15:situacao_da_audiencia:12]</v>
      </c>
      <c r="P122" s="13" t="str">
        <f>VLOOKUP(E122,Situação!E:E,1,0)</f>
        <v>Não</v>
      </c>
      <c r="Q122" s="13" t="str">
        <f>VLOOKUP(F122,Situação!F:F,1,0)</f>
        <v>Não</v>
      </c>
      <c r="R122" s="13" t="e">
        <f>VLOOKUP(G122,Situação!#REF!,1,0)</f>
        <v>#REF!</v>
      </c>
      <c r="S122" s="13" t="e">
        <f>VLOOKUP(H122,Situação!G:G,1,0)</f>
        <v>#N/A</v>
      </c>
    </row>
    <row r="123" spans="1:19" ht="79.8" hidden="1" customHeight="1" x14ac:dyDescent="0.3">
      <c r="A123" s="5" t="s">
        <v>200</v>
      </c>
      <c r="B123" s="5" t="s">
        <v>1</v>
      </c>
      <c r="C123" s="5" t="s">
        <v>7</v>
      </c>
      <c r="D123" s="5" t="s">
        <v>441</v>
      </c>
      <c r="E123" s="5" t="s">
        <v>3</v>
      </c>
      <c r="F123" s="5" t="s">
        <v>3</v>
      </c>
      <c r="G123" s="5" t="s">
        <v>4</v>
      </c>
      <c r="H123" s="5"/>
      <c r="J123" s="13" t="str">
        <f>VLOOKUP(A123,Situação!A:A,1,0)</f>
        <v>Sessão do juri cancelada (84)</v>
      </c>
      <c r="K123" s="13" t="str">
        <f t="shared" si="1"/>
        <v>Sessão do juri cancelada (84)NãoNãoSim</v>
      </c>
      <c r="L123" s="13" t="e">
        <f>VLOOKUP(K123,Situação!#REF!,1,0)</f>
        <v>#REF!</v>
      </c>
      <c r="M123" s="13" t="e">
        <f>VLOOKUP(A123,Situação!D:D,1,0)</f>
        <v>#N/A</v>
      </c>
      <c r="N123" s="13" t="str">
        <f>VLOOKUP(C123,Situação!C:C,1,0)</f>
        <v>O movimento parametrizado é utilizado como data de início e fim da situação</v>
      </c>
      <c r="O123" s="13" t="str">
        <f>VLOOKUP(D123,Situação!D:D,1,0)</f>
        <v>Serventuário (14) | Escrivão/Diretor de Secretaria/Secretário Jurídico (48) | Sessão do Tribunal do Júri (313)[15:situacao_da_audiencia:11]</v>
      </c>
      <c r="P123" s="13" t="str">
        <f>VLOOKUP(E123,Situação!E:E,1,0)</f>
        <v>Não</v>
      </c>
      <c r="Q123" s="13" t="str">
        <f>VLOOKUP(F123,Situação!F:F,1,0)</f>
        <v>Não</v>
      </c>
      <c r="R123" s="13" t="e">
        <f>VLOOKUP(G123,Situação!#REF!,1,0)</f>
        <v>#REF!</v>
      </c>
      <c r="S123" s="13" t="e">
        <f>VLOOKUP(H123,Situação!G:G,1,0)</f>
        <v>#N/A</v>
      </c>
    </row>
    <row r="124" spans="1:19" ht="79.8" hidden="1" customHeight="1" x14ac:dyDescent="0.3">
      <c r="A124" s="5" t="s">
        <v>202</v>
      </c>
      <c r="B124" s="5" t="s">
        <v>1</v>
      </c>
      <c r="C124" s="5" t="s">
        <v>7</v>
      </c>
      <c r="D124" s="5" t="s">
        <v>442</v>
      </c>
      <c r="E124" s="5" t="s">
        <v>3</v>
      </c>
      <c r="F124" s="5" t="s">
        <v>3</v>
      </c>
      <c r="G124" s="5" t="s">
        <v>4</v>
      </c>
      <c r="H124" s="5"/>
      <c r="J124" s="13" t="str">
        <f>VLOOKUP(A124,Situação!A:A,1,0)</f>
        <v>Sessão do juri convertida em diligência (85)</v>
      </c>
      <c r="K124" s="13" t="str">
        <f t="shared" si="1"/>
        <v>Sessão do juri convertida em diligência (85)NãoNãoSim</v>
      </c>
      <c r="L124" s="13" t="e">
        <f>VLOOKUP(K124,Situação!#REF!,1,0)</f>
        <v>#REF!</v>
      </c>
      <c r="M124" s="13" t="e">
        <f>VLOOKUP(A124,Situação!D:D,1,0)</f>
        <v>#N/A</v>
      </c>
      <c r="N124" s="13" t="str">
        <f>VLOOKUP(C124,Situação!C:C,1,0)</f>
        <v>O movimento parametrizado é utilizado como data de início e fim da situação</v>
      </c>
      <c r="O124" s="13" t="str">
        <f>VLOOKUP(D124,Situação!D:D,1,0)</f>
        <v>Serventuário (14) | Escrivão/Diretor de Secretaria/Secretário Jurídico (48) | Sessão do Tribunal do Júri (313)[15:situacao_da_audiencia:15]</v>
      </c>
      <c r="P124" s="13" t="str">
        <f>VLOOKUP(E124,Situação!E:E,1,0)</f>
        <v>Não</v>
      </c>
      <c r="Q124" s="13" t="str">
        <f>VLOOKUP(F124,Situação!F:F,1,0)</f>
        <v>Não</v>
      </c>
      <c r="R124" s="13" t="e">
        <f>VLOOKUP(G124,Situação!#REF!,1,0)</f>
        <v>#REF!</v>
      </c>
      <c r="S124" s="13" t="e">
        <f>VLOOKUP(H124,Situação!G:G,1,0)</f>
        <v>#N/A</v>
      </c>
    </row>
    <row r="125" spans="1:19" ht="79.8" hidden="1" customHeight="1" x14ac:dyDescent="0.3">
      <c r="A125" s="5" t="s">
        <v>204</v>
      </c>
      <c r="B125" s="5" t="s">
        <v>1</v>
      </c>
      <c r="C125" s="5" t="s">
        <v>326</v>
      </c>
      <c r="D125" s="5" t="s">
        <v>443</v>
      </c>
      <c r="E125" s="5" t="s">
        <v>3</v>
      </c>
      <c r="F125" s="5" t="s">
        <v>3</v>
      </c>
      <c r="G125" s="5" t="s">
        <v>4</v>
      </c>
      <c r="H125" s="5"/>
      <c r="J125" s="13" t="str">
        <f>VLOOKUP(A125,Situação!A:A,1,0)</f>
        <v>Sessão do juri designada (43)</v>
      </c>
      <c r="K125" s="13" t="str">
        <f t="shared" si="1"/>
        <v>Sessão do juri designada (43)NãoNãoSim</v>
      </c>
      <c r="L125" s="13" t="e">
        <f>VLOOKUP(K125,Situação!#REF!,1,0)</f>
        <v>#REF!</v>
      </c>
      <c r="M125" s="13" t="e">
        <f>VLOOKUP(A125,Situação!D:D,1,0)</f>
        <v>#N/A</v>
      </c>
      <c r="N125" s="13" t="e">
        <f>VLOOKUP(C125,Situação!C:C,1,0)</f>
        <v>#VALUE!</v>
      </c>
      <c r="O125" s="13" t="str">
        <f>VLOOKUP(D125,Situação!D:D,1,0)</f>
        <v>Serventuário (14) | Escrivão/Diretor de Secretaria/Secretário Jurídico (48) | Sessão do Tribunal do Júri (313)[15:situacao_da_audiencia:9]</v>
      </c>
      <c r="P125" s="13" t="str">
        <f>VLOOKUP(E125,Situação!E:E,1,0)</f>
        <v>Não</v>
      </c>
      <c r="Q125" s="13" t="str">
        <f>VLOOKUP(F125,Situação!F:F,1,0)</f>
        <v>Não</v>
      </c>
      <c r="R125" s="13" t="e">
        <f>VLOOKUP(G125,Situação!#REF!,1,0)</f>
        <v>#REF!</v>
      </c>
      <c r="S125" s="13" t="e">
        <f>VLOOKUP(H125,Situação!G:G,1,0)</f>
        <v>#N/A</v>
      </c>
    </row>
    <row r="126" spans="1:19" ht="79.8" hidden="1" customHeight="1" x14ac:dyDescent="0.3">
      <c r="A126" s="5" t="s">
        <v>206</v>
      </c>
      <c r="B126" s="5" t="s">
        <v>1</v>
      </c>
      <c r="C126" s="5" t="s">
        <v>7</v>
      </c>
      <c r="D126" s="5" t="s">
        <v>444</v>
      </c>
      <c r="E126" s="5" t="s">
        <v>3</v>
      </c>
      <c r="F126" s="5" t="s">
        <v>3</v>
      </c>
      <c r="G126" s="5" t="s">
        <v>4</v>
      </c>
      <c r="H126" s="5"/>
      <c r="J126" s="13" t="str">
        <f>VLOOKUP(A126,Situação!A:A,1,0)</f>
        <v>Sessão do juri não realizada (86)</v>
      </c>
      <c r="K126" s="13" t="str">
        <f t="shared" si="1"/>
        <v>Sessão do juri não realizada (86)NãoNãoSim</v>
      </c>
      <c r="L126" s="13" t="e">
        <f>VLOOKUP(K126,Situação!#REF!,1,0)</f>
        <v>#REF!</v>
      </c>
      <c r="M126" s="13" t="e">
        <f>VLOOKUP(A126,Situação!D:D,1,0)</f>
        <v>#N/A</v>
      </c>
      <c r="N126" s="13" t="str">
        <f>VLOOKUP(C126,Situação!C:C,1,0)</f>
        <v>O movimento parametrizado é utilizado como data de início e fim da situação</v>
      </c>
      <c r="O126" s="13" t="str">
        <f>VLOOKUP(D126,Situação!D:D,1,0)</f>
        <v>Serventuário (14) | Escrivão/Diretor de Secretaria/Secretário Jurídico (48) | Sessão do Tribunal do Júri (313)[15:situacao_da_audiencia:14]</v>
      </c>
      <c r="P126" s="13" t="str">
        <f>VLOOKUP(E126,Situação!E:E,1,0)</f>
        <v>Não</v>
      </c>
      <c r="Q126" s="13" t="str">
        <f>VLOOKUP(F126,Situação!F:F,1,0)</f>
        <v>Não</v>
      </c>
      <c r="R126" s="13" t="e">
        <f>VLOOKUP(G126,Situação!#REF!,1,0)</f>
        <v>#REF!</v>
      </c>
      <c r="S126" s="13" t="e">
        <f>VLOOKUP(H126,Situação!G:G,1,0)</f>
        <v>#N/A</v>
      </c>
    </row>
    <row r="127" spans="1:19" ht="79.8" hidden="1" customHeight="1" x14ac:dyDescent="0.3">
      <c r="A127" s="5" t="s">
        <v>208</v>
      </c>
      <c r="B127" s="5" t="s">
        <v>1</v>
      </c>
      <c r="C127" s="5" t="s">
        <v>7</v>
      </c>
      <c r="D127" s="5" t="s">
        <v>445</v>
      </c>
      <c r="E127" s="5" t="s">
        <v>3</v>
      </c>
      <c r="F127" s="5" t="s">
        <v>3</v>
      </c>
      <c r="G127" s="5" t="s">
        <v>4</v>
      </c>
      <c r="H127" s="5"/>
      <c r="J127" s="13" t="str">
        <f>VLOOKUP(A127,Situação!A:A,1,0)</f>
        <v>Sessão do juri realizada (44)</v>
      </c>
      <c r="K127" s="13" t="str">
        <f t="shared" si="1"/>
        <v>Sessão do juri realizada (44)NãoNãoSim</v>
      </c>
      <c r="L127" s="13" t="e">
        <f>VLOOKUP(K127,Situação!#REF!,1,0)</f>
        <v>#REF!</v>
      </c>
      <c r="M127" s="13" t="e">
        <f>VLOOKUP(A127,Situação!D:D,1,0)</f>
        <v>#N/A</v>
      </c>
      <c r="N127" s="13" t="str">
        <f>VLOOKUP(C127,Situação!C:C,1,0)</f>
        <v>O movimento parametrizado é utilizado como data de início e fim da situação</v>
      </c>
      <c r="O127" s="13" t="str">
        <f>VLOOKUP(D127,Situação!D:D,1,0)</f>
        <v>Serventuário (14) | Escrivão/Diretor de Secretaria/Secretário Jurídico (48) | Sessão do Tribunal do Júri (313)[15:situacao_da_audiencia:13]</v>
      </c>
      <c r="P127" s="13" t="str">
        <f>VLOOKUP(E127,Situação!E:E,1,0)</f>
        <v>Não</v>
      </c>
      <c r="Q127" s="13" t="str">
        <f>VLOOKUP(F127,Situação!F:F,1,0)</f>
        <v>Não</v>
      </c>
      <c r="R127" s="13" t="e">
        <f>VLOOKUP(G127,Situação!#REF!,1,0)</f>
        <v>#REF!</v>
      </c>
      <c r="S127" s="13" t="e">
        <f>VLOOKUP(H127,Situação!G:G,1,0)</f>
        <v>#N/A</v>
      </c>
    </row>
    <row r="128" spans="1:19" ht="79.8" hidden="1" customHeight="1" x14ac:dyDescent="0.3">
      <c r="A128" s="5" t="s">
        <v>210</v>
      </c>
      <c r="B128" s="5" t="s">
        <v>1</v>
      </c>
      <c r="C128" s="5" t="s">
        <v>326</v>
      </c>
      <c r="D128" s="5" t="s">
        <v>446</v>
      </c>
      <c r="E128" s="5" t="s">
        <v>3</v>
      </c>
      <c r="F128" s="5" t="s">
        <v>3</v>
      </c>
      <c r="G128" s="5" t="s">
        <v>4</v>
      </c>
      <c r="H128" s="5"/>
      <c r="J128" s="13" t="str">
        <f>VLOOKUP(A128,Situação!A:A,1,0)</f>
        <v>Sessão do juri redesignada (87)</v>
      </c>
      <c r="K128" s="13" t="str">
        <f t="shared" si="1"/>
        <v>Sessão do juri redesignada (87)NãoNãoSim</v>
      </c>
      <c r="L128" s="13" t="e">
        <f>VLOOKUP(K128,Situação!#REF!,1,0)</f>
        <v>#REF!</v>
      </c>
      <c r="M128" s="13" t="e">
        <f>VLOOKUP(A128,Situação!D:D,1,0)</f>
        <v>#N/A</v>
      </c>
      <c r="N128" s="13" t="e">
        <f>VLOOKUP(C128,Situação!C:C,1,0)</f>
        <v>#VALUE!</v>
      </c>
      <c r="O128" s="13" t="str">
        <f>VLOOKUP(D128,Situação!D:D,1,0)</f>
        <v>Serventuário (14) | Escrivão/Diretor de Secretaria/Secretário Jurídico (48) | Sessão do Tribunal do Júri (313)[15:situacao_da_audiencia:10]</v>
      </c>
      <c r="P128" s="13" t="str">
        <f>VLOOKUP(E128,Situação!E:E,1,0)</f>
        <v>Não</v>
      </c>
      <c r="Q128" s="13" t="str">
        <f>VLOOKUP(F128,Situação!F:F,1,0)</f>
        <v>Não</v>
      </c>
      <c r="R128" s="13" t="e">
        <f>VLOOKUP(G128,Situação!#REF!,1,0)</f>
        <v>#REF!</v>
      </c>
      <c r="S128" s="13" t="e">
        <f>VLOOKUP(H128,Situação!G:G,1,0)</f>
        <v>#N/A</v>
      </c>
    </row>
    <row r="129" spans="1:19" ht="79.8" hidden="1" customHeight="1" x14ac:dyDescent="0.3">
      <c r="A129" s="5" t="s">
        <v>212</v>
      </c>
      <c r="B129" s="5" t="s">
        <v>1</v>
      </c>
      <c r="C129" s="5" t="s">
        <v>7</v>
      </c>
      <c r="D129" s="5" t="s">
        <v>447</v>
      </c>
      <c r="E129" s="5" t="s">
        <v>3</v>
      </c>
      <c r="F129" s="5" t="s">
        <v>3</v>
      </c>
      <c r="G129" s="5" t="s">
        <v>4</v>
      </c>
      <c r="H129" s="5"/>
      <c r="J129" s="13" t="str">
        <f>VLOOKUP(A129,Situação!A:A,1,0)</f>
        <v>Sessão Restaurativa antecipada (146)</v>
      </c>
      <c r="K129" s="13" t="str">
        <f t="shared" si="1"/>
        <v>Sessão Restaurativa antecipada (146)NãoNãoSim</v>
      </c>
      <c r="L129" s="13" t="e">
        <f>VLOOKUP(K129,Situação!#REF!,1,0)</f>
        <v>#REF!</v>
      </c>
      <c r="M129" s="13" t="e">
        <f>VLOOKUP(A129,Situação!D:D,1,0)</f>
        <v>#N/A</v>
      </c>
      <c r="N129" s="13" t="str">
        <f>VLOOKUP(C129,Situação!C:C,1,0)</f>
        <v>O movimento parametrizado é utilizado como data de início e fim da situação</v>
      </c>
      <c r="O129" s="13" t="str">
        <f>VLOOKUP(D129,Situação!D:D,1,0)</f>
        <v>Serventuário (14) | Escrivão/Diretor de Secretaria/Secretário Jurídico (48) | Sessão Restaurativa (15102)[15:situacao_da_audiencia:12]</v>
      </c>
      <c r="P129" s="13" t="str">
        <f>VLOOKUP(E129,Situação!E:E,1,0)</f>
        <v>Não</v>
      </c>
      <c r="Q129" s="13" t="str">
        <f>VLOOKUP(F129,Situação!F:F,1,0)</f>
        <v>Não</v>
      </c>
      <c r="R129" s="13" t="e">
        <f>VLOOKUP(G129,Situação!#REF!,1,0)</f>
        <v>#REF!</v>
      </c>
      <c r="S129" s="13" t="e">
        <f>VLOOKUP(H129,Situação!G:G,1,0)</f>
        <v>#N/A</v>
      </c>
    </row>
    <row r="130" spans="1:19" ht="79.8" hidden="1" customHeight="1" x14ac:dyDescent="0.3">
      <c r="A130" s="5" t="s">
        <v>214</v>
      </c>
      <c r="B130" s="5" t="s">
        <v>1</v>
      </c>
      <c r="C130" s="5" t="s">
        <v>7</v>
      </c>
      <c r="D130" s="5" t="s">
        <v>448</v>
      </c>
      <c r="E130" s="5" t="s">
        <v>3</v>
      </c>
      <c r="F130" s="5" t="s">
        <v>3</v>
      </c>
      <c r="G130" s="5" t="s">
        <v>4</v>
      </c>
      <c r="H130" s="5"/>
      <c r="J130" s="13" t="str">
        <f>VLOOKUP(A130,Situação!A:A,1,0)</f>
        <v>Sessão Restaurativa cancelada (147)</v>
      </c>
      <c r="K130" s="13" t="str">
        <f t="shared" si="1"/>
        <v>Sessão Restaurativa cancelada (147)NãoNãoSim</v>
      </c>
      <c r="L130" s="13" t="e">
        <f>VLOOKUP(K130,Situação!#REF!,1,0)</f>
        <v>#REF!</v>
      </c>
      <c r="M130" s="13" t="e">
        <f>VLOOKUP(A130,Situação!D:D,1,0)</f>
        <v>#N/A</v>
      </c>
      <c r="N130" s="13" t="str">
        <f>VLOOKUP(C130,Situação!C:C,1,0)</f>
        <v>O movimento parametrizado é utilizado como data de início e fim da situação</v>
      </c>
      <c r="O130" s="13" t="str">
        <f>VLOOKUP(D130,Situação!D:D,1,0)</f>
        <v>Serventuário (14) | Escrivão/Diretor de Secretaria/Secretário Jurídico (48) | Sessão Restaurativa (15102)[15:situacao_da_audiencia:11]</v>
      </c>
      <c r="P130" s="13" t="str">
        <f>VLOOKUP(E130,Situação!E:E,1,0)</f>
        <v>Não</v>
      </c>
      <c r="Q130" s="13" t="str">
        <f>VLOOKUP(F130,Situação!F:F,1,0)</f>
        <v>Não</v>
      </c>
      <c r="R130" s="13" t="e">
        <f>VLOOKUP(G130,Situação!#REF!,1,0)</f>
        <v>#REF!</v>
      </c>
      <c r="S130" s="13" t="e">
        <f>VLOOKUP(H130,Situação!G:G,1,0)</f>
        <v>#N/A</v>
      </c>
    </row>
    <row r="131" spans="1:19" ht="79.8" hidden="1" customHeight="1" x14ac:dyDescent="0.3">
      <c r="A131" s="5" t="s">
        <v>216</v>
      </c>
      <c r="B131" s="5" t="s">
        <v>1</v>
      </c>
      <c r="C131" s="5" t="s">
        <v>7</v>
      </c>
      <c r="D131" s="5" t="s">
        <v>449</v>
      </c>
      <c r="E131" s="5" t="s">
        <v>3</v>
      </c>
      <c r="F131" s="5" t="s">
        <v>3</v>
      </c>
      <c r="G131" s="5" t="s">
        <v>4</v>
      </c>
      <c r="H131" s="5"/>
      <c r="J131" s="13" t="str">
        <f>VLOOKUP(A131,Situação!A:A,1,0)</f>
        <v>Sessão Restaurativa convertida em diligência (148)</v>
      </c>
      <c r="K131" s="13" t="str">
        <f t="shared" ref="K131:K153" si="2">A131&amp;E131&amp;F131&amp;G131&amp;H131</f>
        <v>Sessão Restaurativa convertida em diligência (148)NãoNãoSim</v>
      </c>
      <c r="L131" s="13" t="e">
        <f>VLOOKUP(K131,Situação!#REF!,1,0)</f>
        <v>#REF!</v>
      </c>
      <c r="M131" s="13" t="e">
        <f>VLOOKUP(A131,Situação!D:D,1,0)</f>
        <v>#N/A</v>
      </c>
      <c r="N131" s="13" t="str">
        <f>VLOOKUP(C131,Situação!C:C,1,0)</f>
        <v>O movimento parametrizado é utilizado como data de início e fim da situação</v>
      </c>
      <c r="O131" s="13" t="str">
        <f>VLOOKUP(D131,Situação!D:D,1,0)</f>
        <v>Serventuário (14) | Escrivão/Diretor de Secretaria/Secretário Jurídico (48) | Sessão Restaurativa (15102)[15:situacao_da_audiencia:15]</v>
      </c>
      <c r="P131" s="13" t="str">
        <f>VLOOKUP(E131,Situação!E:E,1,0)</f>
        <v>Não</v>
      </c>
      <c r="Q131" s="13" t="str">
        <f>VLOOKUP(F131,Situação!F:F,1,0)</f>
        <v>Não</v>
      </c>
      <c r="R131" s="13" t="e">
        <f>VLOOKUP(G131,Situação!#REF!,1,0)</f>
        <v>#REF!</v>
      </c>
      <c r="S131" s="13" t="e">
        <f>VLOOKUP(H131,Situação!G:G,1,0)</f>
        <v>#N/A</v>
      </c>
    </row>
    <row r="132" spans="1:19" ht="79.8" hidden="1" customHeight="1" x14ac:dyDescent="0.3">
      <c r="A132" s="5" t="s">
        <v>218</v>
      </c>
      <c r="B132" s="5" t="s">
        <v>1</v>
      </c>
      <c r="C132" s="5" t="s">
        <v>327</v>
      </c>
      <c r="D132" s="5" t="s">
        <v>450</v>
      </c>
      <c r="E132" s="5" t="s">
        <v>3</v>
      </c>
      <c r="F132" s="5" t="s">
        <v>3</v>
      </c>
      <c r="G132" s="5" t="s">
        <v>4</v>
      </c>
      <c r="H132" s="5"/>
      <c r="J132" s="13" t="str">
        <f>VLOOKUP(A132,Situação!A:A,1,0)</f>
        <v>Sessão Restaurativa designada (149)</v>
      </c>
      <c r="K132" s="13" t="str">
        <f t="shared" si="2"/>
        <v>Sessão Restaurativa designada (149)NãoNãoSim</v>
      </c>
      <c r="L132" s="13" t="e">
        <f>VLOOKUP(K132,Situação!#REF!,1,0)</f>
        <v>#REF!</v>
      </c>
      <c r="M132" s="13" t="e">
        <f>VLOOKUP(A132,Situação!D:D,1,0)</f>
        <v>#N/A</v>
      </c>
      <c r="N132" s="13" t="e">
        <f>VLOOKUP(C132,Situação!C:C,1,0)</f>
        <v>#VALUE!</v>
      </c>
      <c r="O132" s="13" t="str">
        <f>VLOOKUP(D132,Situação!D:D,1,0)</f>
        <v>Serventuário (14) | Escrivão/Diretor de Secretaria/Secretário Jurídico (48) | Sessão Restaurativa (15102)[15:situacao_da_audiencia:9]</v>
      </c>
      <c r="P132" s="13" t="str">
        <f>VLOOKUP(E132,Situação!E:E,1,0)</f>
        <v>Não</v>
      </c>
      <c r="Q132" s="13" t="str">
        <f>VLOOKUP(F132,Situação!F:F,1,0)</f>
        <v>Não</v>
      </c>
      <c r="R132" s="13" t="e">
        <f>VLOOKUP(G132,Situação!#REF!,1,0)</f>
        <v>#REF!</v>
      </c>
      <c r="S132" s="13" t="e">
        <f>VLOOKUP(H132,Situação!G:G,1,0)</f>
        <v>#N/A</v>
      </c>
    </row>
    <row r="133" spans="1:19" ht="79.8" hidden="1" customHeight="1" x14ac:dyDescent="0.3">
      <c r="A133" s="5" t="s">
        <v>220</v>
      </c>
      <c r="B133" s="5" t="s">
        <v>1</v>
      </c>
      <c r="C133" s="5" t="s">
        <v>7</v>
      </c>
      <c r="D133" s="5" t="s">
        <v>451</v>
      </c>
      <c r="E133" s="5" t="s">
        <v>3</v>
      </c>
      <c r="F133" s="5" t="s">
        <v>3</v>
      </c>
      <c r="G133" s="5" t="s">
        <v>4</v>
      </c>
      <c r="H133" s="5"/>
      <c r="J133" s="13" t="str">
        <f>VLOOKUP(A133,Situação!A:A,1,0)</f>
        <v>Sessão Restaurativa não realizada (150)</v>
      </c>
      <c r="K133" s="13" t="str">
        <f t="shared" si="2"/>
        <v>Sessão Restaurativa não realizada (150)NãoNãoSim</v>
      </c>
      <c r="L133" s="13" t="e">
        <f>VLOOKUP(K133,Situação!#REF!,1,0)</f>
        <v>#REF!</v>
      </c>
      <c r="M133" s="13" t="e">
        <f>VLOOKUP(A133,Situação!D:D,1,0)</f>
        <v>#N/A</v>
      </c>
      <c r="N133" s="13" t="str">
        <f>VLOOKUP(C133,Situação!C:C,1,0)</f>
        <v>O movimento parametrizado é utilizado como data de início e fim da situação</v>
      </c>
      <c r="O133" s="13" t="str">
        <f>VLOOKUP(D133,Situação!D:D,1,0)</f>
        <v>Serventuário (14) | Escrivão/Diretor de Secretaria/Secretário Jurídico (48) | Sessão Restaurativa (15102)[15:situacao_da_audiencia:14]</v>
      </c>
      <c r="P133" s="13" t="str">
        <f>VLOOKUP(E133,Situação!E:E,1,0)</f>
        <v>Não</v>
      </c>
      <c r="Q133" s="13" t="str">
        <f>VLOOKUP(F133,Situação!F:F,1,0)</f>
        <v>Não</v>
      </c>
      <c r="R133" s="13" t="e">
        <f>VLOOKUP(G133,Situação!#REF!,1,0)</f>
        <v>#REF!</v>
      </c>
      <c r="S133" s="13" t="e">
        <f>VLOOKUP(H133,Situação!G:G,1,0)</f>
        <v>#N/A</v>
      </c>
    </row>
    <row r="134" spans="1:19" ht="79.8" hidden="1" customHeight="1" x14ac:dyDescent="0.3">
      <c r="A134" s="5" t="s">
        <v>222</v>
      </c>
      <c r="B134" s="5" t="s">
        <v>1</v>
      </c>
      <c r="C134" s="5" t="s">
        <v>7</v>
      </c>
      <c r="D134" s="5" t="s">
        <v>452</v>
      </c>
      <c r="E134" s="5" t="s">
        <v>3</v>
      </c>
      <c r="F134" s="5" t="s">
        <v>3</v>
      </c>
      <c r="G134" s="5" t="s">
        <v>4</v>
      </c>
      <c r="H134" s="5"/>
      <c r="J134" s="13" t="str">
        <f>VLOOKUP(A134,Situação!A:A,1,0)</f>
        <v>Sessão Restaurativa realizada (151)</v>
      </c>
      <c r="K134" s="13" t="str">
        <f t="shared" si="2"/>
        <v>Sessão Restaurativa realizada (151)NãoNãoSim</v>
      </c>
      <c r="L134" s="13" t="e">
        <f>VLOOKUP(K134,Situação!#REF!,1,0)</f>
        <v>#REF!</v>
      </c>
      <c r="M134" s="13" t="e">
        <f>VLOOKUP(A134,Situação!D:D,1,0)</f>
        <v>#N/A</v>
      </c>
      <c r="N134" s="13" t="str">
        <f>VLOOKUP(C134,Situação!C:C,1,0)</f>
        <v>O movimento parametrizado é utilizado como data de início e fim da situação</v>
      </c>
      <c r="O134" s="13" t="str">
        <f>VLOOKUP(D134,Situação!D:D,1,0)</f>
        <v>Serventuário (14) | Escrivão/Diretor de Secretaria/Secretário Jurídico (48) | Sessão Restaurativa (15102)[15:situacao_da_audiencia:13]</v>
      </c>
      <c r="P134" s="13" t="str">
        <f>VLOOKUP(E134,Situação!E:E,1,0)</f>
        <v>Não</v>
      </c>
      <c r="Q134" s="13" t="str">
        <f>VLOOKUP(F134,Situação!F:F,1,0)</f>
        <v>Não</v>
      </c>
      <c r="R134" s="13" t="e">
        <f>VLOOKUP(G134,Situação!#REF!,1,0)</f>
        <v>#REF!</v>
      </c>
      <c r="S134" s="13" t="e">
        <f>VLOOKUP(H134,Situação!G:G,1,0)</f>
        <v>#N/A</v>
      </c>
    </row>
    <row r="135" spans="1:19" ht="79.8" hidden="1" customHeight="1" x14ac:dyDescent="0.3">
      <c r="A135" s="5" t="s">
        <v>224</v>
      </c>
      <c r="B135" s="5" t="s">
        <v>1</v>
      </c>
      <c r="C135" s="5" t="s">
        <v>327</v>
      </c>
      <c r="D135" s="5" t="s">
        <v>453</v>
      </c>
      <c r="E135" s="5" t="s">
        <v>3</v>
      </c>
      <c r="F135" s="5" t="s">
        <v>3</v>
      </c>
      <c r="G135" s="5" t="s">
        <v>4</v>
      </c>
      <c r="H135" s="5"/>
      <c r="J135" s="13" t="str">
        <f>VLOOKUP(A135,Situação!A:A,1,0)</f>
        <v>Sessão Restaurativa redesignada (152)</v>
      </c>
      <c r="K135" s="13" t="str">
        <f t="shared" si="2"/>
        <v>Sessão Restaurativa redesignada (152)NãoNãoSim</v>
      </c>
      <c r="L135" s="13" t="e">
        <f>VLOOKUP(K135,Situação!#REF!,1,0)</f>
        <v>#REF!</v>
      </c>
      <c r="M135" s="13" t="e">
        <f>VLOOKUP(A135,Situação!D:D,1,0)</f>
        <v>#N/A</v>
      </c>
      <c r="N135" s="13" t="e">
        <f>VLOOKUP(C135,Situação!C:C,1,0)</f>
        <v>#VALUE!</v>
      </c>
      <c r="O135" s="13" t="str">
        <f>VLOOKUP(D135,Situação!D:D,1,0)</f>
        <v>Serventuário (14) | Escrivão/Diretor de Secretaria/Secretário Jurídico (48) | Sessão Restaurativa (15102)[15:situacao_da_audiencia:10]</v>
      </c>
      <c r="P135" s="13" t="str">
        <f>VLOOKUP(E135,Situação!E:E,1,0)</f>
        <v>Não</v>
      </c>
      <c r="Q135" s="13" t="str">
        <f>VLOOKUP(F135,Situação!F:F,1,0)</f>
        <v>Não</v>
      </c>
      <c r="R135" s="13" t="e">
        <f>VLOOKUP(G135,Situação!#REF!,1,0)</f>
        <v>#REF!</v>
      </c>
      <c r="S135" s="13" t="e">
        <f>VLOOKUP(H135,Situação!G:G,1,0)</f>
        <v>#N/A</v>
      </c>
    </row>
    <row r="136" spans="1:19" ht="79.8" hidden="1" customHeight="1" x14ac:dyDescent="0.3">
      <c r="A136" s="30" t="s">
        <v>226</v>
      </c>
      <c r="B136" s="30" t="s">
        <v>1</v>
      </c>
      <c r="C136" s="30" t="s">
        <v>2800</v>
      </c>
      <c r="D136" s="30" t="s">
        <v>329</v>
      </c>
      <c r="E136" s="30" t="s">
        <v>3</v>
      </c>
      <c r="F136" s="30" t="s">
        <v>3</v>
      </c>
      <c r="G136" s="30" t="s">
        <v>4</v>
      </c>
      <c r="H136" s="30"/>
      <c r="J136" s="13" t="str">
        <f>VLOOKUP(A136,Situação!A:A,1,0)</f>
        <v>Supenso/Sobrestado por SIRDR (128)</v>
      </c>
      <c r="K136" s="13" t="str">
        <f t="shared" si="2"/>
        <v>Supenso/Sobrestado por SIRDR (128)NãoNãoSim</v>
      </c>
      <c r="L136" s="13" t="e">
        <f>VLOOKUP(K136,Situação!#REF!,1,0)</f>
        <v>#REF!</v>
      </c>
      <c r="M136" s="13" t="e">
        <f>VLOOKUP(A136,Situação!D:D,1,0)</f>
        <v>#N/A</v>
      </c>
      <c r="N136" s="13" t="e">
        <f>VLOOKUP(C136,Situação!C:C,1,0)</f>
        <v>#VALUE!</v>
      </c>
      <c r="O136" s="13" t="e">
        <f>VLOOKUP(D136,Situação!D:D,1,0)</f>
        <v>#VALUE!</v>
      </c>
      <c r="P136" s="13" t="str">
        <f>VLOOKUP(E136,Situação!E:E,1,0)</f>
        <v>Não</v>
      </c>
      <c r="Q136" s="13" t="str">
        <f>VLOOKUP(F136,Situação!F:F,1,0)</f>
        <v>Não</v>
      </c>
      <c r="R136" s="13" t="e">
        <f>VLOOKUP(G136,Situação!#REF!,1,0)</f>
        <v>#REF!</v>
      </c>
      <c r="S136" s="13" t="e">
        <f>VLOOKUP(H136,Situação!G:G,1,0)</f>
        <v>#N/A</v>
      </c>
    </row>
    <row r="137" spans="1:19" ht="79.8" hidden="1" customHeight="1" x14ac:dyDescent="0.3">
      <c r="A137" s="5" t="s">
        <v>227</v>
      </c>
      <c r="B137" s="5" t="s">
        <v>1</v>
      </c>
      <c r="C137" s="5" t="s">
        <v>2801</v>
      </c>
      <c r="D137" s="5" t="s">
        <v>228</v>
      </c>
      <c r="E137" s="5" t="s">
        <v>3</v>
      </c>
      <c r="F137" s="5" t="s">
        <v>3</v>
      </c>
      <c r="G137" s="5" t="s">
        <v>4</v>
      </c>
      <c r="H137" s="5" t="s">
        <v>53</v>
      </c>
      <c r="J137" s="13" t="str">
        <f>VLOOKUP(A137,Situação!A:A,1,0)</f>
        <v>Suspenso/sobrestado  por Ação de Controle Concentrado de Constitucionalidade (92)</v>
      </c>
      <c r="K137" s="13" t="str">
        <f t="shared" si="2"/>
        <v>Suspenso/sobrestado  por Ação de Controle Concentrado de Constitucionalidade (92)NãoNãoSimDecisão proferida</v>
      </c>
      <c r="L137" s="13" t="e">
        <f>VLOOKUP(K137,Situação!#REF!,1,0)</f>
        <v>#REF!</v>
      </c>
      <c r="M137" s="13" t="e">
        <f>VLOOKUP(A137,Situação!D:D,1,0)</f>
        <v>#N/A</v>
      </c>
      <c r="N137" s="13" t="e">
        <f>VLOOKUP(C137,Situação!C:C,1,0)</f>
        <v>#VALUE!</v>
      </c>
      <c r="O137" s="13" t="str">
        <f>VLOOKUP(D137,Situação!D:D,1,0)</f>
        <v>Magistrado (1) | Decisão (3) | Suspensão ou Sobrestamento (25) | Por Ação de Controle Concentrado de Constitucionalidade (14971)</v>
      </c>
      <c r="P137" s="13" t="str">
        <f>VLOOKUP(E137,Situação!E:E,1,0)</f>
        <v>Não</v>
      </c>
      <c r="Q137" s="13" t="str">
        <f>VLOOKUP(F137,Situação!F:F,1,0)</f>
        <v>Não</v>
      </c>
      <c r="R137" s="13" t="e">
        <f>VLOOKUP(G137,Situação!#REF!,1,0)</f>
        <v>#REF!</v>
      </c>
      <c r="S137" s="13" t="str">
        <f>VLOOKUP(H137,Situação!G:G,1,0)</f>
        <v>Decisão proferida</v>
      </c>
    </row>
    <row r="138" spans="1:19" ht="79.8" hidden="1" customHeight="1" x14ac:dyDescent="0.3">
      <c r="A138" s="5" t="s">
        <v>229</v>
      </c>
      <c r="B138" s="5" t="s">
        <v>1</v>
      </c>
      <c r="C138" s="5" t="s">
        <v>2802</v>
      </c>
      <c r="D138" s="5" t="s">
        <v>230</v>
      </c>
      <c r="E138" s="5" t="s">
        <v>3</v>
      </c>
      <c r="F138" s="5" t="s">
        <v>3</v>
      </c>
      <c r="G138" s="5" t="s">
        <v>4</v>
      </c>
      <c r="H138" s="5" t="s">
        <v>53</v>
      </c>
      <c r="J138" s="13" t="str">
        <f>VLOOKUP(A138,Situação!A:A,1,0)</f>
        <v>Suspenso/sobrestado  por Controvérsia (93)</v>
      </c>
      <c r="K138" s="13" t="str">
        <f t="shared" si="2"/>
        <v>Suspenso/sobrestado  por Controvérsia (93)NãoNãoSimDecisão proferida</v>
      </c>
      <c r="L138" s="13" t="e">
        <f>VLOOKUP(K138,Situação!#REF!,1,0)</f>
        <v>#REF!</v>
      </c>
      <c r="M138" s="13" t="e">
        <f>VLOOKUP(A138,Situação!D:D,1,0)</f>
        <v>#N/A</v>
      </c>
      <c r="N138" s="13" t="e">
        <f>VLOOKUP(C138,Situação!C:C,1,0)</f>
        <v>#VALUE!</v>
      </c>
      <c r="O138" s="13" t="str">
        <f>VLOOKUP(D138,Situação!D:D,1,0)</f>
        <v>Magistrado (1) | Decisão (3) | Suspensão ou Sobrestamento (25) | Por Controvérsia (14970)</v>
      </c>
      <c r="P138" s="13" t="str">
        <f>VLOOKUP(E138,Situação!E:E,1,0)</f>
        <v>Não</v>
      </c>
      <c r="Q138" s="13" t="str">
        <f>VLOOKUP(F138,Situação!F:F,1,0)</f>
        <v>Não</v>
      </c>
      <c r="R138" s="13" t="e">
        <f>VLOOKUP(G138,Situação!#REF!,1,0)</f>
        <v>#REF!</v>
      </c>
      <c r="S138" s="13" t="str">
        <f>VLOOKUP(H138,Situação!G:G,1,0)</f>
        <v>Decisão proferida</v>
      </c>
    </row>
    <row r="139" spans="1:19" ht="79.8" hidden="1" customHeight="1" x14ac:dyDescent="0.3">
      <c r="A139" s="5" t="s">
        <v>231</v>
      </c>
      <c r="B139" s="5" t="s">
        <v>1</v>
      </c>
      <c r="C139" s="5" t="s">
        <v>2803</v>
      </c>
      <c r="D139" s="5" t="s">
        <v>333</v>
      </c>
      <c r="E139" s="5" t="s">
        <v>3</v>
      </c>
      <c r="F139" s="5" t="s">
        <v>3</v>
      </c>
      <c r="G139" s="5" t="s">
        <v>4</v>
      </c>
      <c r="H139" s="5" t="s">
        <v>53</v>
      </c>
      <c r="J139" s="13" t="str">
        <f>VLOOKUP(A139,Situação!A:A,1,0)</f>
        <v>Suspenso/sobrestado por decisão judicial (46)</v>
      </c>
      <c r="K139" s="13" t="str">
        <f t="shared" si="2"/>
        <v>Suspenso/sobrestado por decisão judicial (46)NãoNãoSimDecisão proferida</v>
      </c>
      <c r="L139" s="13" t="e">
        <f>VLOOKUP(K139,Situação!#REF!,1,0)</f>
        <v>#REF!</v>
      </c>
      <c r="M139" s="13" t="e">
        <f>VLOOKUP(A139,Situação!D:D,1,0)</f>
        <v>#N/A</v>
      </c>
      <c r="N139" s="13" t="e">
        <f>VLOOKUP(C139,Situação!C:C,1,0)</f>
        <v>#VALUE!</v>
      </c>
      <c r="O139" s="13" t="e">
        <f>VLOOKUP(D139,Situação!D:D,1,0)</f>
        <v>#VALUE!</v>
      </c>
      <c r="P139" s="13" t="str">
        <f>VLOOKUP(E139,Situação!E:E,1,0)</f>
        <v>Não</v>
      </c>
      <c r="Q139" s="13" t="str">
        <f>VLOOKUP(F139,Situação!F:F,1,0)</f>
        <v>Não</v>
      </c>
      <c r="R139" s="13" t="e">
        <f>VLOOKUP(G139,Situação!#REF!,1,0)</f>
        <v>#REF!</v>
      </c>
      <c r="S139" s="13" t="str">
        <f>VLOOKUP(H139,Situação!G:G,1,0)</f>
        <v>Decisão proferida</v>
      </c>
    </row>
    <row r="140" spans="1:19" ht="409.2" hidden="1" x14ac:dyDescent="0.3">
      <c r="A140" s="5" t="s">
        <v>232</v>
      </c>
      <c r="B140" s="5" t="s">
        <v>1</v>
      </c>
      <c r="C140" s="5" t="s">
        <v>2803</v>
      </c>
      <c r="D140" s="5" t="s">
        <v>2804</v>
      </c>
      <c r="E140" s="5" t="s">
        <v>3</v>
      </c>
      <c r="F140" s="5" t="s">
        <v>3</v>
      </c>
      <c r="G140" s="5" t="s">
        <v>4</v>
      </c>
      <c r="H140" s="5" t="s">
        <v>117</v>
      </c>
      <c r="J140" s="13" t="str">
        <f>VLOOKUP(A140,Situação!A:A,1,0)</f>
        <v>Suspenso/sobrestado por despacho judicial (45)</v>
      </c>
      <c r="K140" s="13" t="str">
        <f t="shared" si="2"/>
        <v>Suspenso/sobrestado por despacho judicial (45)NãoNãoSimDespacho proferido</v>
      </c>
      <c r="L140" s="13" t="e">
        <f>VLOOKUP(K140,Situação!#REF!,1,0)</f>
        <v>#REF!</v>
      </c>
      <c r="M140" s="13"/>
      <c r="N140" s="13" t="e">
        <f>VLOOKUP(C140,Situação!C:C,1,0)</f>
        <v>#VALUE!</v>
      </c>
      <c r="O140" s="13" t="e">
        <f>VLOOKUP(D140,Situação!D:D,1,0)</f>
        <v>#VALUE!</v>
      </c>
      <c r="P140" s="13" t="str">
        <f>VLOOKUP(E140,Situação!E:E,1,0)</f>
        <v>Não</v>
      </c>
      <c r="Q140" s="13" t="str">
        <f>VLOOKUP(F140,Situação!F:F,1,0)</f>
        <v>Não</v>
      </c>
      <c r="R140" s="13" t="e">
        <f>VLOOKUP(G140,Situação!#REF!,1,0)</f>
        <v>#REF!</v>
      </c>
      <c r="S140" s="13" t="str">
        <f>VLOOKUP(H140,Situação!G:G,1,0)</f>
        <v>Despacho proferido</v>
      </c>
    </row>
    <row r="141" spans="1:19" ht="286.8" hidden="1" x14ac:dyDescent="0.3">
      <c r="A141" s="5" t="s">
        <v>233</v>
      </c>
      <c r="B141" s="5" t="s">
        <v>1</v>
      </c>
      <c r="C141" s="5" t="s">
        <v>2805</v>
      </c>
      <c r="D141" s="5" t="s">
        <v>234</v>
      </c>
      <c r="E141" s="5" t="s">
        <v>3</v>
      </c>
      <c r="F141" s="5" t="s">
        <v>3</v>
      </c>
      <c r="G141" s="5" t="s">
        <v>4</v>
      </c>
      <c r="H141" s="5" t="s">
        <v>53</v>
      </c>
      <c r="J141" s="13" t="str">
        <f>VLOOKUP(A141,Situação!A:A,1,0)</f>
        <v>Suspenso/sobrestado por Grupo de Representativos (94)</v>
      </c>
      <c r="K141" s="13" t="str">
        <f t="shared" si="2"/>
        <v>Suspenso/sobrestado por Grupo de Representativos (94)NãoNãoSimDecisão proferida</v>
      </c>
      <c r="L141" s="13" t="e">
        <f>VLOOKUP(K141,Situação!#REF!,1,0)</f>
        <v>#REF!</v>
      </c>
      <c r="M141" s="13"/>
      <c r="N141" s="13" t="e">
        <f>VLOOKUP(C141,Situação!C:C,1,0)</f>
        <v>#VALUE!</v>
      </c>
      <c r="O141" s="13" t="str">
        <f>VLOOKUP(D141,Situação!D:D,1,0)</f>
        <v>Magistrado (1) | Decisão (3) | Suspensão ou Sobrestamento (25) | Por Grupo de Representativos (14969)</v>
      </c>
      <c r="P141" s="13" t="str">
        <f>VLOOKUP(E141,Situação!E:E,1,0)</f>
        <v>Não</v>
      </c>
      <c r="Q141" s="13" t="str">
        <f>VLOOKUP(F141,Situação!F:F,1,0)</f>
        <v>Não</v>
      </c>
      <c r="R141" s="13" t="e">
        <f>VLOOKUP(G141,Situação!#REF!,1,0)</f>
        <v>#REF!</v>
      </c>
      <c r="S141" s="13" t="str">
        <f>VLOOKUP(H141,Situação!G:G,1,0)</f>
        <v>Decisão proferida</v>
      </c>
    </row>
    <row r="142" spans="1:19" ht="286.8" hidden="1" x14ac:dyDescent="0.3">
      <c r="A142" s="5" t="s">
        <v>235</v>
      </c>
      <c r="B142" s="5" t="s">
        <v>1</v>
      </c>
      <c r="C142" s="5" t="s">
        <v>2806</v>
      </c>
      <c r="D142" s="5" t="s">
        <v>236</v>
      </c>
      <c r="E142" s="5" t="s">
        <v>3</v>
      </c>
      <c r="F142" s="5" t="s">
        <v>3</v>
      </c>
      <c r="G142" s="5" t="s">
        <v>4</v>
      </c>
      <c r="H142" s="5" t="s">
        <v>53</v>
      </c>
      <c r="J142" s="13" t="str">
        <f>VLOOKUP(A142,Situação!A:A,1,0)</f>
        <v>Suspenso/sobrestado por IAC (95)</v>
      </c>
      <c r="K142" s="13" t="str">
        <f t="shared" si="2"/>
        <v>Suspenso/sobrestado por IAC (95)NãoNãoSimDecisão proferida</v>
      </c>
      <c r="L142" s="13" t="e">
        <f>VLOOKUP(K142,Situação!#REF!,1,0)</f>
        <v>#REF!</v>
      </c>
      <c r="M142" s="13"/>
      <c r="N142" s="13" t="e">
        <f>VLOOKUP(C142,Situação!C:C,1,0)</f>
        <v>#VALUE!</v>
      </c>
      <c r="O142" s="13" t="str">
        <f>VLOOKUP(D142,Situação!D:D,1,0)</f>
        <v>Magistrado (1) | Decisão (3) | Suspensão ou Sobrestamento (25) | Por Incidente de Assunção de Competência - IAC (14968)</v>
      </c>
      <c r="P142" s="13" t="str">
        <f>VLOOKUP(E142,Situação!E:E,1,0)</f>
        <v>Não</v>
      </c>
      <c r="Q142" s="13" t="str">
        <f>VLOOKUP(F142,Situação!F:F,1,0)</f>
        <v>Não</v>
      </c>
      <c r="R142" s="13" t="e">
        <f>VLOOKUP(G142,Situação!#REF!,1,0)</f>
        <v>#REF!</v>
      </c>
      <c r="S142" s="13" t="str">
        <f>VLOOKUP(H142,Situação!G:G,1,0)</f>
        <v>Decisão proferida</v>
      </c>
    </row>
    <row r="143" spans="1:19" ht="286.8" hidden="1" x14ac:dyDescent="0.3">
      <c r="A143" s="5" t="s">
        <v>237</v>
      </c>
      <c r="B143" s="5" t="s">
        <v>1</v>
      </c>
      <c r="C143" s="5" t="s">
        <v>2807</v>
      </c>
      <c r="D143" s="5" t="s">
        <v>238</v>
      </c>
      <c r="E143" s="5" t="s">
        <v>3</v>
      </c>
      <c r="F143" s="5" t="s">
        <v>3</v>
      </c>
      <c r="G143" s="5" t="s">
        <v>4</v>
      </c>
      <c r="H143" s="5" t="s">
        <v>53</v>
      </c>
      <c r="J143" s="13" t="str">
        <f>VLOOKUP(A143,Situação!A:A,1,0)</f>
        <v>Suspenso/Sobrestado por IRDR (47)</v>
      </c>
      <c r="K143" s="13" t="str">
        <f t="shared" si="2"/>
        <v>Suspenso/Sobrestado por IRDR (47)NãoNãoSimDecisão proferida</v>
      </c>
      <c r="L143" s="13" t="e">
        <f>VLOOKUP(K143,Situação!#REF!,1,0)</f>
        <v>#REF!</v>
      </c>
      <c r="M143" s="13"/>
      <c r="N143" s="13" t="e">
        <f>VLOOKUP(C143,Situação!C:C,1,0)</f>
        <v>#VALUE!</v>
      </c>
      <c r="O143" s="13" t="str">
        <f>VLOOKUP(D143,Situação!D:D,1,0)</f>
        <v>Magistrado (1) | Decisão (3) | Suspensão ou Sobrestamento (25) | Incidente de Resolução de Demandas Repetitivas  (12098)</v>
      </c>
      <c r="P143" s="13" t="str">
        <f>VLOOKUP(E143,Situação!E:E,1,0)</f>
        <v>Não</v>
      </c>
      <c r="Q143" s="13" t="str">
        <f>VLOOKUP(F143,Situação!F:F,1,0)</f>
        <v>Não</v>
      </c>
      <c r="R143" s="13" t="e">
        <f>VLOOKUP(G143,Situação!#REF!,1,0)</f>
        <v>#REF!</v>
      </c>
      <c r="S143" s="13" t="str">
        <f>VLOOKUP(H143,Situação!G:G,1,0)</f>
        <v>Decisão proferida</v>
      </c>
    </row>
    <row r="144" spans="1:19" ht="286.8" hidden="1" x14ac:dyDescent="0.3">
      <c r="A144" s="5" t="s">
        <v>239</v>
      </c>
      <c r="B144" s="5" t="s">
        <v>1</v>
      </c>
      <c r="C144" s="5" t="s">
        <v>2808</v>
      </c>
      <c r="D144" s="5" t="s">
        <v>240</v>
      </c>
      <c r="E144" s="5" t="s">
        <v>3</v>
      </c>
      <c r="F144" s="5" t="s">
        <v>3</v>
      </c>
      <c r="G144" s="5" t="s">
        <v>4</v>
      </c>
      <c r="H144" s="5" t="s">
        <v>53</v>
      </c>
      <c r="J144" s="13" t="str">
        <f>VLOOKUP(A144,Situação!A:A,1,0)</f>
        <v>Suspenso/sobrestado por prejudicialidade de RE (144)</v>
      </c>
      <c r="K144" s="13" t="str">
        <f t="shared" si="2"/>
        <v>Suspenso/sobrestado por prejudicialidade de RE (144)NãoNãoSimDecisão proferida</v>
      </c>
      <c r="L144" s="13" t="e">
        <f>VLOOKUP(K144,Situação!#REF!,1,0)</f>
        <v>#REF!</v>
      </c>
      <c r="M144" s="13"/>
      <c r="N144" s="13" t="e">
        <f>VLOOKUP(C144,Situação!C:C,1,0)</f>
        <v>#VALUE!</v>
      </c>
      <c r="O144" s="13" t="str">
        <f>VLOOKUP(D144,Situação!D:D,1,0)</f>
        <v>Magistrado (1) | Decisão (3) | Suspensão ou Sobrestamento (25) | REsp Sobrestado por Possível Prejudicialidade de RE (15067)</v>
      </c>
      <c r="P144" s="13" t="str">
        <f>VLOOKUP(E144,Situação!E:E,1,0)</f>
        <v>Não</v>
      </c>
      <c r="Q144" s="13" t="str">
        <f>VLOOKUP(F144,Situação!F:F,1,0)</f>
        <v>Não</v>
      </c>
      <c r="R144" s="13" t="e">
        <f>VLOOKUP(G144,Situação!#REF!,1,0)</f>
        <v>#REF!</v>
      </c>
      <c r="S144" s="13" t="str">
        <f>VLOOKUP(H144,Situação!G:G,1,0)</f>
        <v>Decisão proferida</v>
      </c>
    </row>
    <row r="145" spans="1:19" ht="286.8" hidden="1" x14ac:dyDescent="0.3">
      <c r="A145" s="5" t="s">
        <v>241</v>
      </c>
      <c r="B145" s="5" t="s">
        <v>1</v>
      </c>
      <c r="C145" s="5" t="s">
        <v>2809</v>
      </c>
      <c r="D145" s="5" t="s">
        <v>242</v>
      </c>
      <c r="E145" s="5" t="s">
        <v>3</v>
      </c>
      <c r="F145" s="5" t="s">
        <v>3</v>
      </c>
      <c r="G145" s="5" t="s">
        <v>4</v>
      </c>
      <c r="H145" s="5" t="s">
        <v>53</v>
      </c>
      <c r="J145" s="13" t="str">
        <f>VLOOKUP(A145,Situação!A:A,1,0)</f>
        <v>Suspenso/sobrestado por Recurso de Revista Repetitiva (96)</v>
      </c>
      <c r="K145" s="13" t="str">
        <f t="shared" si="2"/>
        <v>Suspenso/sobrestado por Recurso de Revista Repetitiva (96)NãoNãoSimDecisão proferida</v>
      </c>
      <c r="L145" s="13" t="e">
        <f>VLOOKUP(K145,Situação!#REF!,1,0)</f>
        <v>#REF!</v>
      </c>
      <c r="M145" s="13"/>
      <c r="N145" s="13" t="e">
        <f>VLOOKUP(C145,Situação!C:C,1,0)</f>
        <v>#VALUE!</v>
      </c>
      <c r="O145" s="13" t="str">
        <f>VLOOKUP(D145,Situação!D:D,1,0)</f>
        <v>Magistrado (1) | Decisão (3) | Suspensão ou Sobrestamento (25) | Por Recurso de Revista Repetitivo (14973)</v>
      </c>
      <c r="P145" s="13" t="str">
        <f>VLOOKUP(E145,Situação!E:E,1,0)</f>
        <v>Não</v>
      </c>
      <c r="Q145" s="13" t="str">
        <f>VLOOKUP(F145,Situação!F:F,1,0)</f>
        <v>Não</v>
      </c>
      <c r="R145" s="13" t="e">
        <f>VLOOKUP(G145,Situação!#REF!,1,0)</f>
        <v>#REF!</v>
      </c>
      <c r="S145" s="13" t="str">
        <f>VLOOKUP(H145,Situação!G:G,1,0)</f>
        <v>Decisão proferida</v>
      </c>
    </row>
    <row r="146" spans="1:19" ht="286.8" hidden="1" x14ac:dyDescent="0.3">
      <c r="A146" s="5" t="s">
        <v>243</v>
      </c>
      <c r="B146" s="5" t="s">
        <v>1</v>
      </c>
      <c r="C146" s="5" t="s">
        <v>2810</v>
      </c>
      <c r="D146" s="5" t="s">
        <v>244</v>
      </c>
      <c r="E146" s="5" t="s">
        <v>3</v>
      </c>
      <c r="F146" s="5" t="s">
        <v>3</v>
      </c>
      <c r="G146" s="5" t="s">
        <v>4</v>
      </c>
      <c r="H146" s="5" t="s">
        <v>53</v>
      </c>
      <c r="J146" s="13" t="str">
        <f>VLOOKUP(A146,Situação!A:A,1,0)</f>
        <v>Suspenso/sobrestado por Recurso Repetitivo (48)</v>
      </c>
      <c r="K146" s="13" t="str">
        <f t="shared" si="2"/>
        <v>Suspenso/sobrestado por Recurso Repetitivo (48)NãoNãoSimDecisão proferida</v>
      </c>
      <c r="L146" s="13" t="e">
        <f>VLOOKUP(K146,Situação!#REF!,1,0)</f>
        <v>#REF!</v>
      </c>
      <c r="M146" s="13"/>
      <c r="N146" s="13" t="e">
        <f>VLOOKUP(C146,Situação!C:C,1,0)</f>
        <v>#VALUE!</v>
      </c>
      <c r="O146" s="13" t="str">
        <f>VLOOKUP(D146,Situação!D:D,1,0)</f>
        <v>Magistrado (1) | Decisão (3) | Suspensão ou Sobrestamento (25) | Recurso Especial repetitivo (11975)</v>
      </c>
      <c r="P146" s="13" t="str">
        <f>VLOOKUP(E146,Situação!E:E,1,0)</f>
        <v>Não</v>
      </c>
      <c r="Q146" s="13" t="str">
        <f>VLOOKUP(F146,Situação!F:F,1,0)</f>
        <v>Não</v>
      </c>
      <c r="R146" s="13" t="e">
        <f>VLOOKUP(G146,Situação!#REF!,1,0)</f>
        <v>#REF!</v>
      </c>
      <c r="S146" s="13" t="str">
        <f>VLOOKUP(H146,Situação!G:G,1,0)</f>
        <v>Decisão proferida</v>
      </c>
    </row>
    <row r="147" spans="1:19" ht="286.8" hidden="1" x14ac:dyDescent="0.3">
      <c r="A147" s="5" t="s">
        <v>245</v>
      </c>
      <c r="B147" s="5" t="s">
        <v>1</v>
      </c>
      <c r="C147" s="5" t="s">
        <v>2811</v>
      </c>
      <c r="D147" s="5" t="s">
        <v>246</v>
      </c>
      <c r="E147" s="5" t="s">
        <v>3</v>
      </c>
      <c r="F147" s="5" t="s">
        <v>3</v>
      </c>
      <c r="G147" s="5" t="s">
        <v>4</v>
      </c>
      <c r="H147" s="5" t="s">
        <v>53</v>
      </c>
      <c r="J147" s="13" t="str">
        <f>VLOOKUP(A147,Situação!A:A,1,0)</f>
        <v>Suspenso/sobrestado por Repercussão Geral (49)</v>
      </c>
      <c r="K147" s="13" t="str">
        <f t="shared" si="2"/>
        <v>Suspenso/sobrestado por Repercussão Geral (49)NãoNãoSimDecisão proferida</v>
      </c>
      <c r="L147" s="13" t="e">
        <f>VLOOKUP(K147,Situação!#REF!,1,0)</f>
        <v>#REF!</v>
      </c>
      <c r="M147" s="13"/>
      <c r="N147" s="13" t="e">
        <f>VLOOKUP(C147,Situação!C:C,1,0)</f>
        <v>#VALUE!</v>
      </c>
      <c r="O147" s="13" t="str">
        <f>VLOOKUP(D147,Situação!D:D,1,0)</f>
        <v>Magistrado (1) | Decisão (3) | Suspensão ou Sobrestamento (25) | Recurso Extraordinário com repercussão geral (265)</v>
      </c>
      <c r="P147" s="13" t="str">
        <f>VLOOKUP(E147,Situação!E:E,1,0)</f>
        <v>Não</v>
      </c>
      <c r="Q147" s="13" t="str">
        <f>VLOOKUP(F147,Situação!F:F,1,0)</f>
        <v>Não</v>
      </c>
      <c r="R147" s="13" t="e">
        <f>VLOOKUP(G147,Situação!#REF!,1,0)</f>
        <v>#REF!</v>
      </c>
      <c r="S147" s="13" t="str">
        <f>VLOOKUP(H147,Situação!G:G,1,0)</f>
        <v>Decisão proferida</v>
      </c>
    </row>
    <row r="148" spans="1:19" ht="346.8" hidden="1" x14ac:dyDescent="0.3">
      <c r="A148" s="28" t="s">
        <v>247</v>
      </c>
      <c r="B148" s="28" t="s">
        <v>311</v>
      </c>
      <c r="C148" s="28" t="s">
        <v>342</v>
      </c>
      <c r="D148" s="28" t="s">
        <v>83</v>
      </c>
      <c r="E148" s="28" t="s">
        <v>3</v>
      </c>
      <c r="F148" s="28" t="s">
        <v>3</v>
      </c>
      <c r="G148" s="28" t="s">
        <v>4</v>
      </c>
      <c r="H148" s="28"/>
      <c r="J148" s="13" t="str">
        <f>VLOOKUP(A148,Situação!A:A,1,0)</f>
        <v>Tramitando (25)</v>
      </c>
      <c r="K148" s="13" t="str">
        <f t="shared" si="2"/>
        <v>Tramitando (25)NãoNãoSim</v>
      </c>
      <c r="L148" s="13" t="e">
        <f>VLOOKUP(K148,Situação!#REF!,1,0)</f>
        <v>#REF!</v>
      </c>
      <c r="M148" s="13"/>
      <c r="N148" s="13" t="e">
        <f>VLOOKUP(C148,Situação!C:C,1,0)</f>
        <v>#VALUE!</v>
      </c>
      <c r="O148" s="13" t="str">
        <f>VLOOKUP(D148,Situação!D:D,1,0)</f>
        <v>Situação criada a partir de outras situações, não havendo movimentos próprios.</v>
      </c>
      <c r="P148" s="13" t="str">
        <f>VLOOKUP(E148,Situação!E:E,1,0)</f>
        <v>Não</v>
      </c>
      <c r="Q148" s="13" t="str">
        <f>VLOOKUP(F148,Situação!F:F,1,0)</f>
        <v>Não</v>
      </c>
      <c r="R148" s="13" t="e">
        <f>VLOOKUP(G148,Situação!#REF!,1,0)</f>
        <v>#REF!</v>
      </c>
      <c r="S148" s="13" t="e">
        <f>VLOOKUP(H148,Situação!G:G,1,0)</f>
        <v>#N/A</v>
      </c>
    </row>
    <row r="149" spans="1:19" ht="57.6" hidden="1" x14ac:dyDescent="0.3">
      <c r="A149" s="5" t="s">
        <v>248</v>
      </c>
      <c r="B149" s="5" t="s">
        <v>1</v>
      </c>
      <c r="C149" s="5" t="s">
        <v>248</v>
      </c>
      <c r="D149" s="5" t="s">
        <v>197</v>
      </c>
      <c r="E149" s="5" t="s">
        <v>3</v>
      </c>
      <c r="F149" s="5" t="s">
        <v>3</v>
      </c>
      <c r="G149" s="5" t="s">
        <v>4</v>
      </c>
      <c r="H149" s="5" t="s">
        <v>53</v>
      </c>
      <c r="J149" s="13" t="e">
        <f>VLOOKUP(A149,Situação!A:A,1,0)</f>
        <v>#N/A</v>
      </c>
      <c r="K149" s="13" t="str">
        <f t="shared" si="2"/>
        <v>Transação penal cancelada (138)NãoNãoSimDecisão proferida</v>
      </c>
      <c r="L149" s="13" t="e">
        <f>VLOOKUP(K149,Situação!#REF!,1,0)</f>
        <v>#REF!</v>
      </c>
      <c r="M149" s="13"/>
      <c r="N149" s="13" t="e">
        <f>VLOOKUP(C149,Situação!C:C,1,0)</f>
        <v>#N/A</v>
      </c>
      <c r="O149" s="13" t="str">
        <f>VLOOKUP(D149,Situação!D:D,1,0)</f>
        <v>Magistrado (1) | Decisão (3) | Revogação (157) | Revogação da Transação Penal (15025)</v>
      </c>
      <c r="P149" s="13" t="str">
        <f>VLOOKUP(E149,Situação!E:E,1,0)</f>
        <v>Não</v>
      </c>
      <c r="Q149" s="13" t="str">
        <f>VLOOKUP(F149,Situação!F:F,1,0)</f>
        <v>Não</v>
      </c>
      <c r="R149" s="13" t="e">
        <f>VLOOKUP(G149,Situação!#REF!,1,0)</f>
        <v>#REF!</v>
      </c>
      <c r="S149" s="13" t="str">
        <f>VLOOKUP(H149,Situação!G:G,1,0)</f>
        <v>Decisão proferida</v>
      </c>
    </row>
    <row r="150" spans="1:19" ht="100.8" hidden="1" x14ac:dyDescent="0.3">
      <c r="A150" s="5" t="s">
        <v>249</v>
      </c>
      <c r="B150" s="5" t="s">
        <v>1</v>
      </c>
      <c r="C150" s="5" t="s">
        <v>7</v>
      </c>
      <c r="D150" s="5" t="s">
        <v>250</v>
      </c>
      <c r="E150" s="5" t="s">
        <v>3</v>
      </c>
      <c r="F150" s="5" t="s">
        <v>4</v>
      </c>
      <c r="G150" s="5" t="s">
        <v>4</v>
      </c>
      <c r="H150" s="5" t="s">
        <v>38</v>
      </c>
      <c r="J150" s="13" t="str">
        <f>VLOOKUP(A150,Situação!A:A,1,0)</f>
        <v>Transação penal cumprida (129)</v>
      </c>
      <c r="K150" s="13" t="str">
        <f t="shared" si="2"/>
        <v>Transação penal cumprida (129)NãoSimSimJulgado com resolução do mérito</v>
      </c>
      <c r="L150" s="13" t="e">
        <f>VLOOKUP(K150,Situação!#REF!,1,0)</f>
        <v>#REF!</v>
      </c>
      <c r="M150" s="13"/>
      <c r="N150" s="13" t="str">
        <f>VLOOKUP(C150,Situação!C:C,1,0)</f>
        <v>O movimento parametrizado é utilizado como data de início e fim da situação</v>
      </c>
      <c r="O150" s="13" t="str">
        <f>VLOOKUP(D150,Situação!D:D,1,0)</f>
        <v>Magistrado (1) | Julgamento (193) | Com Resolução do Mérito (385) | Extinção da Punibilidade (973) | Cumprimento de transação penal (12028)</v>
      </c>
      <c r="P150" s="13" t="str">
        <f>VLOOKUP(E150,Situação!E:E,1,0)</f>
        <v>Não</v>
      </c>
      <c r="Q150" s="13" t="str">
        <f>VLOOKUP(F150,Situação!F:F,1,0)</f>
        <v>Sim</v>
      </c>
      <c r="R150" s="13" t="e">
        <f>VLOOKUP(G150,Situação!#REF!,1,0)</f>
        <v>#REF!</v>
      </c>
      <c r="S150" s="13" t="str">
        <f>VLOOKUP(H150,Situação!G:G,1,0)</f>
        <v>Julgado com resolução do mérito</v>
      </c>
    </row>
    <row r="151" spans="1:19" ht="72" hidden="1" x14ac:dyDescent="0.3">
      <c r="A151" s="5" t="s">
        <v>251</v>
      </c>
      <c r="B151" s="5" t="s">
        <v>1</v>
      </c>
      <c r="C151" s="5" t="s">
        <v>7</v>
      </c>
      <c r="D151" s="5" t="s">
        <v>457</v>
      </c>
      <c r="E151" s="5" t="s">
        <v>3</v>
      </c>
      <c r="F151" s="5" t="s">
        <v>3</v>
      </c>
      <c r="G151" s="5" t="s">
        <v>4</v>
      </c>
      <c r="H151" s="5"/>
      <c r="J151" s="13" t="str">
        <f>VLOOKUP(A151,Situação!A:A,1,0)</f>
        <v>Transitado em julgado (50)</v>
      </c>
      <c r="K151" s="13" t="str">
        <f t="shared" si="2"/>
        <v>Transitado em julgado (50)NãoNãoSim</v>
      </c>
      <c r="L151" s="13" t="e">
        <f>VLOOKUP(K151,Situação!#REF!,1,0)</f>
        <v>#REF!</v>
      </c>
      <c r="M151" s="13"/>
      <c r="N151" s="13" t="str">
        <f>VLOOKUP(C151,Situação!C:C,1,0)</f>
        <v>O movimento parametrizado é utilizado como data de início e fim da situação</v>
      </c>
      <c r="O151" s="13" t="str">
        <f>VLOOKUP(D151,Situação!D:D,1,0)</f>
        <v>Serventuário (14) | Escrivão/Diretor de Secretaria/Secretário Jurídico (48) | Trânsito em julgado (848)</v>
      </c>
      <c r="P151" s="13" t="str">
        <f>VLOOKUP(E151,Situação!E:E,1,0)</f>
        <v>Não</v>
      </c>
      <c r="Q151" s="13" t="str">
        <f>VLOOKUP(F151,Situação!F:F,1,0)</f>
        <v>Não</v>
      </c>
      <c r="R151" s="13" t="e">
        <f>VLOOKUP(G151,Situação!#REF!,1,0)</f>
        <v>#REF!</v>
      </c>
      <c r="S151" s="13" t="e">
        <f>VLOOKUP(H151,Situação!G:G,1,0)</f>
        <v>#N/A</v>
      </c>
    </row>
    <row r="152" spans="1:19" ht="100.8" hidden="1" x14ac:dyDescent="0.3">
      <c r="A152" s="5" t="s">
        <v>253</v>
      </c>
      <c r="B152" s="5" t="s">
        <v>1</v>
      </c>
      <c r="C152" s="5" t="s">
        <v>7</v>
      </c>
      <c r="D152" s="5" t="s">
        <v>458</v>
      </c>
      <c r="E152" s="5" t="s">
        <v>3</v>
      </c>
      <c r="F152" s="5" t="s">
        <v>3</v>
      </c>
      <c r="G152" s="5" t="s">
        <v>4</v>
      </c>
      <c r="H152" s="5"/>
      <c r="J152" s="13" t="str">
        <f>VLOOKUP(A152,Situação!A:A,1,0)</f>
        <v>Vista solicitada (51)</v>
      </c>
      <c r="K152" s="13" t="str">
        <f t="shared" si="2"/>
        <v>Vista solicitada (51)NãoNãoSim</v>
      </c>
      <c r="L152" s="13" t="e">
        <f>VLOOKUP(K152,Situação!#REF!,1,0)</f>
        <v>#REF!</v>
      </c>
      <c r="M152" s="13"/>
      <c r="N152" s="13" t="str">
        <f>VLOOKUP(C152,Situação!C:C,1,0)</f>
        <v>O movimento parametrizado é utilizado como data de início e fim da situação</v>
      </c>
      <c r="O152" s="13" t="str">
        <f>VLOOKUP(D152,Situação!D:D,1,0)</f>
        <v>Serventuário (14) | Escrivão/Diretor de Secretaria/Secretário Jurídico (48) | Deliberado em Sessão (12198) | Pedido de Vista (12204)</v>
      </c>
      <c r="P152" s="13" t="str">
        <f>VLOOKUP(E152,Situação!E:E,1,0)</f>
        <v>Não</v>
      </c>
      <c r="Q152" s="13" t="str">
        <f>VLOOKUP(F152,Situação!F:F,1,0)</f>
        <v>Não</v>
      </c>
      <c r="R152" s="13" t="e">
        <f>VLOOKUP(G152,Situação!#REF!,1,0)</f>
        <v>#REF!</v>
      </c>
      <c r="S152" s="13" t="e">
        <f>VLOOKUP(H152,Situação!G:G,1,0)</f>
        <v>#N/A</v>
      </c>
    </row>
    <row r="153" spans="1:19" ht="100.8" hidden="1" x14ac:dyDescent="0.3">
      <c r="A153" s="5" t="s">
        <v>255</v>
      </c>
      <c r="B153" s="5" t="s">
        <v>1</v>
      </c>
      <c r="C153" s="5" t="s">
        <v>7</v>
      </c>
      <c r="D153" s="5" t="s">
        <v>343</v>
      </c>
      <c r="E153" s="5" t="s">
        <v>3</v>
      </c>
      <c r="F153" s="5" t="s">
        <v>3</v>
      </c>
      <c r="G153" s="5" t="s">
        <v>4</v>
      </c>
      <c r="H153" s="5"/>
      <c r="J153" s="13" t="str">
        <f>VLOOKUP(A153,Situação!A:A,1,0)</f>
        <v>Voto vencedor publicado (52)</v>
      </c>
      <c r="K153" s="13" t="str">
        <f t="shared" si="2"/>
        <v>Voto vencedor publicado (52)NãoNãoSim</v>
      </c>
      <c r="L153" s="13" t="e">
        <f>VLOOKUP(K153,Situação!#REF!,1,0)</f>
        <v>#REF!</v>
      </c>
      <c r="M153" s="13"/>
      <c r="N153" s="13" t="str">
        <f>VLOOKUP(C153,Situação!C:C,1,0)</f>
        <v>O movimento parametrizado é utilizado como data de início e fim da situação</v>
      </c>
      <c r="O153" s="13" t="str">
        <f>VLOOKUP(D153,Situação!D:D,1,0)</f>
        <v>Magistrado (1) | Voto (14092) | Voto do Relator (14093)
Magistrado (1) | Voto (14092) | Voto Divergente Vencedor (14094)</v>
      </c>
      <c r="P153" s="13" t="str">
        <f>VLOOKUP(E153,Situação!E:E,1,0)</f>
        <v>Não</v>
      </c>
      <c r="Q153" s="13" t="str">
        <f>VLOOKUP(F153,Situação!F:F,1,0)</f>
        <v>Não</v>
      </c>
      <c r="R153" s="13" t="e">
        <f>VLOOKUP(G153,Situação!#REF!,1,0)</f>
        <v>#REF!</v>
      </c>
      <c r="S153" s="13" t="e">
        <f>VLOOKUP(H153,Situação!G:G,1,0)</f>
        <v>#N/A</v>
      </c>
    </row>
  </sheetData>
  <autoFilter ref="J1:S153" xr:uid="{5A3149F9-CFF1-479D-91F4-EEADD48DBE08}">
    <filterColumn colId="2">
      <filters>
        <filter val="#N/D"/>
      </filters>
    </filterColumn>
  </autoFilter>
  <conditionalFormatting sqref="A1">
    <cfRule type="duplicateValues" dxfId="21" priority="2"/>
  </conditionalFormatting>
  <conditionalFormatting sqref="A2:A1048576">
    <cfRule type="duplicateValues" dxfId="20" priority="3"/>
  </conditionalFormatting>
  <conditionalFormatting sqref="J1:K1">
    <cfRule type="duplicateValues" dxfId="19" priority="1"/>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A7DEB-E40E-4FBE-B54F-33E85D6FE653}">
  <dimension ref="A1:AW153"/>
  <sheetViews>
    <sheetView topLeftCell="C1" workbookViewId="0">
      <pane ySplit="1" topLeftCell="A24" activePane="bottomLeft" state="frozen"/>
      <selection activeCell="O1" sqref="O1"/>
      <selection pane="bottomLeft" activeCell="D24" sqref="D24"/>
    </sheetView>
  </sheetViews>
  <sheetFormatPr defaultRowHeight="14.4" x14ac:dyDescent="0.3"/>
  <cols>
    <col min="1" max="1" width="63.6640625" bestFit="1" customWidth="1"/>
    <col min="2" max="2" width="80.88671875" bestFit="1" customWidth="1"/>
    <col min="3" max="3" width="80.88671875" style="1" bestFit="1" customWidth="1"/>
    <col min="4" max="4" width="80.88671875" bestFit="1" customWidth="1"/>
    <col min="5" max="5" width="25.21875" bestFit="1" customWidth="1"/>
    <col min="6" max="6" width="23.109375" bestFit="1" customWidth="1"/>
    <col min="7" max="7" width="16.88671875" bestFit="1" customWidth="1"/>
    <col min="8" max="8" width="21.44140625" bestFit="1" customWidth="1"/>
    <col min="9" max="9" width="3.21875" customWidth="1"/>
    <col min="10" max="10" width="7.33203125" customWidth="1"/>
    <col min="11" max="11" width="8.44140625" bestFit="1" customWidth="1"/>
    <col min="12" max="12" width="26.77734375" style="8" customWidth="1"/>
    <col min="13" max="13" width="10.109375" style="8" customWidth="1"/>
    <col min="14" max="14" width="38" style="8" customWidth="1"/>
    <col min="15" max="19" width="10.109375" style="8" customWidth="1"/>
    <col min="20" max="20" width="8.44140625" bestFit="1" customWidth="1"/>
    <col min="31" max="31" width="8.88671875" style="39"/>
    <col min="33" max="33" width="26.77734375" customWidth="1"/>
    <col min="34" max="34" width="19.44140625" customWidth="1"/>
    <col min="35" max="35" width="25.77734375" customWidth="1"/>
  </cols>
  <sheetData>
    <row r="1" spans="1:49" ht="10.050000000000001" customHeight="1" thickBot="1" x14ac:dyDescent="0.35">
      <c r="A1" t="s">
        <v>2694</v>
      </c>
      <c r="B1" t="s">
        <v>2695</v>
      </c>
      <c r="C1" s="1" t="s">
        <v>2696</v>
      </c>
      <c r="D1" t="s">
        <v>2697</v>
      </c>
      <c r="E1" t="s">
        <v>2698</v>
      </c>
      <c r="F1" t="s">
        <v>2699</v>
      </c>
      <c r="G1" t="s">
        <v>2700</v>
      </c>
      <c r="H1" t="s">
        <v>2701</v>
      </c>
      <c r="J1" t="s">
        <v>2788</v>
      </c>
      <c r="L1" s="6" t="s">
        <v>256</v>
      </c>
      <c r="M1" s="6" t="s">
        <v>257</v>
      </c>
      <c r="N1" s="6" t="s">
        <v>258</v>
      </c>
      <c r="O1" s="6" t="s">
        <v>259</v>
      </c>
      <c r="P1" s="7" t="s">
        <v>260</v>
      </c>
      <c r="Q1" s="7" t="s">
        <v>261</v>
      </c>
      <c r="R1" s="7" t="s">
        <v>262</v>
      </c>
      <c r="S1" s="6" t="s">
        <v>263</v>
      </c>
      <c r="T1">
        <v>1</v>
      </c>
      <c r="U1" s="41" t="s">
        <v>2789</v>
      </c>
      <c r="V1">
        <v>2</v>
      </c>
      <c r="W1" s="43" t="s">
        <v>256</v>
      </c>
      <c r="X1" s="43" t="s">
        <v>257</v>
      </c>
      <c r="Y1" s="43" t="s">
        <v>258</v>
      </c>
      <c r="Z1" s="43" t="s">
        <v>259</v>
      </c>
      <c r="AA1" s="42" t="s">
        <v>260</v>
      </c>
      <c r="AB1" s="42" t="s">
        <v>261</v>
      </c>
      <c r="AC1" s="42" t="s">
        <v>262</v>
      </c>
      <c r="AD1" s="43" t="s">
        <v>263</v>
      </c>
      <c r="AG1" s="10" t="s">
        <v>256</v>
      </c>
      <c r="AH1" s="10" t="s">
        <v>257</v>
      </c>
      <c r="AI1" s="10" t="s">
        <v>258</v>
      </c>
      <c r="AJ1" s="10" t="s">
        <v>259</v>
      </c>
      <c r="AK1" s="10" t="s">
        <v>260</v>
      </c>
      <c r="AL1" s="10" t="s">
        <v>261</v>
      </c>
      <c r="AM1" s="10" t="s">
        <v>262</v>
      </c>
      <c r="AN1" s="10" t="s">
        <v>263</v>
      </c>
      <c r="AP1" s="6" t="s">
        <v>256</v>
      </c>
      <c r="AQ1" s="6" t="s">
        <v>257</v>
      </c>
      <c r="AR1" s="6" t="s">
        <v>258</v>
      </c>
      <c r="AS1" s="6" t="s">
        <v>259</v>
      </c>
      <c r="AT1" s="7" t="s">
        <v>260</v>
      </c>
      <c r="AU1" s="7" t="s">
        <v>261</v>
      </c>
      <c r="AV1" s="7" t="s">
        <v>262</v>
      </c>
      <c r="AW1" s="6" t="s">
        <v>263</v>
      </c>
    </row>
    <row r="2" spans="1:49" s="29" customFormat="1" ht="82.2" hidden="1" thickTop="1" x14ac:dyDescent="0.2">
      <c r="A2" s="29" t="s">
        <v>0</v>
      </c>
      <c r="B2" s="29" t="s">
        <v>1</v>
      </c>
      <c r="C2" s="30" t="s">
        <v>2702</v>
      </c>
      <c r="D2" s="29" t="s">
        <v>344</v>
      </c>
      <c r="E2" s="29" t="s">
        <v>3</v>
      </c>
      <c r="F2" s="29" t="s">
        <v>3</v>
      </c>
      <c r="G2" s="29" t="s">
        <v>4</v>
      </c>
      <c r="H2" s="29" t="s">
        <v>2703</v>
      </c>
      <c r="J2" s="29"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Arquivado definitivamente (2)Movimentos ParametrizadosArquivado definitivamente (2)&amp;CARACT(10)&amp;Baixado definitivamente (10)&amp;CARACT(10)&amp;Execução não criminal iniciada (26)&amp;CARACT(10)&amp;Fase processual iniciada (65)&amp;CARACT(10)&amp;Liquidação/execução iniciada (91)&amp;CARACT(10)&amp;Reativado (37)&amp;CARACT(10)&amp;Redistribuído para outro Tribunal (154)&amp;CARACT(10)&amp;Remetido (41)Serventuário (14) | Escrivão/Diretor de Secretaria/Secretário Jurídico (48) | Arquivamento (861) | Definitivo (246)NãoNãoSim</v>
      </c>
      <c r="L2" s="29" t="s">
        <v>0</v>
      </c>
      <c r="M2" s="29" t="s">
        <v>1</v>
      </c>
      <c r="N2" s="30" t="s">
        <v>264</v>
      </c>
      <c r="O2" s="29" t="s">
        <v>344</v>
      </c>
      <c r="P2" s="29" t="s">
        <v>3</v>
      </c>
      <c r="Q2" s="29" t="s">
        <v>3</v>
      </c>
      <c r="R2" s="29" t="s">
        <v>4</v>
      </c>
      <c r="T2" s="29" t="b">
        <f>Tabela_Situações_Datamart___07_07_2023[[#This Row],[situacao]]=L2</f>
        <v>1</v>
      </c>
      <c r="U2" s="29" t="str">
        <f>L2&amp;M2&amp;N2&amp;O2&amp;P2&amp;Q2&amp;R2&amp;S2</f>
        <v>Arquivado definitivamente (2)Movimentos ParametrizadosArquivado definitivamente (2)
Baixado definitivamente (10)
Execução não criminal iniciada (26)
Fase processual iniciada (65)
Liquidação/execução iniciada (91)
Reativado (37)
Remetido (41)Serventuário (14) | Escrivão/Diretor de Secretaria/Secretário Jurídico (48) | Arquivamento (861) | Definitivo (246)NãoNãoSim</v>
      </c>
      <c r="V2" s="29" t="e">
        <f>VLOOKUP(U2,J:J,1,0)</f>
        <v>#VALUE!</v>
      </c>
      <c r="W2" s="29" t="b">
        <f t="shared" ref="W2:AD3" si="0">A2=L2</f>
        <v>1</v>
      </c>
      <c r="X2" s="29" t="b">
        <f t="shared" si="0"/>
        <v>1</v>
      </c>
      <c r="Y2" s="29" t="b">
        <f t="shared" si="0"/>
        <v>0</v>
      </c>
      <c r="Z2" s="29" t="b">
        <f t="shared" si="0"/>
        <v>1</v>
      </c>
      <c r="AA2" s="29" t="b">
        <f t="shared" si="0"/>
        <v>1</v>
      </c>
      <c r="AB2" s="29" t="b">
        <f t="shared" si="0"/>
        <v>1</v>
      </c>
      <c r="AC2" s="29" t="b">
        <f t="shared" si="0"/>
        <v>1</v>
      </c>
      <c r="AD2" s="29" t="b">
        <f t="shared" si="0"/>
        <v>1</v>
      </c>
      <c r="AE2" s="45" t="s">
        <v>2790</v>
      </c>
      <c r="AG2" s="4" t="s">
        <v>0</v>
      </c>
      <c r="AH2" s="5" t="s">
        <v>1</v>
      </c>
      <c r="AI2" s="36" t="s">
        <v>2659</v>
      </c>
      <c r="AJ2" s="4" t="s">
        <v>344</v>
      </c>
      <c r="AK2" s="27" t="s">
        <v>3</v>
      </c>
      <c r="AL2" s="4" t="s">
        <v>3</v>
      </c>
      <c r="AM2" s="4" t="s">
        <v>4</v>
      </c>
      <c r="AN2" s="4"/>
      <c r="AO2" s="4"/>
      <c r="AP2" s="29" t="b">
        <f t="shared" ref="AP2:AP33" si="1">AG2=A2</f>
        <v>1</v>
      </c>
      <c r="AQ2" s="29" t="b">
        <f t="shared" ref="AQ2:AQ33" si="2">AH2=B2</f>
        <v>1</v>
      </c>
      <c r="AR2" s="29" t="b">
        <f t="shared" ref="AR2:AR33" si="3">AI2=C2</f>
        <v>0</v>
      </c>
      <c r="AS2" s="29" t="b">
        <f t="shared" ref="AS2:AS33" si="4">AJ2=D2</f>
        <v>1</v>
      </c>
      <c r="AT2" s="29" t="b">
        <f t="shared" ref="AT2:AT33" si="5">AK2=E2</f>
        <v>1</v>
      </c>
      <c r="AU2" s="29" t="b">
        <f t="shared" ref="AU2:AU33" si="6">AL2=F2</f>
        <v>1</v>
      </c>
      <c r="AV2" s="29" t="b">
        <f t="shared" ref="AV2:AV33" si="7">AM2=G2</f>
        <v>1</v>
      </c>
      <c r="AW2" s="29" t="b">
        <f t="shared" ref="AW2:AW33" si="8">AN2=H2</f>
        <v>1</v>
      </c>
    </row>
    <row r="3" spans="1:49" s="29" customFormat="1" ht="409.6" hidden="1" thickTop="1" x14ac:dyDescent="0.3">
      <c r="A3" s="29" t="s">
        <v>5</v>
      </c>
      <c r="B3" s="29" t="s">
        <v>1</v>
      </c>
      <c r="C3" s="30" t="s">
        <v>2704</v>
      </c>
      <c r="D3" s="30" t="s">
        <v>2705</v>
      </c>
      <c r="E3" s="29" t="s">
        <v>3</v>
      </c>
      <c r="F3" s="29" t="s">
        <v>3</v>
      </c>
      <c r="G3" s="29" t="s">
        <v>4</v>
      </c>
      <c r="H3" s="29" t="s">
        <v>2703</v>
      </c>
      <c r="J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Arquivado provisoriamente (4)Movimentos ParametrizadosArquivado definitivamente (2)&amp;CARACT(10)&amp;Arquivado provisoriamente (4)&amp;CARACT(10)&amp;Baixado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(29)&amp;CARACT(10)&amp;Liquidação/execução iniciada (91)&amp;CARACT(10)&amp;Pronunciado (72)&amp;CARACT(10)&amp;Reativado (37)&amp;CARACT(10)&amp;Recebido pelo Tribunal (61)&amp;CARACT(10)&amp;Redistribuído para outro Tribunal (154)&amp;CARACT(10)&amp;Remetido (41)&amp;CARACT(10)&amp;Transação penal cumprida (129)Serventuário (14) | Escrivão/Diretor de Secretaria/Secretário Jurídico (48) | Arquivamento (861) | Provisório (245)&amp;CARACT(10)&amp;Serventuário (14) | Escrivão/Diretor de Secretaria/Secretário Jurídico (48) | Arquivamento (861) | Arquivamento Provisório - Aguardando Captura de Réu Condenado (14997)&amp;CARACT(10)&amp;Serventuário (14) | Escrivão/Diretor de Secretaria/Secretário Jurídico (48) | Arquivamento (861) | Arquivamento Provisório - Menor em Conflito com a Lei Aguardando Apreensão (14998)NãoNãoSim</v>
      </c>
      <c r="L3" s="22" t="s">
        <v>5</v>
      </c>
      <c r="M3" s="22" t="s">
        <v>1</v>
      </c>
      <c r="N3" s="17" t="s">
        <v>265</v>
      </c>
      <c r="O3" s="17" t="s">
        <v>345</v>
      </c>
      <c r="P3" s="22" t="s">
        <v>3</v>
      </c>
      <c r="Q3" s="22" t="s">
        <v>3</v>
      </c>
      <c r="R3" s="22" t="s">
        <v>4</v>
      </c>
      <c r="S3" s="22"/>
      <c r="T3" s="29" t="b">
        <f>Tabela_Situações_Datamart___07_07_2023[[#This Row],[situacao]]=L3</f>
        <v>1</v>
      </c>
      <c r="U3" s="22" t="str">
        <f t="shared" ref="U3:U66" si="9">L3&amp;M3&amp;N3&amp;O3&amp;P3&amp;Q3&amp;R3&amp;S3</f>
        <v>Arquivado provisoriamente (4)Movimentos ParametrizadosArquivado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Remetido (41)
Transação penal cumprida (129)Serventuário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(14998)NãoNãoSim</v>
      </c>
      <c r="V3" s="22" t="e">
        <f t="shared" ref="V3:V66" si="10">VLOOKUP(U3,J:J,1,0)</f>
        <v>#VALUE!</v>
      </c>
      <c r="W3" s="22" t="b">
        <f t="shared" si="0"/>
        <v>1</v>
      </c>
      <c r="X3" s="22" t="b">
        <f t="shared" si="0"/>
        <v>1</v>
      </c>
      <c r="Y3" s="22" t="b">
        <f t="shared" si="0"/>
        <v>0</v>
      </c>
      <c r="Z3" s="22" t="b">
        <f t="shared" si="0"/>
        <v>0</v>
      </c>
      <c r="AA3" s="22" t="b">
        <f t="shared" si="0"/>
        <v>1</v>
      </c>
      <c r="AB3" s="22" t="b">
        <f t="shared" si="0"/>
        <v>1</v>
      </c>
      <c r="AC3" s="22" t="b">
        <f t="shared" si="0"/>
        <v>1</v>
      </c>
      <c r="AD3" s="22" t="b">
        <f t="shared" si="0"/>
        <v>1</v>
      </c>
      <c r="AE3" s="45" t="s">
        <v>2790</v>
      </c>
      <c r="AG3" s="29" t="s">
        <v>5</v>
      </c>
      <c r="AH3" s="30" t="s">
        <v>1</v>
      </c>
      <c r="AI3" s="30" t="s">
        <v>2660</v>
      </c>
      <c r="AJ3" s="28" t="s">
        <v>345</v>
      </c>
      <c r="AK3" s="29" t="s">
        <v>3</v>
      </c>
      <c r="AL3" s="29" t="s">
        <v>3</v>
      </c>
      <c r="AM3" s="29" t="s">
        <v>4</v>
      </c>
      <c r="AP3" s="29" t="b">
        <f t="shared" si="1"/>
        <v>1</v>
      </c>
      <c r="AQ3" s="29" t="b">
        <f t="shared" si="2"/>
        <v>1</v>
      </c>
      <c r="AR3" s="29" t="b">
        <f t="shared" si="3"/>
        <v>0</v>
      </c>
      <c r="AS3" s="29" t="b">
        <f t="shared" si="4"/>
        <v>0</v>
      </c>
      <c r="AT3" s="29" t="b">
        <f t="shared" si="5"/>
        <v>1</v>
      </c>
      <c r="AU3" s="29" t="b">
        <f t="shared" si="6"/>
        <v>1</v>
      </c>
      <c r="AV3" s="29" t="b">
        <f t="shared" si="7"/>
        <v>1</v>
      </c>
      <c r="AW3" s="29" t="b">
        <f t="shared" si="8"/>
        <v>1</v>
      </c>
    </row>
    <row r="4" spans="1:49" s="29" customFormat="1" ht="21" hidden="1" thickTop="1" x14ac:dyDescent="0.3">
      <c r="A4" s="29" t="s">
        <v>6</v>
      </c>
      <c r="B4" s="29" t="s">
        <v>1</v>
      </c>
      <c r="C4" s="30" t="s">
        <v>7</v>
      </c>
      <c r="D4" s="29" t="s">
        <v>346</v>
      </c>
      <c r="E4" s="29" t="s">
        <v>3</v>
      </c>
      <c r="F4" s="29" t="s">
        <v>3</v>
      </c>
      <c r="G4" s="29" t="s">
        <v>4</v>
      </c>
      <c r="H4" s="29" t="s">
        <v>2703</v>
      </c>
      <c r="J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Ato publicado (1)Movimentos ParametrizadosO movimento parametrizado é utilizado como data de início e fim da situaçãoServentuário (14) | Escrivão/Diretor de Secretaria/Secretário Jurídico (48) | Publicação (92)NãoNãoSim</v>
      </c>
      <c r="L4" s="22" t="s">
        <v>6</v>
      </c>
      <c r="M4" s="22" t="s">
        <v>1</v>
      </c>
      <c r="N4" s="22" t="s">
        <v>7</v>
      </c>
      <c r="O4" s="22" t="s">
        <v>346</v>
      </c>
      <c r="P4" s="22" t="s">
        <v>3</v>
      </c>
      <c r="Q4" s="22" t="s">
        <v>3</v>
      </c>
      <c r="R4" s="22" t="s">
        <v>4</v>
      </c>
      <c r="S4" s="22"/>
      <c r="T4" s="29" t="b">
        <f>Tabela_Situações_Datamart___07_07_2023[[#This Row],[situacao]]=L4</f>
        <v>1</v>
      </c>
      <c r="U4" s="22" t="str">
        <f t="shared" si="9"/>
        <v>Ato publicado (1)Movimentos ParametrizadosO movimento parametrizado é utilizado como data de início e fim da situaçãoServentuário (14) | Escrivão/Diretor de Secretaria/Secretário Jurídico (48) | Publicação (92)NãoNãoSim</v>
      </c>
      <c r="V4" s="22" t="str">
        <f t="shared" si="10"/>
        <v>Ato publicado (1)Movimentos ParametrizadosO movimento parametrizado é utilizado como data de início e fim da situaçãoServentuário (14) | Escrivão/Diretor de Secretaria/Secretário Jurídico (48) | Publicação (92)NãoNãoSim</v>
      </c>
      <c r="AG4" s="27" t="s">
        <v>6</v>
      </c>
      <c r="AH4" s="28" t="s">
        <v>1</v>
      </c>
      <c r="AI4" s="28" t="s">
        <v>7</v>
      </c>
      <c r="AJ4" s="27" t="s">
        <v>346</v>
      </c>
      <c r="AK4" s="27" t="s">
        <v>3</v>
      </c>
      <c r="AL4" s="27" t="s">
        <v>3</v>
      </c>
      <c r="AM4" s="27" t="s">
        <v>4</v>
      </c>
      <c r="AN4" s="27"/>
      <c r="AO4" s="27"/>
      <c r="AP4" s="29" t="b">
        <f t="shared" si="1"/>
        <v>1</v>
      </c>
      <c r="AQ4" s="29" t="b">
        <f t="shared" si="2"/>
        <v>1</v>
      </c>
      <c r="AR4" s="29" t="b">
        <f t="shared" si="3"/>
        <v>1</v>
      </c>
      <c r="AS4" s="29" t="b">
        <f t="shared" si="4"/>
        <v>1</v>
      </c>
      <c r="AT4" s="29" t="b">
        <f t="shared" si="5"/>
        <v>1</v>
      </c>
      <c r="AU4" s="29" t="b">
        <f t="shared" si="6"/>
        <v>1</v>
      </c>
      <c r="AV4" s="29" t="b">
        <f t="shared" si="7"/>
        <v>1</v>
      </c>
      <c r="AW4" s="29" t="b">
        <f t="shared" si="8"/>
        <v>1</v>
      </c>
    </row>
    <row r="5" spans="1:49" s="29" customFormat="1" ht="409.6" hidden="1" thickTop="1" x14ac:dyDescent="0.2">
      <c r="A5" s="29" t="s">
        <v>9</v>
      </c>
      <c r="B5" s="29" t="s">
        <v>1</v>
      </c>
      <c r="C5" s="30" t="s">
        <v>7</v>
      </c>
      <c r="D5" s="30" t="s">
        <v>2706</v>
      </c>
      <c r="E5" s="29" t="s">
        <v>3</v>
      </c>
      <c r="F5" s="29" t="s">
        <v>3</v>
      </c>
      <c r="G5" s="29" t="s">
        <v>4</v>
      </c>
      <c r="H5" s="29" t="s">
        <v>2703</v>
      </c>
      <c r="J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conciliatória antecipada (73)Movimentos ParametrizadosO movimento parametrizado é utilizado como data de início e fim da situaçãoServentuário (14) | Escrivão/Diretor de Secretaria/Secretário Jurídico (48) | Audiência (970)[15:situacao_da_audiencia:12;16:tipo_de_audiencia:17]&amp;CARACT(10)&amp;Serventuário (14) | Escrivão/Diretor de Secretaria/Secretário Jurídico (48) | Audiência (970)[15:situacao_da_audiencia:12;16:tipo_de_audiencia:92]&amp;CARACT(10)&amp;Serventuário (14) | Escrivão/Diretor de Secretaria/Secretário Jurídico (48) | Audiência (970) | Audiência do art. 334 CPC (12624)[15:situacao_da_audiencia:12]&amp;CARACT(10)&amp;Serventuário (14) | Escrivão/Diretor de Secretaria/Secretário Jurídico (48) | Audiência (970) | de Conciliação (12740)[15:situacao_da_audiencia:12]&amp;CARACT(10)&amp;Serventuário (14) | Escrivão/Diretor de Secretaria/Secretário Jurídico (48) | Audiência (970) | de Mediação (12752)[15:situacao_da_audiencia:12]NãoNãoSim</v>
      </c>
      <c r="L5" s="22" t="s">
        <v>9</v>
      </c>
      <c r="M5" s="22" t="s">
        <v>1</v>
      </c>
      <c r="N5" s="22" t="s">
        <v>7</v>
      </c>
      <c r="O5" s="17" t="s">
        <v>347</v>
      </c>
      <c r="P5" s="22" t="s">
        <v>3</v>
      </c>
      <c r="Q5" s="22" t="s">
        <v>3</v>
      </c>
      <c r="R5" s="22" t="s">
        <v>4</v>
      </c>
      <c r="S5" s="22"/>
      <c r="T5" s="29" t="b">
        <f>Tabela_Situações_Datamart___07_07_2023[[#This Row],[situacao]]=L5</f>
        <v>1</v>
      </c>
      <c r="U5" s="22" t="str">
        <f t="shared" si="9"/>
        <v>Audiência conciliatória antecipada (73)Movimentos ParametrizadosO movimento parametrizado é utilizado como data de início e fim da situaçãoServentuário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(12752)[15:situacao_da_audiencia:12]NãoNãoSim</v>
      </c>
      <c r="V5" s="22" t="e">
        <f t="shared" si="10"/>
        <v>#VALUE!</v>
      </c>
      <c r="W5" s="22" t="b">
        <f t="shared" ref="W5:W27" si="11">A5=L5</f>
        <v>1</v>
      </c>
      <c r="X5" s="22" t="b">
        <f t="shared" ref="X5:X27" si="12">B5=M5</f>
        <v>1</v>
      </c>
      <c r="Y5" s="22" t="b">
        <f t="shared" ref="Y5:Y27" si="13">C5=N5</f>
        <v>1</v>
      </c>
      <c r="Z5" s="22" t="b">
        <f t="shared" ref="Z5:Z27" si="14">D5=O5</f>
        <v>0</v>
      </c>
      <c r="AA5" s="22" t="b">
        <f t="shared" ref="AA5:AA27" si="15">E5=P5</f>
        <v>1</v>
      </c>
      <c r="AB5" s="22" t="b">
        <f t="shared" ref="AB5:AB27" si="16">F5=Q5</f>
        <v>1</v>
      </c>
      <c r="AC5" s="22" t="b">
        <f t="shared" ref="AC5:AC27" si="17">G5=R5</f>
        <v>1</v>
      </c>
      <c r="AD5" s="22" t="b">
        <f t="shared" ref="AD5:AD27" si="18">H5=S5</f>
        <v>1</v>
      </c>
      <c r="AE5" s="46" t="s">
        <v>2687</v>
      </c>
      <c r="AG5" s="4" t="s">
        <v>9</v>
      </c>
      <c r="AH5" s="5" t="s">
        <v>1</v>
      </c>
      <c r="AI5" s="5" t="s">
        <v>7</v>
      </c>
      <c r="AJ5" s="5" t="s">
        <v>347</v>
      </c>
      <c r="AK5" s="27" t="s">
        <v>3</v>
      </c>
      <c r="AL5" s="4" t="s">
        <v>3</v>
      </c>
      <c r="AM5" s="4" t="s">
        <v>4</v>
      </c>
      <c r="AN5" s="4"/>
      <c r="AO5" s="4"/>
      <c r="AP5" s="29" t="b">
        <f t="shared" si="1"/>
        <v>1</v>
      </c>
      <c r="AQ5" s="29" t="b">
        <f t="shared" si="2"/>
        <v>1</v>
      </c>
      <c r="AR5" s="29" t="b">
        <f t="shared" si="3"/>
        <v>1</v>
      </c>
      <c r="AS5" s="29" t="b">
        <f t="shared" si="4"/>
        <v>0</v>
      </c>
      <c r="AT5" s="29" t="b">
        <f t="shared" si="5"/>
        <v>1</v>
      </c>
      <c r="AU5" s="29" t="b">
        <f t="shared" si="6"/>
        <v>1</v>
      </c>
      <c r="AV5" s="29" t="b">
        <f t="shared" si="7"/>
        <v>1</v>
      </c>
      <c r="AW5" s="29" t="b">
        <f t="shared" si="8"/>
        <v>1</v>
      </c>
    </row>
    <row r="6" spans="1:49" s="29" customFormat="1" ht="409.6" hidden="1" thickTop="1" x14ac:dyDescent="0.2">
      <c r="A6" s="29" t="s">
        <v>10</v>
      </c>
      <c r="B6" s="29" t="s">
        <v>1</v>
      </c>
      <c r="C6" s="30" t="s">
        <v>7</v>
      </c>
      <c r="D6" s="30" t="s">
        <v>2707</v>
      </c>
      <c r="E6" s="29" t="s">
        <v>3</v>
      </c>
      <c r="F6" s="29" t="s">
        <v>3</v>
      </c>
      <c r="G6" s="29" t="s">
        <v>4</v>
      </c>
      <c r="H6" s="29" t="s">
        <v>2703</v>
      </c>
      <c r="J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conciliatória cancelada (70)Movimentos ParametrizadosO movimento parametrizado é utilizado como data de início e fim da situaçãoServentuário (14) | Escrivão/Diretor de Secretaria/Secretário Jurídico (48) | Audiência (970)[15:situacao_da_audiencia:11;16:tipo_de_audiencia:17]&amp;CARACT(10)&amp;Serventuário (14) | Escrivão/Diretor de Secretaria/Secretário Jurídico (48) | Audiência (970)[15:situacao_da_audiencia:11;16:tipo_de_audiencia:92]&amp;CARACT(10)&amp;Serventuário (14) | Escrivão/Diretor de Secretaria/Secretário Jurídico (48) | Audiência (970) | Audiência do art. 334 CPC (12624)[15:situacao_da_audiencia:11]&amp;CARACT(10)&amp;Serventuário (14) | Escrivão/Diretor de Secretaria/Secretário Jurídico (48) | Audiência (970) | de Conciliação (12740)[15:situacao_da_audiencia:11]&amp;CARACT(10)&amp;Serventuário (14) | Escrivão/Diretor de Secretaria/Secretário Jurídico (48) | Audiência (970) | de Mediação (12752)[15:situacao_da_audiencia:11]NãoNãoSim</v>
      </c>
      <c r="L6" s="22" t="s">
        <v>10</v>
      </c>
      <c r="M6" s="22" t="s">
        <v>1</v>
      </c>
      <c r="N6" s="22" t="s">
        <v>7</v>
      </c>
      <c r="O6" s="17" t="s">
        <v>348</v>
      </c>
      <c r="P6" s="22" t="s">
        <v>3</v>
      </c>
      <c r="Q6" s="22" t="s">
        <v>3</v>
      </c>
      <c r="R6" s="22" t="s">
        <v>4</v>
      </c>
      <c r="S6" s="22"/>
      <c r="T6" s="29" t="b">
        <f>Tabela_Situações_Datamart___07_07_2023[[#This Row],[situacao]]=L6</f>
        <v>1</v>
      </c>
      <c r="U6" s="22" t="str">
        <f t="shared" si="9"/>
        <v>Audiência conciliatória cancelada (70)Movimentos ParametrizadosO movimento parametrizado é utilizado como data de início e fim da situaçãoServentuário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(12752)[15:situacao_da_audiencia:11]NãoNãoSim</v>
      </c>
      <c r="V6" s="22" t="e">
        <f t="shared" si="10"/>
        <v>#VALUE!</v>
      </c>
      <c r="W6" s="22" t="b">
        <f t="shared" si="11"/>
        <v>1</v>
      </c>
      <c r="X6" s="22" t="b">
        <f t="shared" si="12"/>
        <v>1</v>
      </c>
      <c r="Y6" s="22" t="b">
        <f t="shared" si="13"/>
        <v>1</v>
      </c>
      <c r="Z6" s="22" t="b">
        <f t="shared" si="14"/>
        <v>0</v>
      </c>
      <c r="AA6" s="22" t="b">
        <f t="shared" si="15"/>
        <v>1</v>
      </c>
      <c r="AB6" s="22" t="b">
        <f t="shared" si="16"/>
        <v>1</v>
      </c>
      <c r="AC6" s="22" t="b">
        <f t="shared" si="17"/>
        <v>1</v>
      </c>
      <c r="AD6" s="22" t="b">
        <f t="shared" si="18"/>
        <v>1</v>
      </c>
      <c r="AE6" s="46" t="s">
        <v>2687</v>
      </c>
      <c r="AG6" s="4" t="s">
        <v>10</v>
      </c>
      <c r="AH6" s="5" t="s">
        <v>1</v>
      </c>
      <c r="AI6" s="5" t="s">
        <v>7</v>
      </c>
      <c r="AJ6" s="5" t="s">
        <v>348</v>
      </c>
      <c r="AK6" s="27" t="s">
        <v>3</v>
      </c>
      <c r="AL6" s="4" t="s">
        <v>3</v>
      </c>
      <c r="AM6" s="4" t="s">
        <v>4</v>
      </c>
      <c r="AN6" s="4"/>
      <c r="AO6" s="4"/>
      <c r="AP6" s="29" t="b">
        <f t="shared" si="1"/>
        <v>1</v>
      </c>
      <c r="AQ6" s="29" t="b">
        <f t="shared" si="2"/>
        <v>1</v>
      </c>
      <c r="AR6" s="29" t="b">
        <f t="shared" si="3"/>
        <v>1</v>
      </c>
      <c r="AS6" s="29" t="b">
        <f t="shared" si="4"/>
        <v>0</v>
      </c>
      <c r="AT6" s="29" t="b">
        <f t="shared" si="5"/>
        <v>1</v>
      </c>
      <c r="AU6" s="29" t="b">
        <f t="shared" si="6"/>
        <v>1</v>
      </c>
      <c r="AV6" s="29" t="b">
        <f t="shared" si="7"/>
        <v>1</v>
      </c>
      <c r="AW6" s="29" t="b">
        <f t="shared" si="8"/>
        <v>1</v>
      </c>
    </row>
    <row r="7" spans="1:49" s="29" customFormat="1" ht="409.6" hidden="1" thickTop="1" x14ac:dyDescent="0.2">
      <c r="A7" s="29" t="s">
        <v>11</v>
      </c>
      <c r="B7" s="29" t="s">
        <v>1</v>
      </c>
      <c r="C7" s="30" t="s">
        <v>7</v>
      </c>
      <c r="D7" s="30" t="s">
        <v>2708</v>
      </c>
      <c r="E7" s="29" t="s">
        <v>3</v>
      </c>
      <c r="F7" s="29" t="s">
        <v>3</v>
      </c>
      <c r="G7" s="29" t="s">
        <v>4</v>
      </c>
      <c r="H7" s="29" t="s">
        <v>2703</v>
      </c>
      <c r="J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conciliatória convertida em diligência (74)Movimentos ParametrizadosO movimento parametrizado é utilizado como data de início e fim da situaçãoServentuário (14) | Escrivão/Diretor de Secretaria/Secretário Jurídico (48) | Audiência (970)[15:situacao_da_audiencia:15;16:tipo_de_audiencia:17]&amp;CARACT(10)&amp;Serventuário (14) | Escrivão/Diretor de Secretaria/Secretário Jurídico (48) | Audiência (970)[15:situacao_da_audiencia:15;16:tipo_de_audiencia:92]&amp;CARACT(10)&amp;Serventuário (14) | Escrivão/Diretor de Secretaria/Secretário Jurídico (48) | Audiência (970) | Audiência do art. 334 CPC (12624)[15:situacao_da_audiencia:15]&amp;CARACT(10)&amp;Serventuário (14) | Escrivão/Diretor de Secretaria/Secretário Jurídico (48) | Audiência (970) | de Conciliação (12740)[15:situacao_da_audiencia:15]&amp;CARACT(10)&amp;Serventuário (14) | Escrivão/Diretor de Secretaria/Secretário Jurídico (48) | Audiência (970) | de Mediação (12752)[15:situacao_da_audiencia:15]NãoNãoSim</v>
      </c>
      <c r="L7" s="22" t="s">
        <v>11</v>
      </c>
      <c r="M7" s="22" t="s">
        <v>1</v>
      </c>
      <c r="N7" s="22" t="s">
        <v>7</v>
      </c>
      <c r="O7" s="17" t="s">
        <v>349</v>
      </c>
      <c r="P7" s="22" t="s">
        <v>3</v>
      </c>
      <c r="Q7" s="22" t="s">
        <v>3</v>
      </c>
      <c r="R7" s="22" t="s">
        <v>4</v>
      </c>
      <c r="S7" s="22"/>
      <c r="T7" s="29" t="b">
        <f>Tabela_Situações_Datamart___07_07_2023[[#This Row],[situacao]]=L7</f>
        <v>1</v>
      </c>
      <c r="U7" s="22" t="str">
        <f t="shared" si="9"/>
        <v>Audiência conciliatória convertida em diligência (74)Movimentos ParametrizadosO movimento parametrizado é utilizado como data de início e fim da situaçãoServentuário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(12752)[15:situacao_da_audiencia:15]NãoNãoSim</v>
      </c>
      <c r="V7" s="22" t="e">
        <f t="shared" si="10"/>
        <v>#VALUE!</v>
      </c>
      <c r="W7" s="22" t="b">
        <f t="shared" si="11"/>
        <v>1</v>
      </c>
      <c r="X7" s="22" t="b">
        <f t="shared" si="12"/>
        <v>1</v>
      </c>
      <c r="Y7" s="22" t="b">
        <f t="shared" si="13"/>
        <v>1</v>
      </c>
      <c r="Z7" s="22" t="b">
        <f t="shared" si="14"/>
        <v>0</v>
      </c>
      <c r="AA7" s="22" t="b">
        <f t="shared" si="15"/>
        <v>1</v>
      </c>
      <c r="AB7" s="22" t="b">
        <f t="shared" si="16"/>
        <v>1</v>
      </c>
      <c r="AC7" s="22" t="b">
        <f t="shared" si="17"/>
        <v>1</v>
      </c>
      <c r="AD7" s="22" t="b">
        <f t="shared" si="18"/>
        <v>1</v>
      </c>
      <c r="AE7" s="46" t="s">
        <v>2687</v>
      </c>
      <c r="AG7" s="4" t="s">
        <v>11</v>
      </c>
      <c r="AH7" s="5" t="s">
        <v>1</v>
      </c>
      <c r="AI7" s="5" t="s">
        <v>7</v>
      </c>
      <c r="AJ7" s="5" t="s">
        <v>349</v>
      </c>
      <c r="AK7" s="27" t="s">
        <v>3</v>
      </c>
      <c r="AL7" s="4" t="s">
        <v>3</v>
      </c>
      <c r="AM7" s="4" t="s">
        <v>4</v>
      </c>
      <c r="AN7" s="4"/>
      <c r="AO7" s="4"/>
      <c r="AP7" s="29" t="b">
        <f t="shared" si="1"/>
        <v>1</v>
      </c>
      <c r="AQ7" s="29" t="b">
        <f t="shared" si="2"/>
        <v>1</v>
      </c>
      <c r="AR7" s="29" t="b">
        <f t="shared" si="3"/>
        <v>1</v>
      </c>
      <c r="AS7" s="29" t="b">
        <f t="shared" si="4"/>
        <v>0</v>
      </c>
      <c r="AT7" s="29" t="b">
        <f t="shared" si="5"/>
        <v>1</v>
      </c>
      <c r="AU7" s="29" t="b">
        <f t="shared" si="6"/>
        <v>1</v>
      </c>
      <c r="AV7" s="29" t="b">
        <f t="shared" si="7"/>
        <v>1</v>
      </c>
      <c r="AW7" s="29" t="b">
        <f t="shared" si="8"/>
        <v>1</v>
      </c>
    </row>
    <row r="8" spans="1:49" s="29" customFormat="1" ht="409.6" hidden="1" thickTop="1" x14ac:dyDescent="0.2">
      <c r="A8" s="29" t="s">
        <v>12</v>
      </c>
      <c r="B8" s="29" t="s">
        <v>1</v>
      </c>
      <c r="C8" s="30" t="s">
        <v>2709</v>
      </c>
      <c r="D8" s="30" t="s">
        <v>2710</v>
      </c>
      <c r="E8" s="29" t="s">
        <v>3</v>
      </c>
      <c r="F8" s="29" t="s">
        <v>3</v>
      </c>
      <c r="G8" s="29" t="s">
        <v>4</v>
      </c>
      <c r="H8" s="29" t="s">
        <v>2703</v>
      </c>
      <c r="J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conciliatória designada (5)Movimentos ParametrizadosArquivado definitivamente (2)&amp;CARACT(10)&amp;Arquivado provisoriamente (4)&amp;CARACT(10)&amp;Audiência conciliatória antecipada (73)&amp;CARACT(10)&amp;Audiência conciliatória cancelada (70)&amp;CARACT(10)&amp;Audiência conciliatória convertida em diligência (74)&amp;CARACT(10)&amp;Audiência conciliatória designada (5)&amp;CARACT(10)&amp;Audiência conciliatória não realizada (75)&amp;CARACT(10)&amp;Audiência conciliatória realizada (6)&amp;CARACT(10)&amp;Audiência conciliatória redesignada (76)&amp;CARACT(10)&amp;Baixado definitivamente (10)&amp;CARACT(10)&amp;Distribuição cancelada (23)&amp;CARACT(10)&amp;Reativado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Audiência (970)[15:situacao_da_audiencia:9;16:tipo_de_audiencia:17]&amp;CARACT(10)&amp;Serventuário (14) | Escrivão/Diretor de Secretaria/Secretário Jurídico (48) | Audiência (970)[15:situacao_da_audiencia:9;16:tipo_de_audiencia:92]&amp;CARACT(10)&amp;Serventuário (14) | Escrivão/Diretor de Secretaria/Secretário Jurídico (48) | Audiência (970) | Audiência do art. 334 CPC (12624)[15:situacao_da_audiencia:9]&amp;CARACT(10)&amp;Serventuário (14) | Escrivão/Diretor de Secretaria/Secretário Jurídico (48) | Audiência (970) | de Conciliação (12740)[15:situacao_da_audiencia:9]&amp;CARACT(10)&amp;Serventuário (14) | Escrivão/Diretor de Secretaria/Secretário Jurídico (48) | Audiência (970) | de Mediação (12752)[15:situacao_da_audiencia:9]NãoNãoSim</v>
      </c>
      <c r="L8" s="22" t="s">
        <v>12</v>
      </c>
      <c r="M8" s="22" t="s">
        <v>1</v>
      </c>
      <c r="N8" s="17" t="s">
        <v>270</v>
      </c>
      <c r="O8" s="17" t="s">
        <v>350</v>
      </c>
      <c r="P8" s="22" t="s">
        <v>3</v>
      </c>
      <c r="Q8" s="22" t="s">
        <v>3</v>
      </c>
      <c r="R8" s="22" t="s">
        <v>4</v>
      </c>
      <c r="S8" s="22"/>
      <c r="T8" s="29" t="b">
        <f>Tabela_Situações_Datamart___07_07_2023[[#This Row],[situacao]]=L8</f>
        <v>1</v>
      </c>
      <c r="U8" s="22" t="str">
        <f t="shared" si="9"/>
        <v>Audiência conciliatória designada (5)Movimentos ParametrizadosArquivado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(12752)[15:situacao_da_audiencia:9]NãoNãoSim</v>
      </c>
      <c r="V8" s="22" t="e">
        <f t="shared" si="10"/>
        <v>#VALUE!</v>
      </c>
      <c r="W8" s="22" t="b">
        <f t="shared" si="11"/>
        <v>1</v>
      </c>
      <c r="X8" s="22" t="b">
        <f t="shared" si="12"/>
        <v>1</v>
      </c>
      <c r="Y8" s="22" t="b">
        <f t="shared" si="13"/>
        <v>0</v>
      </c>
      <c r="Z8" s="22" t="b">
        <f t="shared" si="14"/>
        <v>0</v>
      </c>
      <c r="AA8" s="22" t="b">
        <f t="shared" si="15"/>
        <v>1</v>
      </c>
      <c r="AB8" s="22" t="b">
        <f t="shared" si="16"/>
        <v>1</v>
      </c>
      <c r="AC8" s="22" t="b">
        <f t="shared" si="17"/>
        <v>1</v>
      </c>
      <c r="AD8" s="22" t="b">
        <f t="shared" si="18"/>
        <v>1</v>
      </c>
      <c r="AE8" s="45" t="s">
        <v>2790</v>
      </c>
      <c r="AG8" s="35" t="s">
        <v>12</v>
      </c>
      <c r="AH8" s="36" t="s">
        <v>1</v>
      </c>
      <c r="AI8" s="5" t="s">
        <v>2661</v>
      </c>
      <c r="AJ8" s="5" t="s">
        <v>350</v>
      </c>
      <c r="AK8" s="27" t="s">
        <v>3</v>
      </c>
      <c r="AL8" s="4" t="s">
        <v>3</v>
      </c>
      <c r="AM8" s="4" t="s">
        <v>4</v>
      </c>
      <c r="AN8" s="4"/>
      <c r="AO8" s="4"/>
      <c r="AP8" s="29" t="b">
        <f t="shared" si="1"/>
        <v>1</v>
      </c>
      <c r="AQ8" s="29" t="b">
        <f t="shared" si="2"/>
        <v>1</v>
      </c>
      <c r="AR8" s="29" t="b">
        <f t="shared" si="3"/>
        <v>0</v>
      </c>
      <c r="AS8" s="29" t="b">
        <f t="shared" si="4"/>
        <v>0</v>
      </c>
      <c r="AT8" s="29" t="b">
        <f t="shared" si="5"/>
        <v>1</v>
      </c>
      <c r="AU8" s="29" t="b">
        <f t="shared" si="6"/>
        <v>1</v>
      </c>
      <c r="AV8" s="29" t="b">
        <f t="shared" si="7"/>
        <v>1</v>
      </c>
      <c r="AW8" s="29" t="b">
        <f t="shared" si="8"/>
        <v>1</v>
      </c>
    </row>
    <row r="9" spans="1:49" s="29" customFormat="1" ht="409.6" hidden="1" thickTop="1" x14ac:dyDescent="0.2">
      <c r="A9" s="29" t="s">
        <v>13</v>
      </c>
      <c r="B9" s="29" t="s">
        <v>1</v>
      </c>
      <c r="C9" s="30" t="s">
        <v>7</v>
      </c>
      <c r="D9" s="30" t="s">
        <v>2711</v>
      </c>
      <c r="E9" s="29" t="s">
        <v>3</v>
      </c>
      <c r="F9" s="29" t="s">
        <v>3</v>
      </c>
      <c r="G9" s="29" t="s">
        <v>4</v>
      </c>
      <c r="H9" s="29" t="s">
        <v>2703</v>
      </c>
      <c r="J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conciliatória não realizada (75)Movimentos ParametrizadosO movimento parametrizado é utilizado como data de início e fim da situaçãoServentuário (14) | Escrivão/Diretor de Secretaria/Secretário Jurídico (48) | Audiência (970)[15:situacao_da_audiencia:14;16:tipo_de_audiencia:17]&amp;CARACT(10)&amp;Serventuário (14) | Escrivão/Diretor de Secretaria/Secretário Jurídico (48) | Audiência (970)[15:situacao_da_audiencia:14;16:tipo_de_audiencia:92]&amp;CARACT(10)&amp;Serventuário (14) | Escrivão/Diretor de Secretaria/Secretário Jurídico (48) | Audiência (970) | Audiência do art. 334 CPC (12624)[15:situacao_da_audiencia:14]&amp;CARACT(10)&amp;Serventuário (14) | Escrivão/Diretor de Secretaria/Secretário Jurídico (48) | Audiência (970) | de Conciliação (12740)[15:situacao_da_audiencia:14]&amp;CARACT(10)&amp;Serventuário (14) | Escrivão/Diretor de Secretaria/Secretário Jurídico (48) | Audiência (970) | de Mediação (12752)[15:situacao_da_audiencia:14]NãoNãoSim</v>
      </c>
      <c r="L9" s="22" t="s">
        <v>13</v>
      </c>
      <c r="M9" s="22" t="s">
        <v>1</v>
      </c>
      <c r="N9" s="22" t="s">
        <v>7</v>
      </c>
      <c r="O9" s="17" t="s">
        <v>351</v>
      </c>
      <c r="P9" s="22" t="s">
        <v>3</v>
      </c>
      <c r="Q9" s="22" t="s">
        <v>3</v>
      </c>
      <c r="R9" s="22" t="s">
        <v>4</v>
      </c>
      <c r="S9" s="22"/>
      <c r="T9" s="29" t="b">
        <f>Tabela_Situações_Datamart___07_07_2023[[#This Row],[situacao]]=L9</f>
        <v>1</v>
      </c>
      <c r="U9" s="22" t="str">
        <f t="shared" si="9"/>
        <v>Audiência conciliatória não realizada (75)Movimentos ParametrizadosO movimento parametrizado é utilizado como data de início e fim da situaçãoServentuário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(12752)[15:situacao_da_audiencia:14]NãoNãoSim</v>
      </c>
      <c r="V9" s="22" t="e">
        <f t="shared" si="10"/>
        <v>#VALUE!</v>
      </c>
      <c r="W9" s="22" t="b">
        <f t="shared" si="11"/>
        <v>1</v>
      </c>
      <c r="X9" s="22" t="b">
        <f t="shared" si="12"/>
        <v>1</v>
      </c>
      <c r="Y9" s="22" t="b">
        <f t="shared" si="13"/>
        <v>1</v>
      </c>
      <c r="Z9" s="22" t="b">
        <f t="shared" si="14"/>
        <v>0</v>
      </c>
      <c r="AA9" s="22" t="b">
        <f t="shared" si="15"/>
        <v>1</v>
      </c>
      <c r="AB9" s="22" t="b">
        <f t="shared" si="16"/>
        <v>1</v>
      </c>
      <c r="AC9" s="22" t="b">
        <f t="shared" si="17"/>
        <v>1</v>
      </c>
      <c r="AD9" s="22" t="b">
        <f t="shared" si="18"/>
        <v>1</v>
      </c>
      <c r="AE9" s="46" t="s">
        <v>2687</v>
      </c>
      <c r="AG9" s="4" t="s">
        <v>13</v>
      </c>
      <c r="AH9" s="5" t="s">
        <v>1</v>
      </c>
      <c r="AI9" s="5" t="s">
        <v>7</v>
      </c>
      <c r="AJ9" s="5" t="s">
        <v>351</v>
      </c>
      <c r="AK9" s="27" t="s">
        <v>3</v>
      </c>
      <c r="AL9" s="4" t="s">
        <v>3</v>
      </c>
      <c r="AM9" s="4" t="s">
        <v>4</v>
      </c>
      <c r="AN9" s="4"/>
      <c r="AO9" s="4"/>
      <c r="AP9" s="29" t="b">
        <f t="shared" si="1"/>
        <v>1</v>
      </c>
      <c r="AQ9" s="29" t="b">
        <f t="shared" si="2"/>
        <v>1</v>
      </c>
      <c r="AR9" s="29" t="b">
        <f t="shared" si="3"/>
        <v>1</v>
      </c>
      <c r="AS9" s="29" t="b">
        <f t="shared" si="4"/>
        <v>0</v>
      </c>
      <c r="AT9" s="29" t="b">
        <f t="shared" si="5"/>
        <v>1</v>
      </c>
      <c r="AU9" s="29" t="b">
        <f t="shared" si="6"/>
        <v>1</v>
      </c>
      <c r="AV9" s="29" t="b">
        <f t="shared" si="7"/>
        <v>1</v>
      </c>
      <c r="AW9" s="29" t="b">
        <f t="shared" si="8"/>
        <v>1</v>
      </c>
    </row>
    <row r="10" spans="1:49" s="29" customFormat="1" ht="409.6" hidden="1" thickTop="1" x14ac:dyDescent="0.2">
      <c r="A10" s="29" t="s">
        <v>14</v>
      </c>
      <c r="B10" s="29" t="s">
        <v>1</v>
      </c>
      <c r="C10" s="30" t="s">
        <v>7</v>
      </c>
      <c r="D10" s="30" t="s">
        <v>2712</v>
      </c>
      <c r="E10" s="29" t="s">
        <v>3</v>
      </c>
      <c r="F10" s="29" t="s">
        <v>3</v>
      </c>
      <c r="G10" s="29" t="s">
        <v>4</v>
      </c>
      <c r="H10" s="29" t="s">
        <v>2703</v>
      </c>
      <c r="J1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conciliatória realizada (6)Movimentos ParametrizadosO movimento parametrizado é utilizado como data de início e fim da situaçãoServentuário (14) | Escrivão/Diretor de Secretaria/Secretário Jurídico (48) | Audiência (970)[15:situacao_da_audiencia:13;16:tipo_de_audiencia:17]&amp;CARACT(10)&amp;Serventuário (14) | Escrivão/Diretor de Secretaria/Secretário Jurídico (48) | Audiência (970)[15:situacao_da_audiencia:13;16:tipo_de_audiencia:92]&amp;CARACT(10)&amp;Serventuário (14) | Escrivão/Diretor de Secretaria/Secretário Jurídico (48) | Audiência (970) | Audiência do art. 334 CPC (12624)[15:situacao_da_audiencia:13]&amp;CARACT(10)&amp;Serventuário (14) | Escrivão/Diretor de Secretaria/Secretário Jurídico (48) | Audiência (970) | de Conciliação (12740)[15:situacao_da_audiencia:13]&amp;CARACT(10)&amp;Serventuário (14) | Escrivão/Diretor de Secretaria/Secretário Jurídico (48) | Audiência (970) | de Mediação (12752)[15:situacao_da_audiencia:13]NãoNãoSim</v>
      </c>
      <c r="L10" s="22" t="s">
        <v>14</v>
      </c>
      <c r="M10" s="22" t="s">
        <v>1</v>
      </c>
      <c r="N10" s="22" t="s">
        <v>7</v>
      </c>
      <c r="O10" s="17" t="s">
        <v>352</v>
      </c>
      <c r="P10" s="22" t="s">
        <v>3</v>
      </c>
      <c r="Q10" s="22" t="s">
        <v>3</v>
      </c>
      <c r="R10" s="22" t="s">
        <v>4</v>
      </c>
      <c r="S10" s="22"/>
      <c r="T10" s="29" t="b">
        <f>Tabela_Situações_Datamart___07_07_2023[[#This Row],[situacao]]=L10</f>
        <v>1</v>
      </c>
      <c r="U10" s="22" t="str">
        <f t="shared" si="9"/>
        <v>Audiência conciliatória realizada (6)Movimentos ParametrizadosO movimento parametrizado é utilizado como data de início e fim da situaçãoServentuário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(12752)[15:situacao_da_audiencia:13]NãoNãoSim</v>
      </c>
      <c r="V10" s="22" t="e">
        <f t="shared" si="10"/>
        <v>#VALUE!</v>
      </c>
      <c r="W10" s="22" t="b">
        <f t="shared" si="11"/>
        <v>1</v>
      </c>
      <c r="X10" s="22" t="b">
        <f t="shared" si="12"/>
        <v>1</v>
      </c>
      <c r="Y10" s="22" t="b">
        <f t="shared" si="13"/>
        <v>1</v>
      </c>
      <c r="Z10" s="22" t="b">
        <f t="shared" si="14"/>
        <v>0</v>
      </c>
      <c r="AA10" s="22" t="b">
        <f t="shared" si="15"/>
        <v>1</v>
      </c>
      <c r="AB10" s="22" t="b">
        <f t="shared" si="16"/>
        <v>1</v>
      </c>
      <c r="AC10" s="22" t="b">
        <f t="shared" si="17"/>
        <v>1</v>
      </c>
      <c r="AD10" s="22" t="b">
        <f t="shared" si="18"/>
        <v>1</v>
      </c>
      <c r="AE10" s="46" t="s">
        <v>2687</v>
      </c>
      <c r="AG10" s="4" t="s">
        <v>14</v>
      </c>
      <c r="AH10" s="5" t="s">
        <v>1</v>
      </c>
      <c r="AI10" s="5" t="s">
        <v>7</v>
      </c>
      <c r="AJ10" s="5" t="s">
        <v>352</v>
      </c>
      <c r="AK10" s="27" t="s">
        <v>3</v>
      </c>
      <c r="AL10" s="4" t="s">
        <v>3</v>
      </c>
      <c r="AM10" s="4" t="s">
        <v>4</v>
      </c>
      <c r="AN10" s="4"/>
      <c r="AO10" s="4"/>
      <c r="AP10" s="29" t="b">
        <f t="shared" si="1"/>
        <v>1</v>
      </c>
      <c r="AQ10" s="29" t="b">
        <f t="shared" si="2"/>
        <v>1</v>
      </c>
      <c r="AR10" s="29" t="b">
        <f t="shared" si="3"/>
        <v>1</v>
      </c>
      <c r="AS10" s="29" t="b">
        <f t="shared" si="4"/>
        <v>0</v>
      </c>
      <c r="AT10" s="29" t="b">
        <f t="shared" si="5"/>
        <v>1</v>
      </c>
      <c r="AU10" s="29" t="b">
        <f t="shared" si="6"/>
        <v>1</v>
      </c>
      <c r="AV10" s="29" t="b">
        <f t="shared" si="7"/>
        <v>1</v>
      </c>
      <c r="AW10" s="29" t="b">
        <f t="shared" si="8"/>
        <v>1</v>
      </c>
    </row>
    <row r="11" spans="1:49" s="29" customFormat="1" ht="409.6" hidden="1" thickTop="1" x14ac:dyDescent="0.2">
      <c r="A11" s="29" t="s">
        <v>15</v>
      </c>
      <c r="B11" s="29" t="s">
        <v>1</v>
      </c>
      <c r="C11" s="30" t="s">
        <v>2713</v>
      </c>
      <c r="D11" s="30" t="s">
        <v>2714</v>
      </c>
      <c r="E11" s="29" t="s">
        <v>3</v>
      </c>
      <c r="F11" s="29" t="s">
        <v>3</v>
      </c>
      <c r="G11" s="29" t="s">
        <v>4</v>
      </c>
      <c r="H11" s="29" t="s">
        <v>2703</v>
      </c>
      <c r="J1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conciliatória redesignada (76)Movimentos ParametrizadosArquivado definitivamente (2)&amp;CARACT(10)&amp;Audiência conciliatória antecipada (73)&amp;CARACT(10)&amp;Audiência conciliatória cancelada (70)&amp;CARACT(10)&amp;Audiência conciliatória convertida em diligência (74)&amp;CARACT(10)&amp;Audiência conciliatória designada (5)&amp;CARACT(10)&amp;Audiência conciliatória não realizada (75)&amp;CARACT(10)&amp;Audiência conciliatória realizada (6)&amp;CARACT(10)&amp;Audiência conciliatória redesignada (76)&amp;CARACT(10)&amp;Baixado definitivamente (10)&amp;CARACT(10)&amp;Distribuição cancelada (23)&amp;CARACT(10)&amp;Reativado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Audiência (970)[15:situacao_da_audiencia:10;16:tipo_de_audiencia:17]&amp;CARACT(10)&amp;Serventuário (14) | Escrivão/Diretor de Secretaria/Secretário Jurídico (48) | Audiência (970)[15:situacao_da_audiencia:10;16:tipo_de_audiencia:92]&amp;CARACT(10)&amp;Serventuário (14) | Escrivão/Diretor de Secretaria/Secretário Jurídico (48) | Audiência (970) | Audiência do art. 334 CPC (12624)[15:situacao_da_audiencia:10]&amp;CARACT(10)&amp;Serventuário (14) | Escrivão/Diretor de Secretaria/Secretário Jurídico (48) | Audiência (970) | de Conciliação (12740)[15:situacao_da_audiencia:10]&amp;CARACT(10)&amp;Serventuário (14) | Escrivão/Diretor de Secretaria/Secretário Jurídico (48) | Audiência (970) | de Mediação (12752)[15:situacao_da_audiencia:10]NãoNãoSim</v>
      </c>
      <c r="L11" s="22" t="s">
        <v>15</v>
      </c>
      <c r="M11" s="22" t="s">
        <v>1</v>
      </c>
      <c r="N11" s="17" t="s">
        <v>274</v>
      </c>
      <c r="O11" s="17" t="s">
        <v>353</v>
      </c>
      <c r="P11" s="22" t="s">
        <v>3</v>
      </c>
      <c r="Q11" s="22" t="s">
        <v>3</v>
      </c>
      <c r="R11" s="22" t="s">
        <v>4</v>
      </c>
      <c r="S11" s="22"/>
      <c r="T11" s="29" t="b">
        <f>Tabela_Situações_Datamart___07_07_2023[[#This Row],[situacao]]=L11</f>
        <v>1</v>
      </c>
      <c r="U11" s="22" t="str">
        <f t="shared" si="9"/>
        <v>Audiência conciliatória redesignada (76)Movimentos ParametrizadosArquivado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(12752)[15:situacao_da_audiencia:10]NãoNãoSim</v>
      </c>
      <c r="V11" s="22" t="e">
        <f t="shared" si="10"/>
        <v>#VALUE!</v>
      </c>
      <c r="W11" s="22" t="b">
        <f t="shared" si="11"/>
        <v>1</v>
      </c>
      <c r="X11" s="22" t="b">
        <f t="shared" si="12"/>
        <v>1</v>
      </c>
      <c r="Y11" s="22" t="b">
        <f t="shared" si="13"/>
        <v>0</v>
      </c>
      <c r="Z11" s="22" t="b">
        <f t="shared" si="14"/>
        <v>0</v>
      </c>
      <c r="AA11" s="22" t="b">
        <f t="shared" si="15"/>
        <v>1</v>
      </c>
      <c r="AB11" s="22" t="b">
        <f t="shared" si="16"/>
        <v>1</v>
      </c>
      <c r="AC11" s="22" t="b">
        <f t="shared" si="17"/>
        <v>1</v>
      </c>
      <c r="AD11" s="22" t="b">
        <f t="shared" si="18"/>
        <v>1</v>
      </c>
      <c r="AE11" s="45" t="s">
        <v>2790</v>
      </c>
      <c r="AG11" s="35" t="s">
        <v>15</v>
      </c>
      <c r="AH11" s="36" t="s">
        <v>1</v>
      </c>
      <c r="AI11" s="5" t="s">
        <v>2662</v>
      </c>
      <c r="AJ11" s="5" t="s">
        <v>353</v>
      </c>
      <c r="AK11" s="27" t="s">
        <v>3</v>
      </c>
      <c r="AL11" s="4" t="s">
        <v>3</v>
      </c>
      <c r="AM11" s="4" t="s">
        <v>4</v>
      </c>
      <c r="AN11" s="4"/>
      <c r="AO11" s="4"/>
      <c r="AP11" s="29" t="b">
        <f t="shared" si="1"/>
        <v>1</v>
      </c>
      <c r="AQ11" s="29" t="b">
        <f t="shared" si="2"/>
        <v>1</v>
      </c>
      <c r="AR11" s="29" t="b">
        <f t="shared" si="3"/>
        <v>0</v>
      </c>
      <c r="AS11" s="29" t="b">
        <f t="shared" si="4"/>
        <v>0</v>
      </c>
      <c r="AT11" s="29" t="b">
        <f t="shared" si="5"/>
        <v>1</v>
      </c>
      <c r="AU11" s="29" t="b">
        <f t="shared" si="6"/>
        <v>1</v>
      </c>
      <c r="AV11" s="29" t="b">
        <f t="shared" si="7"/>
        <v>1</v>
      </c>
      <c r="AW11" s="29" t="b">
        <f t="shared" si="8"/>
        <v>1</v>
      </c>
    </row>
    <row r="12" spans="1:49" s="29" customFormat="1" ht="409.6" hidden="1" thickTop="1" x14ac:dyDescent="0.2">
      <c r="A12" s="29" t="s">
        <v>16</v>
      </c>
      <c r="B12" s="29" t="s">
        <v>1</v>
      </c>
      <c r="C12" s="30" t="s">
        <v>7</v>
      </c>
      <c r="D12" s="30" t="s">
        <v>2715</v>
      </c>
      <c r="E12" s="29" t="s">
        <v>3</v>
      </c>
      <c r="F12" s="29" t="s">
        <v>3</v>
      </c>
      <c r="G12" s="29" t="s">
        <v>4</v>
      </c>
      <c r="H12" s="29" t="s">
        <v>2703</v>
      </c>
      <c r="J1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não conciliatória antecipada (77)Movimentos ParametrizadosO movimento parametrizado é utilizado como data de início e fim da situaçãoServentuário (14) | Escrivão/Diretor de Secretaria/Secretário Jurídico (48) | Audiência (970)[15:situacao_da_audiencia:12;16:tipo_de_audiencia:16]&amp;CARACT(10)&amp;Serventuário (14) | Escrivão/Diretor de Secretaria/Secretário Jurídico (48) | Audiência (970)[15:situacao_da_audiencia:12;16:tipo_de_audiencia:18]&amp;CARACT(10)&amp;Serventuário (14) | Escrivão/Diretor de Secretaria/Secretário Jurídico (48) | Audiência (970)[15:situacao_da_audiencia:12;16:tipo_de_audiencia:19]&amp;CARACT(10)&amp;Serventuário (14) | Escrivão/Diretor de Secretaria/Secretário Jurídico (48) | Audiência (970)[15:situacao_da_audiencia:12;16:tipo_de_audiencia:193]&amp;CARACT(10)&amp;Serventuário (14) | Escrivão/Diretor de Secretaria/Secretário Jurídico (48) | Audiência (970)[15:situacao_da_audiencia:12;16:tipo_de_audiencia:20]&amp;CARACT(10)&amp;Serventuário (14) | Escrivão/Diretor de Secretaria/Secretário Jurídico (48) | Audiência (970)[15:situacao_da_audiencia:12;16:tipo_de_audiencia:21]&amp;CARACT(10)&amp;Serventuário (14) | Escrivão/Diretor de Secretaria/Secretário Jurídico (48) | Audiência (970)[15:situacao_da_audiencia:12;16:tipo_de_audiencia:22]&amp;CARACT(10)&amp;Serventuário (14) | Escrivão/Diretor de Secretaria/Secretário Jurídico (48) | Audiência (970)[15:situacao_da_audiencia:12;16:tipo_de_audiencia:228]&amp;CARACT(10)&amp;Serventuário (14) | Escrivão/Diretor de Secretaria/Secretário Jurídico (48) | Audiência (970)[15:situacao_da_audiencia:12;16:tipo_de_audiencia:23]&amp;CARACT(10)&amp;Serventuário (14) | Escrivão/Diretor de Secretaria/Secretário Jurídico (48) | Audiência (970)[15:situacao_da_audiencia:12;16:tipo_de_audiencia:24]&amp;CARACT(10)&amp;Serventuário (14) | Escrivão/Diretor de Secretaria/Secretário Jurídico (48) | Audiência (970)[15:situacao_da_audiencia:12;16:tipo_de_audiencia:25]&amp;CARACT(10)&amp;Serventuário (14) | Escrivão/Diretor de Secretaria/Secretário Jurídico (48) | Audiência (970)[15:situacao_da_audiencia:12;16:tipo_de_audiencia:91]&amp;CARACT(10)&amp;Serventuário (14) | Escrivão/Diretor de Secretaria/Secretário Jurídico (48) | Audiência (970) | Admonitória (12739)[15:situacao_da_audiencia:12]&amp;CARACT(10)&amp;Serventuário (14) | Escrivão/Diretor de Secretaria/Secretário Jurídico (48) | Audiência (970) | de Acolhimento (12741)[15:situacao_da_audiencia:12]&amp;CARACT(10)&amp;Serventuário (14) | Escrivão/Diretor de Secretaria/Secretário Jurídico (48) | Audiência (970) | de Custódia (12742)[15:situacao_da_audiencia:12]&amp;CARACT(10)&amp;Serventuário (14) | Escrivão/Diretor de Secretaria/Secretário Jurídico (48) | Audiência (970) | de Interrogatório (12743)[15:situacao_da_audiencia:12]&amp;CARACT(10)&amp;Serventuário (14) | Escrivão/Diretor de Secretaria/Secretário Jurídico (48) | Audiência (970) | de Justificação (12744)[15:situacao_da_audiencia:12]&amp;CARACT(10)&amp;Serventuário (14) | Escrivão/Diretor de Secretaria/Secretário Jurídico (48) | Audiência (970) | do art. 16 da Lei 11.340 (12745)[15:situacao_da_audiencia:12]&amp;CARACT(10)&amp;Serventuário (14) | Escrivão/Diretor de Secretaria/Secretário Jurídico (48) | Audiência (970) | em Execução (12746)[15:situacao_da_audiencia:12]&amp;CARACT(10)&amp;Serventuário (14) | Escrivão/Diretor de Secretaria/Secretário Jurídico (48) | Audiência (970) | Inicial (12747)[15:situacao_da_audiencia:12]&amp;CARACT(10)&amp;Serventuário (14) | Escrivão/Diretor de Secretaria/Secretário Jurídico (48) | Audiência (970) | de Instrução (12749)[15:situacao_da_audiencia:12]&amp;CARACT(10)&amp;Serventuário (14) | Escrivão/Diretor de Secretaria/Secretário Jurídico (48) | Audiência (970) | de Instrução e Julgamento (12750)[15:situacao_da_audiencia:12]&amp;CARACT(10)&amp;Serventuário (14) | Escrivão/Diretor de Secretaria/Secretário Jurídico (48) | Audiência (970) | de Julgamento (12751)[15:situacao_da_audiencia:12]&amp;CARACT(10)&amp;Serventuário (14) | Escrivão/Diretor de Secretaria/Secretário Jurídico (48) | Audiência (970) | Preliminar (12753)[15:situacao_da_audiencia:12]&amp;CARACT(10)&amp;Serventuário (14) | Escrivão/Diretor de Secretaria/Secretário Jurídico (48) | Audiência (970) | Audiência Pública (14096)[15:situacao_da_audiencia:12]&amp;CARACT(10)&amp;Serventuário (14) | Escrivão/Diretor de Secretaria/Secretário Jurídico (48) | Audiência (970) | Audiência Concentrada Infracional (15050)[15:situacao_da_audiencia:12]&amp;CARACT(10)&amp;Serventuário (14) | Escrivão/Diretor de Secretaria/Secretário Jurídico (48) | Audiência (970) | Audiência Concentrada Protetiva (15049)[15:situacao_da_audiencia:12]&amp;CARACT(10)&amp;Serventuário (14) | Escrivão/Diretor de Secretaria/Secretário Jurídico (48) | Audiência (970) | Audiência de Apresentação de Adolescente (15045)[15:situacao_da_audiencia:12]&amp;CARACT(10)&amp;Serventuário (14) | Escrivão/Diretor de Secretaria/Secretário Jurídico (48) | Audiência (970) | Audiência de Depoimento Especial (15188)[15:situacao_da_audiencia:12]NãoNãoSim</v>
      </c>
      <c r="L12" s="22" t="s">
        <v>16</v>
      </c>
      <c r="M12" s="22" t="s">
        <v>1</v>
      </c>
      <c r="N12" s="22" t="s">
        <v>7</v>
      </c>
      <c r="O12" s="17" t="s">
        <v>354</v>
      </c>
      <c r="P12" s="22" t="s">
        <v>3</v>
      </c>
      <c r="Q12" s="22" t="s">
        <v>3</v>
      </c>
      <c r="R12" s="22" t="s">
        <v>4</v>
      </c>
      <c r="S12" s="22"/>
      <c r="T12" s="29" t="b">
        <f>Tabela_Situações_Datamart___07_07_2023[[#This Row],[situacao]]=L12</f>
        <v>1</v>
      </c>
      <c r="U12" s="22" t="str">
        <f t="shared" si="9"/>
        <v>Audiência não conciliatória antecipada (77)Movimentos ParametrizadosO movimento parametrizado é utilizado como data de início e fim da situaçãoServentuário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de Depoimento Especial (15188)[15:situacao_da_audiencia:12]NãoNãoSim</v>
      </c>
      <c r="V12" s="22" t="e">
        <f t="shared" si="10"/>
        <v>#VALUE!</v>
      </c>
      <c r="W12" s="22" t="b">
        <f t="shared" si="11"/>
        <v>1</v>
      </c>
      <c r="X12" s="22" t="b">
        <f t="shared" si="12"/>
        <v>1</v>
      </c>
      <c r="Y12" s="22" t="b">
        <f t="shared" si="13"/>
        <v>1</v>
      </c>
      <c r="Z12" s="22" t="b">
        <f t="shared" si="14"/>
        <v>0</v>
      </c>
      <c r="AA12" s="22" t="b">
        <f t="shared" si="15"/>
        <v>1</v>
      </c>
      <c r="AB12" s="22" t="b">
        <f t="shared" si="16"/>
        <v>1</v>
      </c>
      <c r="AC12" s="22" t="b">
        <f t="shared" si="17"/>
        <v>1</v>
      </c>
      <c r="AD12" s="22" t="b">
        <f t="shared" si="18"/>
        <v>1</v>
      </c>
      <c r="AE12" s="46" t="s">
        <v>2791</v>
      </c>
      <c r="AG12" s="4" t="s">
        <v>16</v>
      </c>
      <c r="AH12" s="5" t="s">
        <v>1</v>
      </c>
      <c r="AI12" s="5" t="s">
        <v>7</v>
      </c>
      <c r="AJ12" s="5" t="s">
        <v>2623</v>
      </c>
      <c r="AK12" s="27" t="s">
        <v>3</v>
      </c>
      <c r="AL12" s="4" t="s">
        <v>3</v>
      </c>
      <c r="AM12" s="4" t="s">
        <v>4</v>
      </c>
      <c r="AN12" s="4"/>
      <c r="AO12" s="4"/>
      <c r="AP12" s="29" t="b">
        <f t="shared" si="1"/>
        <v>1</v>
      </c>
      <c r="AQ12" s="29" t="b">
        <f t="shared" si="2"/>
        <v>1</v>
      </c>
      <c r="AR12" s="29" t="b">
        <f t="shared" si="3"/>
        <v>1</v>
      </c>
      <c r="AS12" s="29" t="b">
        <f t="shared" si="4"/>
        <v>0</v>
      </c>
      <c r="AT12" s="29" t="b">
        <f t="shared" si="5"/>
        <v>1</v>
      </c>
      <c r="AU12" s="29" t="b">
        <f t="shared" si="6"/>
        <v>1</v>
      </c>
      <c r="AV12" s="29" t="b">
        <f t="shared" si="7"/>
        <v>1</v>
      </c>
      <c r="AW12" s="29" t="b">
        <f t="shared" si="8"/>
        <v>1</v>
      </c>
    </row>
    <row r="13" spans="1:49" s="29" customFormat="1" ht="409.6" hidden="1" thickTop="1" x14ac:dyDescent="0.2">
      <c r="A13" s="29" t="s">
        <v>17</v>
      </c>
      <c r="B13" s="29" t="s">
        <v>1</v>
      </c>
      <c r="C13" s="30" t="s">
        <v>7</v>
      </c>
      <c r="D13" s="30" t="s">
        <v>2716</v>
      </c>
      <c r="E13" s="29" t="s">
        <v>3</v>
      </c>
      <c r="F13" s="29" t="s">
        <v>3</v>
      </c>
      <c r="G13" s="29" t="s">
        <v>4</v>
      </c>
      <c r="H13" s="29" t="s">
        <v>2703</v>
      </c>
      <c r="J1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não conciliatória cancelada (71)Movimentos ParametrizadosO movimento parametrizado é utilizado como data de início e fim da situaçãoServentuário (14) | Escrivão/Diretor de Secretaria/Secretário Jurídico (48) | Audiência (970)[15:situacao_da_audiencia:11;16:tipo_de_audiencia:16]&amp;CARACT(10)&amp;Serventuário (14) | Escrivão/Diretor de Secretaria/Secretário Jurídico (48) | Audiência (970)[15:situacao_da_audiencia:11;16:tipo_de_audiencia:18]&amp;CARACT(10)&amp;Serventuário (14) | Escrivão/Diretor de Secretaria/Secretário Jurídico (48) | Audiência (970)[15:situacao_da_audiencia:11;16:tipo_de_audiencia:184]&amp;CARACT(10)&amp;Serventuário (14) | Escrivão/Diretor de Secretaria/Secretário Jurídico (48) | Audiência (970)[15:situacao_da_audiencia:11;16:tipo_de_audiencia:19]&amp;CARACT(10)&amp;Serventuário (14) | Escrivão/Diretor de Secretaria/Secretário Jurídico (48) | Audiência (970)[15:situacao_da_audiencia:11;16:tipo_de_audiencia:193]&amp;CARACT(10)&amp;Serventuário (14) | Escrivão/Diretor de Secretaria/Secretário Jurídico (48) | Audiência (970)[15:situacao_da_audiencia:11;16:tipo_de_audiencia:20]&amp;CARACT(10)&amp;Serventuário (14) | Escrivão/Diretor de Secretaria/Secretário Jurídico (48) | Audiência (970)[15:situacao_da_audiencia:11;16:tipo_de_audiencia:21]&amp;CARACT(10)&amp;Serventuário (14) | Escrivão/Diretor de Secretaria/Secretário Jurídico (48) | Audiência (970)[15:situacao_da_audiencia:11;16:tipo_de_audiencia:22]&amp;CARACT(10)&amp;Serventuário (14) | Escrivão/Diretor de Secretaria/Secretário Jurídico (48) | Audiência (970)[15:situacao_da_audiencia:11;16:tipo_de_audiencia:228]&amp;CARACT(10)&amp;Serventuário (14) | Escrivão/Diretor de Secretaria/Secretário Jurídico (48) | Audiência (970)[15:situacao_da_audiencia:11;16:tipo_de_audiencia:23]&amp;CARACT(10)&amp;Serventuário (14) | Escrivão/Diretor de Secretaria/Secretário Jurídico (48) | Audiência (970)[15:situacao_da_audiencia:11;16:tipo_de_audiencia:24]&amp;CARACT(10)&amp;Serventuário (14) | Escrivão/Diretor de Secretaria/Secretário Jurídico (48) | Audiência (970)[15:situacao_da_audiencia:11;16:tipo_de_audiencia:25]&amp;CARACT(10)&amp;Serventuário (14) | Escrivão/Diretor de Secretaria/Secretário Jurídico (48) | Audiência (970)[15:situacao_da_audiencia:11;16:tipo_de_audiencia:91]&amp;CARACT(10)&amp;Serventuário (14) | Escrivão/Diretor de Secretaria/Secretário Jurídico (48) | Audiência (970) | Admonitória (12739)[15:situacao_da_audiencia:11]&amp;CARACT(10)&amp;Serventuário (14) | Escrivão/Diretor de Secretaria/Secretário Jurídico (48) | Audiência (970) | de Acolhimento (12741)[15:situacao_da_audiencia:11]&amp;CARACT(10)&amp;Serventuário (14) | Escrivão/Diretor de Secretaria/Secretário Jurídico (48) | Audiência (970) | de Custódia (12742)[15:situacao_da_audiencia:11]&amp;CARACT(10)&amp;Serventuário (14) | Escrivão/Diretor de Secretaria/Secretário Jurídico (48) | Audiência (970) | de Interrogatório (12743)[15:situacao_da_audiencia:11]&amp;CARACT(10)&amp;Serventuário (14) | Escrivão/Diretor de Secretaria/Secretário Jurídico (48) | Audiência (970) | de Justificação (12744)[15:situacao_da_audiencia:11]&amp;CARACT(10)&amp;Serventuário (14) | Escrivão/Diretor de Secretaria/Secretário Jurídico (48) | Audiência (970) | do art. 16 da Lei 11.340 (12745)[15:situacao_da_audiencia:11]&amp;CARACT(10)&amp;Serventuário (14) | Escrivão/Diretor de Secretaria/Secretário Jurídico (48) | Audiência (970) | em Execução (12746)[15:situacao_da_audiencia:11]&amp;CARACT(10)&amp;Serventuário (14) | Escrivão/Diretor de Secretaria/Secretário Jurídico (48) | Audiência (970) | Inicial (12747)[15:situacao_da_audiencia:11]&amp;CARACT(10)&amp;Serventuário (14) | Escrivão/Diretor de Secretaria/Secretário Jurídico (48) | Audiência (970) | de Instrução (12749)[15:situacao_da_audiencia:11]&amp;CARACT(10)&amp;Serventuário (14) | Escrivão/Diretor de Secretaria/Secretário Jurídico (48) | Audiência (970) | de Instrução e Julgamento (12750)[15:situacao_da_audiencia:11]&amp;CARACT(10)&amp;Serventuário (14) | Escrivão/Diretor de Secretaria/Secretário Jurídico (48) | Audiência (970) | de Julgamento (12751)[15:situacao_da_audiencia:11]&amp;CARACT(10)&amp;Serventuário (14) | Escrivão/Diretor de Secretaria/Secretário Jurídico (48) | Audiência (970) | Preliminar (12753)[15:situacao_da_audiencia:11]&amp;CARACT(10)&amp;Serventuário (14) | Escrivão/Diretor de Secretaria/Secretário Jurídico (48) | Audiência (970) | Audiência Pública (14096)[15:situacao_da_audiencia:11]&amp;CARACT(10)&amp;Serventuário (14) | Escrivão/Diretor de Secretaria/Secretário Jurídico (48) | Audiência (970) | Audiência Concentrada Infracional (15050)[15:situacao_da_audiencia:11]&amp;CARACT(10)&amp;Serventuário (14) | Escrivão/Diretor de Secretaria/Secretário Jurídico (48) | Audiência (970) | Audiência Concentrada Protetiva (15049)[15:situacao_da_audiencia:11]&amp;CARACT(10)&amp;Serventuário (14) | Escrivão/Diretor de Secretaria/Secretário Jurídico (48) | Audiência (970) | Audiência de Apresentação de Adolescente (15045)[15:situacao_da_audiencia:11]&amp;CARACT(10)&amp;Serventuário (14) | Escrivão/Diretor de Secretaria/Secretário Jurídico (48) | Audiência (970) | Audiência de Depoimento Especial (15188)[15:situacao_da_audiencia:11]NãoNãoSim</v>
      </c>
      <c r="L13" s="22" t="s">
        <v>17</v>
      </c>
      <c r="M13" s="22" t="s">
        <v>1</v>
      </c>
      <c r="N13" s="22" t="s">
        <v>7</v>
      </c>
      <c r="O13" s="17" t="s">
        <v>355</v>
      </c>
      <c r="P13" s="22" t="s">
        <v>3</v>
      </c>
      <c r="Q13" s="22" t="s">
        <v>3</v>
      </c>
      <c r="R13" s="22" t="s">
        <v>4</v>
      </c>
      <c r="S13" s="22"/>
      <c r="T13" s="29" t="b">
        <f>Tabela_Situações_Datamart___07_07_2023[[#This Row],[situacao]]=L13</f>
        <v>1</v>
      </c>
      <c r="U13" s="22" t="str">
        <f t="shared" si="9"/>
        <v>Audiência não conciliatória cancelada (71)Movimentos ParametrizadosO movimento parametrizado é utilizado como data de início e fim da situaçãoServentuário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de Depoimento Especial (15188)[15:situacao_da_audiencia:11]NãoNãoSim</v>
      </c>
      <c r="V13" s="22" t="e">
        <f t="shared" si="10"/>
        <v>#VALUE!</v>
      </c>
      <c r="W13" s="22" t="b">
        <f t="shared" si="11"/>
        <v>1</v>
      </c>
      <c r="X13" s="22" t="b">
        <f t="shared" si="12"/>
        <v>1</v>
      </c>
      <c r="Y13" s="22" t="b">
        <f t="shared" si="13"/>
        <v>1</v>
      </c>
      <c r="Z13" s="22" t="b">
        <f t="shared" si="14"/>
        <v>0</v>
      </c>
      <c r="AA13" s="22" t="b">
        <f t="shared" si="15"/>
        <v>1</v>
      </c>
      <c r="AB13" s="22" t="b">
        <f t="shared" si="16"/>
        <v>1</v>
      </c>
      <c r="AC13" s="22" t="b">
        <f t="shared" si="17"/>
        <v>1</v>
      </c>
      <c r="AD13" s="22" t="b">
        <f t="shared" si="18"/>
        <v>1</v>
      </c>
      <c r="AE13" s="46" t="s">
        <v>2791</v>
      </c>
      <c r="AG13" s="4" t="s">
        <v>17</v>
      </c>
      <c r="AH13" s="5" t="s">
        <v>1</v>
      </c>
      <c r="AI13" s="5" t="s">
        <v>7</v>
      </c>
      <c r="AJ13" s="5" t="s">
        <v>2624</v>
      </c>
      <c r="AK13" s="27" t="s">
        <v>3</v>
      </c>
      <c r="AL13" s="4" t="s">
        <v>3</v>
      </c>
      <c r="AM13" s="4" t="s">
        <v>4</v>
      </c>
      <c r="AN13" s="4"/>
      <c r="AO13" s="4"/>
      <c r="AP13" s="29" t="b">
        <f t="shared" si="1"/>
        <v>1</v>
      </c>
      <c r="AQ13" s="29" t="b">
        <f t="shared" si="2"/>
        <v>1</v>
      </c>
      <c r="AR13" s="29" t="b">
        <f t="shared" si="3"/>
        <v>1</v>
      </c>
      <c r="AS13" s="29" t="b">
        <f t="shared" si="4"/>
        <v>0</v>
      </c>
      <c r="AT13" s="29" t="b">
        <f t="shared" si="5"/>
        <v>1</v>
      </c>
      <c r="AU13" s="29" t="b">
        <f t="shared" si="6"/>
        <v>1</v>
      </c>
      <c r="AV13" s="29" t="b">
        <f t="shared" si="7"/>
        <v>1</v>
      </c>
      <c r="AW13" s="29" t="b">
        <f t="shared" si="8"/>
        <v>1</v>
      </c>
    </row>
    <row r="14" spans="1:49" s="29" customFormat="1" ht="409.6" hidden="1" thickTop="1" x14ac:dyDescent="0.2">
      <c r="A14" s="29" t="s">
        <v>18</v>
      </c>
      <c r="B14" s="29" t="s">
        <v>1</v>
      </c>
      <c r="C14" s="30" t="s">
        <v>7</v>
      </c>
      <c r="D14" s="30" t="s">
        <v>2717</v>
      </c>
      <c r="E14" s="29" t="s">
        <v>3</v>
      </c>
      <c r="F14" s="29" t="s">
        <v>3</v>
      </c>
      <c r="G14" s="29" t="s">
        <v>4</v>
      </c>
      <c r="H14" s="29" t="s">
        <v>2703</v>
      </c>
      <c r="J1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não conciliatória convertida em diligência (78)Movimentos ParametrizadosO movimento parametrizado é utilizado como data de início e fim da situaçãoServentuário (14) | Escrivão/Diretor de Secretaria/Secretário Jurídico (48) | Audiência (970)[15:situacao_da_audiencia:15;16:tipo_de_audiencia:16]&amp;CARACT(10)&amp;Serventuário (14) | Escrivão/Diretor de Secretaria/Secretário Jurídico (48) | Audiência (970)[15:situacao_da_audiencia:15;16:tipo_de_audiencia:18]&amp;CARACT(10)&amp;Serventuário (14) | Escrivão/Diretor de Secretaria/Secretário Jurídico (48) | Audiência (970)[15:situacao_da_audiencia:15;16:tipo_de_audiencia:19]&amp;CARACT(10)&amp;Serventuário (14) | Escrivão/Diretor de Secretaria/Secretário Jurídico (48) | Audiência (970)[15:situacao_da_audiencia:15;16:tipo_de_audiencia:193]&amp;CARACT(10)&amp;Serventuário (14) | Escrivão/Diretor de Secretaria/Secretário Jurídico (48) | Audiência (970)[15:situacao_da_audiencia:15;16:tipo_de_audiencia:20]&amp;CARACT(10)&amp;Serventuário (14) | Escrivão/Diretor de Secretaria/Secretário Jurídico (48) | Audiência (970)[15:situacao_da_audiencia:15;16:tipo_de_audiencia:21]&amp;CARACT(10)&amp;Serventuário (14) | Escrivão/Diretor de Secretaria/Secretário Jurídico (48) | Audiência (970)[15:situacao_da_audiencia:15;16:tipo_de_audiencia:22]&amp;CARACT(10)&amp;Serventuário (14) | Escrivão/Diretor de Secretaria/Secretário Jurídico (48) | Audiência (970)[15:situacao_da_audiencia:15;16:tipo_de_audiencia:228]&amp;CARACT(10)&amp;Serventuário (14) | Escrivão/Diretor de Secretaria/Secretário Jurídico (48) | Audiência (970)[15:situacao_da_audiencia:15;16:tipo_de_audiencia:23]&amp;CARACT(10)&amp;Serventuário (14) | Escrivão/Diretor de Secretaria/Secretário Jurídico (48) | Audiência (970)[15:situacao_da_audiencia:15;16:tipo_de_audiencia:24]&amp;CARACT(10)&amp;Serventuário (14) | Escrivão/Diretor de Secretaria/Secretário Jurídico (48) | Audiência (970)[15:situacao_da_audiencia:15;16:tipo_de_audiencia:25]&amp;CARACT(10)&amp;Serventuário (14) | Escrivão/Diretor de Secretaria/Secretário Jurídico (48) | Audiência (970)[15:situacao_da_audiencia:15;16:tipo_de_audiencia:91]&amp;CARACT(10)&amp;Serventuário (14) | Escrivão/Diretor de Secretaria/Secretário Jurídico (48) | Audiência (970) | Admonitória (12739)[15:situacao_da_audiencia:15]&amp;CARACT(10)&amp;Serventuário (14) | Escrivão/Diretor de Secretaria/Secretário Jurídico (48) | Audiência (970) | de Acolhimento (12741)[15:situacao_da_audiencia:15]&amp;CARACT(10)&amp;Serventuário (14) | Escrivão/Diretor de Secretaria/Secretário Jurídico (48) | Audiência (970) | de Custódia (12742)[15:situacao_da_audiencia:15]&amp;CARACT(10)&amp;Serventuário (14) | Escrivão/Diretor de Secretaria/Secretário Jurídico (48) | Audiência (970) | de Interrogatório (12743)[15:situacao_da_audiencia:15]&amp;CARACT(10)&amp;Serventuário (14) | Escrivão/Diretor de Secretaria/Secretário Jurídico (48) | Audiência (970) | de Justificação (12744)[15:situacao_da_audiencia:15]&amp;CARACT(10)&amp;Serventuário (14) | Escrivão/Diretor de Secretaria/Secretário Jurídico (48) | Audiência (970) | do art. 16 da Lei 11.340 (12745)[15:situacao_da_audiencia:15]&amp;CARACT(10)&amp;Serventuário (14) | Escrivão/Diretor de Secretaria/Secretário Jurídico (48) | Audiência (970) | em Execução (12746)[15:situacao_da_audiencia:15]&amp;CARACT(10)&amp;Serventuário (14) | Escrivão/Diretor de Secretaria/Secretário Jurídico (48) | Audiência (970) | Inicial (12747)[15:situacao_da_audiencia:15]&amp;CARACT(10)&amp;Serventuário (14) | Escrivão/Diretor de Secretaria/Secretário Jurídico (48) | Audiência (970) | de Instrução (12749)[15:situacao_da_audiencia:15]&amp;CARACT(10)&amp;Serventuário (14) | Escrivão/Diretor de Secretaria/Secretário Jurídico (48) | Audiência (970) | de Instrução e Julgamento (12750)[15:situacao_da_audiencia:15]&amp;CARACT(10)&amp;Serventuário (14) | Escrivão/Diretor de Secretaria/Secretário Jurídico (48) | Audiência (970) | de Julgamento (12751)[15:situacao_da_audiencia:15]&amp;CARACT(10)&amp;Serventuário (14) | Escrivão/Diretor de Secretaria/Secretário Jurídico (48) | Audiência (970) | Preliminar (12753)[15:situacao_da_audiencia:15]&amp;CARACT(10)&amp;Serventuário (14) | Escrivão/Diretor de Secretaria/Secretário Jurídico (48) | Audiência (970) | Audiência Pública (14096)[15:situacao_da_audiencia:15]&amp;CARACT(10)&amp;Serventuário (14) | Escrivão/Diretor de Secretaria/Secretário Jurídico (48) | Audiência (970) | Audiência Concentrada Infracional (15050)[15:situacao_da_audiencia:15]&amp;CARACT(10)&amp;Serventuário (14) | Escrivão/Diretor de Secretaria/Secretário Jurídico (48) | Audiência (970) | Audiência Concentrada Protetiva (15049)[15:situacao_da_audiencia:15]&amp;CARACT(10)&amp;Serventuário (14) | Escrivão/Diretor de Secretaria/Secretário Jurídico (48) | Audiência (970) | Audiência de Apresentação de Adolescente (15045)[15:situacao_da_audiencia:15]&amp;CARACT(10)&amp;Serventuário (14) | Escrivão/Diretor de Secretaria/Secretário Jurídico (48) | Audiência (970) | Audiência de Depoimento Especial (15188)[15:situacao_da_audiencia:15]NãoNãoSim</v>
      </c>
      <c r="L14" s="22" t="s">
        <v>18</v>
      </c>
      <c r="M14" s="22" t="s">
        <v>1</v>
      </c>
      <c r="N14" s="22" t="s">
        <v>7</v>
      </c>
      <c r="O14" s="17" t="s">
        <v>356</v>
      </c>
      <c r="P14" s="22" t="s">
        <v>3</v>
      </c>
      <c r="Q14" s="22" t="s">
        <v>3</v>
      </c>
      <c r="R14" s="22" t="s">
        <v>4</v>
      </c>
      <c r="S14" s="22"/>
      <c r="T14" s="29" t="b">
        <f>Tabela_Situações_Datamart___07_07_2023[[#This Row],[situacao]]=L14</f>
        <v>1</v>
      </c>
      <c r="U14" s="22" t="str">
        <f t="shared" si="9"/>
        <v>Audiência não conciliatória convertida em diligência (78)Movimentos ParametrizadosO movimento parametrizado é utilizado como data de início e fim da situaçãoServentuário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de Depoimento Especial (15188)[15:situacao_da_audiencia:15]NãoNãoSim</v>
      </c>
      <c r="V14" s="22" t="e">
        <f t="shared" si="10"/>
        <v>#VALUE!</v>
      </c>
      <c r="W14" s="22" t="b">
        <f t="shared" si="11"/>
        <v>1</v>
      </c>
      <c r="X14" s="22" t="b">
        <f t="shared" si="12"/>
        <v>1</v>
      </c>
      <c r="Y14" s="22" t="b">
        <f t="shared" si="13"/>
        <v>1</v>
      </c>
      <c r="Z14" s="22" t="b">
        <f t="shared" si="14"/>
        <v>0</v>
      </c>
      <c r="AA14" s="22" t="b">
        <f t="shared" si="15"/>
        <v>1</v>
      </c>
      <c r="AB14" s="22" t="b">
        <f t="shared" si="16"/>
        <v>1</v>
      </c>
      <c r="AC14" s="22" t="b">
        <f t="shared" si="17"/>
        <v>1</v>
      </c>
      <c r="AD14" s="22" t="b">
        <f t="shared" si="18"/>
        <v>1</v>
      </c>
      <c r="AE14" s="46" t="s">
        <v>2791</v>
      </c>
      <c r="AG14" s="4" t="s">
        <v>18</v>
      </c>
      <c r="AH14" s="5" t="s">
        <v>1</v>
      </c>
      <c r="AI14" s="5" t="s">
        <v>7</v>
      </c>
      <c r="AJ14" s="5" t="s">
        <v>2625</v>
      </c>
      <c r="AK14" s="27" t="s">
        <v>3</v>
      </c>
      <c r="AL14" s="4" t="s">
        <v>3</v>
      </c>
      <c r="AM14" s="4" t="s">
        <v>4</v>
      </c>
      <c r="AN14" s="4"/>
      <c r="AO14" s="4"/>
      <c r="AP14" s="29" t="b">
        <f t="shared" si="1"/>
        <v>1</v>
      </c>
      <c r="AQ14" s="29" t="b">
        <f t="shared" si="2"/>
        <v>1</v>
      </c>
      <c r="AR14" s="29" t="b">
        <f t="shared" si="3"/>
        <v>1</v>
      </c>
      <c r="AS14" s="29" t="b">
        <f t="shared" si="4"/>
        <v>0</v>
      </c>
      <c r="AT14" s="29" t="b">
        <f t="shared" si="5"/>
        <v>1</v>
      </c>
      <c r="AU14" s="29" t="b">
        <f t="shared" si="6"/>
        <v>1</v>
      </c>
      <c r="AV14" s="29" t="b">
        <f t="shared" si="7"/>
        <v>1</v>
      </c>
      <c r="AW14" s="29" t="b">
        <f t="shared" si="8"/>
        <v>1</v>
      </c>
    </row>
    <row r="15" spans="1:49" s="29" customFormat="1" ht="409.6" hidden="1" thickTop="1" x14ac:dyDescent="0.2">
      <c r="A15" s="29" t="s">
        <v>19</v>
      </c>
      <c r="B15" s="29" t="s">
        <v>1</v>
      </c>
      <c r="C15" s="30" t="s">
        <v>2718</v>
      </c>
      <c r="D15" s="30" t="s">
        <v>2719</v>
      </c>
      <c r="E15" s="29" t="s">
        <v>3</v>
      </c>
      <c r="F15" s="29" t="s">
        <v>3</v>
      </c>
      <c r="G15" s="29" t="s">
        <v>4</v>
      </c>
      <c r="H15" s="29" t="s">
        <v>2703</v>
      </c>
      <c r="J1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não conciliatória designada (7)Movimentos ParametrizadosArquivado definitivamente (2)&amp;CARACT(10)&amp;Arquivado provisoriamente (4)&amp;CARACT(10)&amp;Audiência não conciliatória antecipada (77)&amp;CARACT(10)&amp;Audiência não conciliatória cancelada (71)&amp;CARACT(10)&amp;Audiência não conciliatória convertida em diligência (78)&amp;CARACT(10)&amp;Audiência não conciliatória designada (7)&amp;CARACT(10)&amp;Audiência não conciliatória não realizada (79)&amp;CARACT(10)&amp;Audiência não conciliatória realizada (8)&amp;CARACT(10)&amp;Audiência não conciliatória redesignada (80)&amp;CARACT(10)&amp;Baixado definitivamente (10)&amp;CARACT(10)&amp;Distribuição cancelada (23)&amp;CARACT(10)&amp;Reativado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Audiência (970)[15:situacao_da_audiencia:9;16:tipo_de_audiencia:16]&amp;CARACT(10)&amp;Serventuário (14) | Escrivão/Diretor de Secretaria/Secretário Jurídico (48) | Audiência (970)[15:situacao_da_audiencia:9;16:tipo_de_audiencia:18]&amp;CARACT(10)&amp;Serventuário (14) | Escrivão/Diretor de Secretaria/Secretário Jurídico (48) | Audiência (970)[15:situacao_da_audiencia:9;16:tipo_de_audiencia:19]&amp;CARACT(10)&amp;Serventuário (14) | Escrivão/Diretor de Secretaria/Secretário Jurídico (48) | Audiência (970)[15:situacao_da_audiencia:9;16:tipo_de_audiencia:193]&amp;CARACT(10)&amp;Serventuário (14) | Escrivão/Diretor de Secretaria/Secretário Jurídico (48) | Audiência (970)[15:situacao_da_audiencia:9;16:tipo_de_audiencia:20]&amp;CARACT(10)&amp;Serventuário (14) | Escrivão/Diretor de Secretaria/Secretário Jurídico (48) | Audiência (970)[15:situacao_da_audiencia:9;16:tipo_de_audiencia:21]&amp;CARACT(10)&amp;Serventuário (14) | Escrivão/Diretor de Secretaria/Secretário Jurídico (48) | Audiência (970)[15:situacao_da_audiencia:9;16:tipo_de_audiencia:22]&amp;CARACT(10)&amp;Serventuário (14) | Escrivão/Diretor de Secretaria/Secretário Jurídico (48) | Audiência (970)[15:situacao_da_audiencia:9;16:tipo_de_audiencia:228]&amp;CARACT(10)&amp;Serventuário (14) | Escrivão/Diretor de Secretaria/Secretário Jurídico (48) | Audiência (970)[15:situacao_da_audiencia:9;16:tipo_de_audiencia:23]&amp;CARACT(10)&amp;Serventuário (14) | Escrivão/Diretor de Secretaria/Secretário Jurídico (48) | Audiência (970)[15:situacao_da_audiencia:9;16:tipo_de_audiencia:24]&amp;CARACT(10)&amp;Serventuário (14) | Escrivão/Diretor de Secretaria/Secretário Jurídico (48) | Audiência (970)[15:situacao_da_audiencia:9;16:tipo_de_audiencia:25]&amp;CARACT(10)&amp;Serventuário (14) | Escrivão/Diretor de Secretaria/Secretário Jurídico (48) | Audiência (970) | Admonitória (12739)[15:situacao_da_audiencia:9]&amp;CARACT(10)&amp;Serventuário (14) | Escrivão/Diretor de Secretaria/Secretário Jurídico (48) | Audiência (970) | de Acolhimento (12741)[15:situacao_da_audiencia:9]&amp;CARACT(10)&amp;Serventuário (14) | Escrivão/Diretor de Secretaria/Secretário Jurídico (48) | Audiência (970) | de Custódia (12742)[15:situacao_da_audiencia:9]&amp;CARACT(10)&amp;Serventuário (14) | Escrivão/Diretor de Secretaria/Secretário Jurídico (48) | Audiência (970) | de Interrogatório (12743)[15:situacao_da_audiencia:9]&amp;CARACT(10)&amp;Serventuário (14) | Escrivão/Diretor de Secretaria/Secretário Jurídico (48) | Audiência (970) | de Justificação (12744)[15:situacao_da_audiencia:9]&amp;CARACT(10)&amp;Serventuário (14) | Escrivão/Diretor de Secretaria/Secretário Jurídico (48) | Audiência (970) | do art. 16 da Lei 11.340 (12745)[15:situacao_da_audiencia:9]&amp;CARACT(10)&amp;Serventuário (14) | Escrivão/Diretor de Secretaria/Secretário Jurídico (48) | Audiência (970) | em Execução (12746)[15:situacao_da_audiencia:9]&amp;CARACT(10)&amp;Serventuário (14) | Escrivão/Diretor de Secretaria/Secretário Jurídico (48) | Audiência (970) | Inicial (12747)[15:situacao_da_audiencia:9]&amp;CARACT(10)&amp;Serventuário (14) | Escrivão/Diretor de Secretaria/Secretário Jurídico (48) | Audiência (970) | de Instrução (12749)[15:situacao_da_audiencia:9]&amp;CARACT(10)&amp;Serventuário (14) | Escrivão/Diretor de Secretaria/Secretário Jurídico (48) | Audiência (970) | de Instrução e Julgamento (12750)[15:situacao_da_audiencia:9]&amp;CARACT(10)&amp;Serventuário (14) | Escrivão/Diretor de Secretaria/Secretário Jurídico (48) | Audiência (970) | de Julgamento (12751)[15:situacao_da_audiencia:9]&amp;CARACT(10)&amp;Serventuário (14) | Escrivão/Diretor de Secretaria/Secretário Jurídico (48) | Audiência (970) | Preliminar (12753)[15:situacao_da_audiencia:9]&amp;CARACT(10)&amp;Serventuário (14) | Escrivão/Diretor de Secretaria/Secretário Jurídico (48) | Audiência (970) | Audiência Pública (14096)[15:situacao_da_audiencia:9]&amp;CARACT(10)&amp;Serventuário (14) | Escrivão/Diretor de Secretaria/Secretário Jurídico (48) | Audiência (970)[15:situacao_da_audiencia:9;16:tipo_de_audiencia:91]&amp;CARACT(10)&amp;Serventuário (14) | Escrivão/Diretor de Secretaria/Secretário Jurídico (48) | Audiência (970) | Audiência Concentrada Infracional (15050)[15:situacao_da_audiencia:9]&amp;CARACT(10)&amp;Serventuário (14) | Escrivão/Diretor de Secretaria/Secretário Jurídico (48) | Audiência (970) | Audiência Concentrada Protetiva (15049)[15:situacao_da_audiencia:9]&amp;CARACT(10)&amp;Serventuário (14) | Escrivão/Diretor de Secretaria/Secretário Jurídico (48) | Audiência (970) | Audiência de Apresentação de Adolescente (15045)[15:situacao_da_audiencia:9]&amp;CARACT(10)&amp;Serventuário (14) | Escrivão/Diretor de Secretaria/Secretário Jurídico (48) | Audiência (970) | Audiência de Depoimento Especial (15188)[15:situacao_da_audiencia:9]NãoNãoSim</v>
      </c>
      <c r="L15" s="22" t="s">
        <v>19</v>
      </c>
      <c r="M15" s="22" t="s">
        <v>1</v>
      </c>
      <c r="N15" s="17" t="s">
        <v>279</v>
      </c>
      <c r="O15" s="17" t="s">
        <v>357</v>
      </c>
      <c r="P15" s="22" t="s">
        <v>3</v>
      </c>
      <c r="Q15" s="22" t="s">
        <v>3</v>
      </c>
      <c r="R15" s="22" t="s">
        <v>4</v>
      </c>
      <c r="S15" s="22"/>
      <c r="T15" s="29" t="b">
        <f>Tabela_Situações_Datamart___07_07_2023[[#This Row],[situacao]]=L15</f>
        <v>1</v>
      </c>
      <c r="U15" s="22" t="str">
        <f t="shared" si="9"/>
        <v>Audiência não conciliatória designada (7)Movimentos ParametrizadosArquivado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(970)[15:situacao_da_audiencia:9;16:tipo_de_audiencia:91]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Concentrada Protetiva (15049)[15:situacao_da_audiencia:9]
Serventuário (14) | Escrivão/Diretor de Secretaria/Secretário Jurídico (48) | Audiência (970) | Audiência Concentrada Infracional (15050)[15:situacao_da_audiencia:9]
Serventuário (14) | Escrivão/Diretor de Secretaria/Secretário Jurídico (48) | Audiência (970) | Audiência de Depoimento Especial (15188)[15:situacao_da_audiencia:9]NãoNãoSim</v>
      </c>
      <c r="V15" s="22" t="e">
        <f t="shared" si="10"/>
        <v>#VALUE!</v>
      </c>
      <c r="W15" s="22" t="b">
        <f t="shared" si="11"/>
        <v>1</v>
      </c>
      <c r="X15" s="22" t="b">
        <f t="shared" si="12"/>
        <v>1</v>
      </c>
      <c r="Y15" s="22" t="b">
        <f t="shared" si="13"/>
        <v>0</v>
      </c>
      <c r="Z15" s="22" t="b">
        <f t="shared" si="14"/>
        <v>0</v>
      </c>
      <c r="AA15" s="22" t="b">
        <f t="shared" si="15"/>
        <v>1</v>
      </c>
      <c r="AB15" s="22" t="b">
        <f t="shared" si="16"/>
        <v>1</v>
      </c>
      <c r="AC15" s="22" t="b">
        <f t="shared" si="17"/>
        <v>1</v>
      </c>
      <c r="AD15" s="22" t="b">
        <f t="shared" si="18"/>
        <v>1</v>
      </c>
      <c r="AE15" s="46" t="s">
        <v>2792</v>
      </c>
      <c r="AG15" s="35" t="s">
        <v>19</v>
      </c>
      <c r="AH15" s="5" t="s">
        <v>1</v>
      </c>
      <c r="AI15" s="5" t="s">
        <v>2663</v>
      </c>
      <c r="AJ15" s="5" t="s">
        <v>2626</v>
      </c>
      <c r="AK15" s="27" t="s">
        <v>3</v>
      </c>
      <c r="AL15" s="4" t="s">
        <v>3</v>
      </c>
      <c r="AM15" s="4" t="s">
        <v>4</v>
      </c>
      <c r="AN15" s="4"/>
      <c r="AO15" s="4"/>
      <c r="AP15" s="29" t="b">
        <f t="shared" si="1"/>
        <v>1</v>
      </c>
      <c r="AQ15" s="29" t="b">
        <f t="shared" si="2"/>
        <v>1</v>
      </c>
      <c r="AR15" s="29" t="b">
        <f t="shared" si="3"/>
        <v>0</v>
      </c>
      <c r="AS15" s="29" t="b">
        <f t="shared" si="4"/>
        <v>0</v>
      </c>
      <c r="AT15" s="29" t="b">
        <f t="shared" si="5"/>
        <v>1</v>
      </c>
      <c r="AU15" s="29" t="b">
        <f t="shared" si="6"/>
        <v>1</v>
      </c>
      <c r="AV15" s="29" t="b">
        <f t="shared" si="7"/>
        <v>1</v>
      </c>
      <c r="AW15" s="29" t="b">
        <f t="shared" si="8"/>
        <v>1</v>
      </c>
    </row>
    <row r="16" spans="1:49" s="29" customFormat="1" ht="409.6" hidden="1" thickTop="1" x14ac:dyDescent="0.2">
      <c r="A16" s="29" t="s">
        <v>20</v>
      </c>
      <c r="B16" s="29" t="s">
        <v>1</v>
      </c>
      <c r="C16" s="30" t="s">
        <v>7</v>
      </c>
      <c r="D16" s="30" t="s">
        <v>2720</v>
      </c>
      <c r="E16" s="29" t="s">
        <v>3</v>
      </c>
      <c r="F16" s="29" t="s">
        <v>3</v>
      </c>
      <c r="G16" s="29" t="s">
        <v>4</v>
      </c>
      <c r="H16" s="29" t="s">
        <v>2703</v>
      </c>
      <c r="J1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não conciliatória não realizada (79)Movimentos ParametrizadosO movimento parametrizado é utilizado como data de início e fim da situaçãoServentuário (14) | Escrivão/Diretor de Secretaria/Secretário Jurídico (48) | Audiência (970)[15:situacao_da_audiencia:14;16:tipo_de_audiencia:16]&amp;CARACT(10)&amp;Serventuário (14) | Escrivão/Diretor de Secretaria/Secretário Jurídico (48) | Audiência (970)[15:situacao_da_audiencia:14;16:tipo_de_audiencia:18]&amp;CARACT(10)&amp;Serventuário (14) | Escrivão/Diretor de Secretaria/Secretário Jurídico (48) | Audiência (970)[15:situacao_da_audiencia:14;16:tipo_de_audiencia:19]&amp;CARACT(10)&amp;Serventuário (14) | Escrivão/Diretor de Secretaria/Secretário Jurídico (48) | Audiência (970)[15:situacao_da_audiencia:14;16:tipo_de_audiencia:193]&amp;CARACT(10)&amp;Serventuário (14) | Escrivão/Diretor de Secretaria/Secretário Jurídico (48) | Audiência (970)[15:situacao_da_audiencia:14;16:tipo_de_audiencia:20]&amp;CARACT(10)&amp;Serventuário (14) | Escrivão/Diretor de Secretaria/Secretário Jurídico (48) | Audiência (970)[15:situacao_da_audiencia:14;16:tipo_de_audiencia:21]&amp;CARACT(10)&amp;Serventuário (14) | Escrivão/Diretor de Secretaria/Secretário Jurídico (48) | Audiência (970)[15:situacao_da_audiencia:14;16:tipo_de_audiencia:22]&amp;CARACT(10)&amp;Serventuário (14) | Escrivão/Diretor de Secretaria/Secretário Jurídico (48) | Audiência (970)[15:situacao_da_audiencia:14;16:tipo_de_audiencia:228]&amp;CARACT(10)&amp;Serventuário (14) | Escrivão/Diretor de Secretaria/Secretário Jurídico (48) | Audiência (970)[15:situacao_da_audiencia:14;16:tipo_de_audiencia:23]&amp;CARACT(10)&amp;Serventuário (14) | Escrivão/Diretor de Secretaria/Secretário Jurídico (48) | Audiência (970)[15:situacao_da_audiencia:14;16:tipo_de_audiencia:24]&amp;CARACT(10)&amp;Serventuário (14) | Escrivão/Diretor de Secretaria/Secretário Jurídico (48) | Audiência (970)[15:situacao_da_audiencia:14;16:tipo_de_audiencia:25]&amp;CARACT(10)&amp;Serventuário (14) | Escrivão/Diretor de Secretaria/Secretário Jurídico (48) | Audiência (970)[15:situacao_da_audiencia:14;16:tipo_de_audiencia:91]&amp;CARACT(10)&amp;Serventuário (14) | Escrivão/Diretor de Secretaria/Secretário Jurídico (48) | Audiência (970) | Admonitória (12739)[15:situacao_da_audiencia:14]&amp;CARACT(10)&amp;Serventuário (14) | Escrivão/Diretor de Secretaria/Secretário Jurídico (48) | Audiência (970) | de Acolhimento (12741)[15:situacao_da_audiencia:14]&amp;CARACT(10)&amp;Serventuário (14) | Escrivão/Diretor de Secretaria/Secretário Jurídico (48) | Audiência (970) | de Custódia (12742)[15:situacao_da_audiencia:14]&amp;CARACT(10)&amp;Serventuário (14) | Escrivão/Diretor de Secretaria/Secretário Jurídico (48) | Audiência (970) | de Interrogatório (12743)[15:situacao_da_audiencia:14]&amp;CARACT(10)&amp;Serventuário (14) | Escrivão/Diretor de Secretaria/Secretário Jurídico (48) | Audiência (970) | de Justificação (12744)[15:situacao_da_audiencia:14]&amp;CARACT(10)&amp;Serventuário (14) | Escrivão/Diretor de Secretaria/Secretário Jurídico (48) | Audiência (970) | do art. 16 da Lei 11.340 (12745)[15:situacao_da_audiencia:14]&amp;CARACT(10)&amp;Serventuário (14) | Escrivão/Diretor de Secretaria/Secretário Jurídico (48) | Audiência (970) | em Execução (12746)[15:situacao_da_audiencia:14]&amp;CARACT(10)&amp;Serventuário (14) | Escrivão/Diretor de Secretaria/Secretário Jurídico (48) | Audiência (970) | Inicial (12747)[15:situacao_da_audiencia:14]&amp;CARACT(10)&amp;Serventuário (14) | Escrivão/Diretor de Secretaria/Secretário Jurídico (48) | Audiência (970) | de Instrução (12749)[15:situacao_da_audiencia:14]&amp;CARACT(10)&amp;Serventuário (14) | Escrivão/Diretor de Secretaria/Secretário Jurídico (48) | Audiência (970) | de Instrução e Julgamento (12750)[15:situacao_da_audiencia:14]&amp;CARACT(10)&amp;Serventuário (14) | Escrivão/Diretor de Secretaria/Secretário Jurídico (48) | Audiência (970) | de Julgamento (12751)[15:situacao_da_audiencia:14]&amp;CARACT(10)&amp;Serventuário (14) | Escrivão/Diretor de Secretaria/Secretário Jurídico (48) | Audiência (970) | Preliminar (12753)[15:situacao_da_audiencia:14]&amp;CARACT(10)&amp;Serventuário (14) | Escrivão/Diretor de Secretaria/Secretário Jurídico (48) | Audiência (970) | Audiência Pública (14096)[15:situacao_da_audiencia:14]&amp;CARACT(10)&amp;Serventuário (14) | Escrivão/Diretor de Secretaria/Secretário Jurídico (48) | Audiência (970) | Audiência Concentrada Infracional (15050)[15:situacao_da_audiencia:14]&amp;CARACT(10)&amp;Serventuário (14) | Escrivão/Diretor de Secretaria/Secretário Jurídico (48) | Audiência (970) | Audiência Concentrada Protetiva (15049)[15:situacao_da_audiencia:14]&amp;CARACT(10)&amp;Serventuário (14) | Escrivão/Diretor de Secretaria/Secretário Jurídico (48) | Audiência (970) | Audiência de Apresentação de Adolescente (15045)[15:situacao_da_audiencia:14]&amp;CARACT(10)&amp;Serventuário (14) | Escrivão/Diretor de Secretaria/Secretário Jurídico (48) | Audiência (970) | Audiência de Depoimento Especial (15188)[15:situacao_da_audiencia:14]NãoNãoSim</v>
      </c>
      <c r="L16" s="22" t="s">
        <v>20</v>
      </c>
      <c r="M16" s="22" t="s">
        <v>1</v>
      </c>
      <c r="N16" s="22" t="s">
        <v>7</v>
      </c>
      <c r="O16" s="17" t="s">
        <v>358</v>
      </c>
      <c r="P16" s="22" t="s">
        <v>3</v>
      </c>
      <c r="Q16" s="22" t="s">
        <v>3</v>
      </c>
      <c r="R16" s="22" t="s">
        <v>4</v>
      </c>
      <c r="S16" s="22"/>
      <c r="T16" s="29" t="b">
        <f>Tabela_Situações_Datamart___07_07_2023[[#This Row],[situacao]]=L16</f>
        <v>1</v>
      </c>
      <c r="U16" s="22" t="str">
        <f t="shared" si="9"/>
        <v>Audiência não conciliatória não realizada (79)Movimentos ParametrizadosO movimento parametrizado é utilizado como data de início e fim da situaçãoServentuário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de Depoimento Especial (15188)[15:situacao_da_audiencia:14]NãoNãoSim</v>
      </c>
      <c r="V16" s="22" t="e">
        <f t="shared" si="10"/>
        <v>#VALUE!</v>
      </c>
      <c r="W16" s="22" t="b">
        <f t="shared" si="11"/>
        <v>1</v>
      </c>
      <c r="X16" s="22" t="b">
        <f t="shared" si="12"/>
        <v>1</v>
      </c>
      <c r="Y16" s="22" t="b">
        <f t="shared" si="13"/>
        <v>1</v>
      </c>
      <c r="Z16" s="22" t="b">
        <f t="shared" si="14"/>
        <v>0</v>
      </c>
      <c r="AA16" s="22" t="b">
        <f t="shared" si="15"/>
        <v>1</v>
      </c>
      <c r="AB16" s="22" t="b">
        <f t="shared" si="16"/>
        <v>1</v>
      </c>
      <c r="AC16" s="22" t="b">
        <f t="shared" si="17"/>
        <v>1</v>
      </c>
      <c r="AD16" s="22" t="b">
        <f t="shared" si="18"/>
        <v>1</v>
      </c>
      <c r="AE16" s="46" t="s">
        <v>2791</v>
      </c>
      <c r="AG16" s="4" t="s">
        <v>20</v>
      </c>
      <c r="AH16" s="5" t="s">
        <v>1</v>
      </c>
      <c r="AI16" s="5" t="s">
        <v>7</v>
      </c>
      <c r="AJ16" s="5" t="s">
        <v>2627</v>
      </c>
      <c r="AK16" s="27" t="s">
        <v>3</v>
      </c>
      <c r="AL16" s="4" t="s">
        <v>3</v>
      </c>
      <c r="AM16" s="4" t="s">
        <v>4</v>
      </c>
      <c r="AN16" s="4"/>
      <c r="AO16" s="4"/>
      <c r="AP16" s="29" t="b">
        <f t="shared" si="1"/>
        <v>1</v>
      </c>
      <c r="AQ16" s="29" t="b">
        <f t="shared" si="2"/>
        <v>1</v>
      </c>
      <c r="AR16" s="29" t="b">
        <f t="shared" si="3"/>
        <v>1</v>
      </c>
      <c r="AS16" s="29" t="b">
        <f t="shared" si="4"/>
        <v>0</v>
      </c>
      <c r="AT16" s="29" t="b">
        <f t="shared" si="5"/>
        <v>1</v>
      </c>
      <c r="AU16" s="29" t="b">
        <f t="shared" si="6"/>
        <v>1</v>
      </c>
      <c r="AV16" s="29" t="b">
        <f t="shared" si="7"/>
        <v>1</v>
      </c>
      <c r="AW16" s="29" t="b">
        <f t="shared" si="8"/>
        <v>1</v>
      </c>
    </row>
    <row r="17" spans="1:49" s="29" customFormat="1" ht="409.6" hidden="1" thickTop="1" x14ac:dyDescent="0.2">
      <c r="A17" s="29" t="s">
        <v>21</v>
      </c>
      <c r="B17" s="29" t="s">
        <v>1</v>
      </c>
      <c r="C17" s="30" t="s">
        <v>7</v>
      </c>
      <c r="D17" s="30" t="s">
        <v>2721</v>
      </c>
      <c r="E17" s="29" t="s">
        <v>3</v>
      </c>
      <c r="F17" s="29" t="s">
        <v>3</v>
      </c>
      <c r="G17" s="29" t="s">
        <v>4</v>
      </c>
      <c r="H17" s="29" t="s">
        <v>2703</v>
      </c>
      <c r="J1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não conciliatória realizada (8)Movimentos ParametrizadosO movimento parametrizado é utilizado como data de início e fim da situaçãoServentuário (14) | Escrivão/Diretor de Secretaria/Secretário Jurídico (48) | Audiência (970)[15:situacao_da_audiencia:13;16:tipo_de_audiencia:16]&amp;CARACT(10)&amp;Serventuário (14) | Escrivão/Diretor de Secretaria/Secretário Jurídico (48) | Audiência (970)[15:situacao_da_audiencia:13;16:tipo_de_audiencia:18]&amp;CARACT(10)&amp;Serventuário (14) | Escrivão/Diretor de Secretaria/Secretário Jurídico (48) | Audiência (970)[15:situacao_da_audiencia:13;16:tipo_de_audiencia:184]&amp;CARACT(10)&amp;Serventuário (14) | Escrivão/Diretor de Secretaria/Secretário Jurídico (48) | Audiência (970)[15:situacao_da_audiencia:13;16:tipo_de_audiencia:19]&amp;CARACT(10)&amp;Serventuário (14) | Escrivão/Diretor de Secretaria/Secretário Jurídico (48) | Audiência (970)[15:situacao_da_audiencia:13;16:tipo_de_audiencia:193]&amp;CARACT(10)&amp;Serventuário (14) | Escrivão/Diretor de Secretaria/Secretário Jurídico (48) | Audiência (970)[15:situacao_da_audiencia:13;16:tipo_de_audiencia:20]&amp;CARACT(10)&amp;Serventuário (14) | Escrivão/Diretor de Secretaria/Secretário Jurídico (48) | Audiência (970)[15:situacao_da_audiencia:13;16:tipo_de_audiencia:21]&amp;CARACT(10)&amp;Serventuário (14) | Escrivão/Diretor de Secretaria/Secretário Jurídico (48) | Audiência (970)[15:situacao_da_audiencia:13;16:tipo_de_audiencia:22]&amp;CARACT(10)&amp;Serventuário (14) | Escrivão/Diretor de Secretaria/Secretário Jurídico (48) | Audiência (970)[15:situacao_da_audiencia:13;16:tipo_de_audiencia:228]&amp;CARACT(10)&amp;Serventuário (14) | Escrivão/Diretor de Secretaria/Secretário Jurídico (48) | Audiência (970)[15:situacao_da_audiencia:13;16:tipo_de_audiencia:23]&amp;CARACT(10)&amp;Serventuário (14) | Escrivão/Diretor de Secretaria/Secretário Jurídico (48) | Audiência (970)[15:situacao_da_audiencia:13;16:tipo_de_audiencia:24]&amp;CARACT(10)&amp;Serventuário (14) | Escrivão/Diretor de Secretaria/Secretário Jurídico (48) | Audiência (970)[15:situacao_da_audiencia:13;16:tipo_de_audiencia:25]&amp;CARACT(10)&amp;Serventuário (14) | Escrivão/Diretor de Secretaria/Secretário Jurídico (48) | Audiência (970)[15:situacao_da_audiencia:13;16:tipo_de_audiencia:91]&amp;CARACT(10)&amp;Serventuário (14) | Escrivão/Diretor de Secretaria/Secretário Jurídico (48) | Audiência (970) | Admonitória (12739)[15:situacao_da_audiencia:13]&amp;CARACT(10)&amp;Serventuário (14) | Escrivão/Diretor de Secretaria/Secretário Jurídico (48) | Audiência (970) | de Acolhimento (12741)[15:situacao_da_audiencia:13]&amp;CARACT(10)&amp;Serventuário (14) | Escrivão/Diretor de Secretaria/Secretário Jurídico (48) | Audiência (970) | de Custódia (12742)[15:situacao_da_audiencia:13]&amp;CARACT(10)&amp;Serventuário (14) | Escrivão/Diretor de Secretaria/Secretário Jurídico (48) | Audiência (970) | de Interrogatório (12743)[15:situacao_da_audiencia:13]&amp;CARACT(10)&amp;Serventuário (14) | Escrivão/Diretor de Secretaria/Secretário Jurídico (48) | Audiência (970) | de Justificação (12744)[15:situacao_da_audiencia:13]&amp;CARACT(10)&amp;Serventuário (14) | Escrivão/Diretor de Secretaria/Secretário Jurídico (48) | Audiência (970) | do art. 16 da Lei 11.340 (12745)[15:situacao_da_audiencia:13]&amp;CARACT(10)&amp;Serventuário (14) | Escrivão/Diretor de Secretaria/Secretário Jurídico (48) | Audiência (970) | em Execução (12746)[15:situacao_da_audiencia:13]&amp;CARACT(10)&amp;Serventuário (14) | Escrivão/Diretor de Secretaria/Secretário Jurídico (48) | Audiência (970) | Inicial (12747)[15:situacao_da_audiencia:13]&amp;CARACT(10)&amp;Serventuário (14) | Escrivão/Diretor de Secretaria/Secretário Jurídico (48) | Audiência (970) | de Instrução (12749)[15:situacao_da_audiencia:13]&amp;CARACT(10)&amp;Serventuário (14) | Escrivão/Diretor de Secretaria/Secretário Jurídico (48) | Audiência (970) | de Instrução e Julgamento (12750)[15:situacao_da_audiencia:13]&amp;CARACT(10)&amp;Serventuário (14) | Escrivão/Diretor de Secretaria/Secretário Jurídico (48) | Audiência (970) | de Julgamento (12751)[15:situacao_da_audiencia:13]&amp;CARACT(10)&amp;Serventuário (14) | Escrivão/Diretor de Secretaria/Secretário Jurídico (48) | Audiência (970) | Preliminar (12753)[15:situacao_da_audiencia:13]&amp;CARACT(10)&amp;Serventuário (14) | Escrivão/Diretor de Secretaria/Secretário Jurídico (48) | Audiência (970) | Audiência Pública (14096)[15:situacao_da_audiencia:13]&amp;CARACT(10)&amp;Serventuário (14) | Escrivão/Diretor de Secretaria/Secretário Jurídico (48) | Audiência (970) | Audiência Concentrada Infracional (15050)[15:situacao_da_audiencia:13]&amp;CARACT(10)&amp;Serventuário (14) | Escrivão/Diretor de Secretaria/Secretário Jurídico (48) | Audiência (970) | Audiência Concentrada Protetiva (15049)[15:situacao_da_audiencia:13]&amp;CARACT(10)&amp;Serventuário (14) | Escrivão/Diretor de Secretaria/Secretário Jurídico (48) | Audiência (970) | Audiência de Apresentação de Adolescente (15045)[15:situacao_da_audiencia:13]&amp;CARACT(10)&amp;Serventuário (14) | Escrivão/Diretor de Secretaria/Secretário Jurídico (48) | Audiência (970) | Audiência de Depoimento Especial (15188)[15:situacao_da_audiencia:13]NãoNãoSim</v>
      </c>
      <c r="L17" s="22" t="s">
        <v>21</v>
      </c>
      <c r="M17" s="22" t="s">
        <v>1</v>
      </c>
      <c r="N17" s="22" t="s">
        <v>7</v>
      </c>
      <c r="O17" s="17" t="s">
        <v>359</v>
      </c>
      <c r="P17" s="22" t="s">
        <v>3</v>
      </c>
      <c r="Q17" s="22" t="s">
        <v>3</v>
      </c>
      <c r="R17" s="22" t="s">
        <v>4</v>
      </c>
      <c r="S17" s="22"/>
      <c r="T17" s="29" t="b">
        <f>Tabela_Situações_Datamart___07_07_2023[[#This Row],[situacao]]=L17</f>
        <v>1</v>
      </c>
      <c r="U17" s="22" t="str">
        <f t="shared" si="9"/>
        <v>Audiência não conciliatória realizada (8)Movimentos ParametrizadosO movimento parametrizado é utilizado como data de início e fim da situaçãoServentuário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de Depoimento Especial (15188)[15:situacao_da_audiencia:13]NãoNãoSim</v>
      </c>
      <c r="V17" s="22" t="e">
        <f t="shared" si="10"/>
        <v>#VALUE!</v>
      </c>
      <c r="W17" s="22" t="b">
        <f t="shared" si="11"/>
        <v>1</v>
      </c>
      <c r="X17" s="22" t="b">
        <f t="shared" si="12"/>
        <v>1</v>
      </c>
      <c r="Y17" s="22" t="b">
        <f t="shared" si="13"/>
        <v>1</v>
      </c>
      <c r="Z17" s="22" t="b">
        <f t="shared" si="14"/>
        <v>0</v>
      </c>
      <c r="AA17" s="22" t="b">
        <f t="shared" si="15"/>
        <v>1</v>
      </c>
      <c r="AB17" s="22" t="b">
        <f t="shared" si="16"/>
        <v>1</v>
      </c>
      <c r="AC17" s="22" t="b">
        <f t="shared" si="17"/>
        <v>1</v>
      </c>
      <c r="AD17" s="22" t="b">
        <f t="shared" si="18"/>
        <v>1</v>
      </c>
      <c r="AE17" s="46" t="s">
        <v>2791</v>
      </c>
      <c r="AG17" s="4" t="s">
        <v>21</v>
      </c>
      <c r="AH17" s="5" t="s">
        <v>1</v>
      </c>
      <c r="AI17" s="5" t="s">
        <v>7</v>
      </c>
      <c r="AJ17" s="5" t="s">
        <v>2628</v>
      </c>
      <c r="AK17" s="27" t="s">
        <v>3</v>
      </c>
      <c r="AL17" s="4" t="s">
        <v>3</v>
      </c>
      <c r="AM17" s="4" t="s">
        <v>4</v>
      </c>
      <c r="AN17" s="4"/>
      <c r="AO17" s="4"/>
      <c r="AP17" s="29" t="b">
        <f t="shared" si="1"/>
        <v>1</v>
      </c>
      <c r="AQ17" s="29" t="b">
        <f t="shared" si="2"/>
        <v>1</v>
      </c>
      <c r="AR17" s="29" t="b">
        <f t="shared" si="3"/>
        <v>1</v>
      </c>
      <c r="AS17" s="29" t="b">
        <f t="shared" si="4"/>
        <v>0</v>
      </c>
      <c r="AT17" s="29" t="b">
        <f t="shared" si="5"/>
        <v>1</v>
      </c>
      <c r="AU17" s="29" t="b">
        <f t="shared" si="6"/>
        <v>1</v>
      </c>
      <c r="AV17" s="29" t="b">
        <f t="shared" si="7"/>
        <v>1</v>
      </c>
      <c r="AW17" s="29" t="b">
        <f t="shared" si="8"/>
        <v>1</v>
      </c>
    </row>
    <row r="18" spans="1:49" s="29" customFormat="1" ht="409.6" hidden="1" thickTop="1" x14ac:dyDescent="0.2">
      <c r="A18" s="29" t="s">
        <v>22</v>
      </c>
      <c r="B18" s="29" t="s">
        <v>1</v>
      </c>
      <c r="C18" s="30" t="s">
        <v>2718</v>
      </c>
      <c r="D18" s="30" t="s">
        <v>2722</v>
      </c>
      <c r="E18" s="29" t="s">
        <v>3</v>
      </c>
      <c r="F18" s="29" t="s">
        <v>3</v>
      </c>
      <c r="G18" s="29" t="s">
        <v>4</v>
      </c>
      <c r="H18" s="29" t="s">
        <v>2703</v>
      </c>
      <c r="J1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Audiência não conciliatória redesignada (80)Movimentos ParametrizadosArquivado definitivamente (2)&amp;CARACT(10)&amp;Arquivado provisoriamente (4)&amp;CARACT(10)&amp;Audiência não conciliatória antecipada (77)&amp;CARACT(10)&amp;Audiência não conciliatória cancelada (71)&amp;CARACT(10)&amp;Audiência não conciliatória convertida em diligência (78)&amp;CARACT(10)&amp;Audiência não conciliatória designada (7)&amp;CARACT(10)&amp;Audiência não conciliatória não realizada (79)&amp;CARACT(10)&amp;Audiência não conciliatória realizada (8)&amp;CARACT(10)&amp;Audiência não conciliatória redesignada (80)&amp;CARACT(10)&amp;Baixado definitivamente (10)&amp;CARACT(10)&amp;Distribuição cancelada (23)&amp;CARACT(10)&amp;Reativado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Audiência (970)[15:situacao_da_audiencia:10;16:tipo_de_audiencia:16]&amp;CARACT(10)&amp;Serventuário (14) | Escrivão/Diretor de Secretaria/Secretário Jurídico (48) | Audiência (970)[15:situacao_da_audiencia:10;16:tipo_de_audiencia:18]&amp;CARACT(10)&amp;Serventuário (14) | Escrivão/Diretor de Secretaria/Secretário Jurídico (48) | Audiência (970)[15:situacao_da_audiencia:10;16:tipo_de_audiencia:19]&amp;CARACT(10)&amp;Serventuário (14) | Escrivão/Diretor de Secretaria/Secretário Jurídico (48) | Audiência (970)[15:situacao_da_audiencia:10;16:tipo_de_audiencia:193]&amp;CARACT(10)&amp;Serventuário (14) | Escrivão/Diretor de Secretaria/Secretário Jurídico (48) | Audiência (970)[15:situacao_da_audiencia:10;16:tipo_de_audiencia:20]&amp;CARACT(10)&amp;Serventuário (14) | Escrivão/Diretor de Secretaria/Secretário Jurídico (48) | Audiência (970)[15:situacao_da_audiencia:10;16:tipo_de_audiencia:21]&amp;CARACT(10)&amp;Serventuário (14) | Escrivão/Diretor de Secretaria/Secretário Jurídico (48) | Audiência (970)[15:situacao_da_audiencia:10;16:tipo_de_audiencia:22]&amp;CARACT(10)&amp;Serventuário (14) | Escrivão/Diretor de Secretaria/Secretário Jurídico (48) | Audiência (970)[15:situacao_da_audiencia:10;16:tipo_de_audiencia:228]&amp;CARACT(10)&amp;Serventuário (14) | Escrivão/Diretor de Secretaria/Secretário Jurídico (48) | Audiência (970)[15:situacao_da_audiencia:10;16:tipo_de_audiencia:23]&amp;CARACT(10)&amp;Serventuário (14) | Escrivão/Diretor de Secretaria/Secretário Jurídico (48) | Audiência (970)[15:situacao_da_audiencia:10;16:tipo_de_audiencia:24]&amp;CARACT(10)&amp;Serventuário (14) | Escrivão/Diretor de Secretaria/Secretário Jurídico (48) | Audiência (970)[15:situacao_da_audiencia:10;16:tipo_de_audiencia:25]&amp;CARACT(10)&amp;Serventuário (14) | Escrivão/Diretor de Secretaria/Secretário Jurídico (48) | Audiência (970)[15:situacao_da_audiencia:10;16:tipo_de_audiencia:91]&amp;CARACT(10)&amp;Serventuário (14) | Escrivão/Diretor de Secretaria/Secretário Jurídico (48) | Audiência (970) | Admonitória (12739)[15:situacao_da_audiencia:10]&amp;CARACT(10)&amp;Serventuário (14) | Escrivão/Diretor de Secretaria/Secretário Jurídico (48) | Audiência (970) | de Acolhimento (12741)[15:situacao_da_audiencia:10]&amp;CARACT(10)&amp;Serventuário (14) | Escrivão/Diretor de Secretaria/Secretário Jurídico (48) | Audiência (970) | de Custódia (12742)[15:situacao_da_audiencia:10]&amp;CARACT(10)&amp;Serventuário (14) | Escrivão/Diretor de Secretaria/Secretário Jurídico (48) | Audiência (970) | de Interrogatório (12743)[15:situacao_da_audiencia:10]&amp;CARACT(10)&amp;Serventuário (14) | Escrivão/Diretor de Secretaria/Secretário Jurídico (48) | Audiência (970) | de Justificação (12744)[15:situacao_da_audiencia:10]&amp;CARACT(10)&amp;Serventuário (14) | Escrivão/Diretor de Secretaria/Secretário Jurídico (48) | Audiência (970) | do art. 16 da Lei 11.340 (12745)[15:situacao_da_audiencia:10]&amp;CARACT(10)&amp;Serventuário (14) | Escrivão/Diretor de Secretaria/Secretário Jurídico (48) | Audiência (970) | em Execução (12746)[15:situacao_da_audiencia:10]&amp;CARACT(10)&amp;Serventuário (14) | Escrivão/Diretor de Secretaria/Secretário Jurídico (48) | Audiência (970) | Inicial (12747)[15:situacao_da_audiencia:10]&amp;CARACT(10)&amp;Serventuário (14) | Escrivão/Diretor de Secretaria/Secretário Jurídico (48) | Audiência (970) | de Instrução (12749)[15:situacao_da_audiencia:10]&amp;CARACT(10)&amp;Serventuário (14) | Escrivão/Diretor de Secretaria/Secretário Jurídico (48) | Audiência (970) | de Instrução e Julgamento (12750)[15:situacao_da_audiencia:10]&amp;CARACT(10)&amp;Serventuário (14) | Escrivão/Diretor de Secretaria/Secretário Jurídico (48) | Audiência (970) | de Julgamento (12751)[15:situacao_da_audiencia:10]&amp;CARACT(10)&amp;Serventuário (14) | Escrivão/Diretor de Secretaria/Secretário Jurídico (48) | Audiência (970) | Preliminar (12753)[15:situacao_da_audiencia:10]&amp;CARACT(10)&amp;Serventuário (14) | Escrivão/Diretor de Secretaria/Secretário Jurídico (48) | Audiência (970) | Audiência Pública (14096)[15:situacao_da_audiencia:10]&amp;CARACT(10)&amp;Serventuário (14) | Escrivão/Diretor de Secretaria/Secretário Jurídico (48) | Audiência (970) | Audiência Concentrada Infracional (15050)[15:situacao_da_audiencia:10]&amp;CARACT(10)&amp;Serventuário (14) | Escrivão/Diretor de Secretaria/Secretário Jurídico (48) | Audiência (970) | Audiência Concentrada Protetiva (15049)[15:situacao_da_audiencia:10]&amp;CARACT(10)&amp;Serventuário (14) | Escrivão/Diretor de Secretaria/Secretário Jurídico (48) | Audiência (970) | Audiência de Apresentação de Adolescente (15045)[15:situacao_da_audiencia:10]&amp;CARACT(10)&amp;Serventuário (14) | Escrivão/Diretor de Secretaria/Secretário Jurídico (48) | Audiência (970) | Audiência de Depoimento Especial (15188)[15:situacao_da_audiencia:10]NãoNãoSim</v>
      </c>
      <c r="L18" s="22" t="s">
        <v>22</v>
      </c>
      <c r="M18" s="22" t="s">
        <v>1</v>
      </c>
      <c r="N18" s="17" t="s">
        <v>279</v>
      </c>
      <c r="O18" s="17" t="s">
        <v>360</v>
      </c>
      <c r="P18" s="22" t="s">
        <v>3</v>
      </c>
      <c r="Q18" s="22" t="s">
        <v>3</v>
      </c>
      <c r="R18" s="22" t="s">
        <v>4</v>
      </c>
      <c r="S18" s="22"/>
      <c r="T18" s="29" t="b">
        <f>Tabela_Situações_Datamart___07_07_2023[[#This Row],[situacao]]=L18</f>
        <v>1</v>
      </c>
      <c r="U18" s="22" t="str">
        <f t="shared" si="9"/>
        <v>Audiência não conciliatória redesignada (80)Movimentos ParametrizadosArquivado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de Depoimento Especial (15188)[15:situacao_da_audiencia:10]NãoNãoSim</v>
      </c>
      <c r="V18" s="22" t="e">
        <f t="shared" si="10"/>
        <v>#VALUE!</v>
      </c>
      <c r="W18" s="22" t="b">
        <f t="shared" si="11"/>
        <v>1</v>
      </c>
      <c r="X18" s="22" t="b">
        <f t="shared" si="12"/>
        <v>1</v>
      </c>
      <c r="Y18" s="22" t="b">
        <f t="shared" si="13"/>
        <v>0</v>
      </c>
      <c r="Z18" s="22" t="b">
        <f t="shared" si="14"/>
        <v>0</v>
      </c>
      <c r="AA18" s="22" t="b">
        <f t="shared" si="15"/>
        <v>1</v>
      </c>
      <c r="AB18" s="22" t="b">
        <f t="shared" si="16"/>
        <v>1</v>
      </c>
      <c r="AC18" s="22" t="b">
        <f t="shared" si="17"/>
        <v>1</v>
      </c>
      <c r="AD18" s="22" t="b">
        <f t="shared" si="18"/>
        <v>1</v>
      </c>
      <c r="AE18" s="46" t="s">
        <v>2792</v>
      </c>
      <c r="AG18" s="4" t="s">
        <v>22</v>
      </c>
      <c r="AH18" s="5" t="s">
        <v>1</v>
      </c>
      <c r="AI18" s="5" t="s">
        <v>2663</v>
      </c>
      <c r="AJ18" s="5" t="s">
        <v>2629</v>
      </c>
      <c r="AK18" s="27" t="s">
        <v>3</v>
      </c>
      <c r="AL18" s="4" t="s">
        <v>3</v>
      </c>
      <c r="AM18" s="4" t="s">
        <v>4</v>
      </c>
      <c r="AN18" s="4"/>
      <c r="AO18" s="4"/>
      <c r="AP18" s="29" t="b">
        <f t="shared" si="1"/>
        <v>1</v>
      </c>
      <c r="AQ18" s="29" t="b">
        <f t="shared" si="2"/>
        <v>1</v>
      </c>
      <c r="AR18" s="29" t="b">
        <f t="shared" si="3"/>
        <v>0</v>
      </c>
      <c r="AS18" s="29" t="b">
        <f t="shared" si="4"/>
        <v>0</v>
      </c>
      <c r="AT18" s="29" t="b">
        <f t="shared" si="5"/>
        <v>1</v>
      </c>
      <c r="AU18" s="29" t="b">
        <f t="shared" si="6"/>
        <v>1</v>
      </c>
      <c r="AV18" s="29" t="b">
        <f t="shared" si="7"/>
        <v>1</v>
      </c>
      <c r="AW18" s="29" t="b">
        <f t="shared" si="8"/>
        <v>1</v>
      </c>
    </row>
    <row r="19" spans="1:49" s="29" customFormat="1" ht="21" hidden="1" thickTop="1" x14ac:dyDescent="0.2">
      <c r="A19" s="29" t="s">
        <v>23</v>
      </c>
      <c r="B19" s="29" t="s">
        <v>1</v>
      </c>
      <c r="C19" s="30" t="s">
        <v>7</v>
      </c>
      <c r="D19" s="29" t="s">
        <v>361</v>
      </c>
      <c r="E19" s="29" t="s">
        <v>3</v>
      </c>
      <c r="F19" s="29" t="s">
        <v>3</v>
      </c>
      <c r="G19" s="29" t="s">
        <v>4</v>
      </c>
      <c r="H19" s="29" t="s">
        <v>2703</v>
      </c>
      <c r="J1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Autos físicos convertidos em eletrônicos (110)Movimentos ParametrizadosO movimento parametrizado é utilizado como data de início e fim da situaçãoServentuário (14) | Escrivão/Diretor de Secretaria/Secretário Jurídico (48) | Conversão de Autos Físicos em Eletrônicos (14732)NãoNãoSim</v>
      </c>
      <c r="L19" s="22" t="s">
        <v>23</v>
      </c>
      <c r="M19" s="22" t="s">
        <v>1</v>
      </c>
      <c r="N19" s="22" t="s">
        <v>7</v>
      </c>
      <c r="O19" s="22" t="s">
        <v>361</v>
      </c>
      <c r="P19" s="22" t="s">
        <v>3</v>
      </c>
      <c r="Q19" s="22" t="s">
        <v>3</v>
      </c>
      <c r="R19" s="22" t="s">
        <v>4</v>
      </c>
      <c r="S19" s="22"/>
      <c r="T19" s="29" t="b">
        <f>Tabela_Situações_Datamart___07_07_2023[[#This Row],[situacao]]=L19</f>
        <v>1</v>
      </c>
      <c r="U19" s="22" t="str">
        <f t="shared" si="9"/>
        <v>Autos físicos convertidos em eletrônicos (110)Movimentos ParametrizadosO movimento parametrizado é utilizado como data de início e fim da situaçãoServentuário (14) | Escrivão/Diretor de Secretaria/Secretário Jurídico (48) | Conversão de Autos Físicos em Eletrônicos (14732)NãoNãoSim</v>
      </c>
      <c r="V19" s="22" t="e">
        <f t="shared" si="10"/>
        <v>#VALUE!</v>
      </c>
      <c r="W19" s="22" t="b">
        <f t="shared" si="11"/>
        <v>1</v>
      </c>
      <c r="X19" s="22" t="b">
        <f t="shared" si="12"/>
        <v>1</v>
      </c>
      <c r="Y19" s="22" t="b">
        <f t="shared" si="13"/>
        <v>1</v>
      </c>
      <c r="Z19" s="22" t="b">
        <f t="shared" si="14"/>
        <v>1</v>
      </c>
      <c r="AA19" s="22" t="b">
        <f t="shared" si="15"/>
        <v>1</v>
      </c>
      <c r="AB19" s="22" t="b">
        <f t="shared" si="16"/>
        <v>1</v>
      </c>
      <c r="AC19" s="22" t="b">
        <f t="shared" si="17"/>
        <v>1</v>
      </c>
      <c r="AD19" s="22" t="b">
        <f t="shared" si="18"/>
        <v>1</v>
      </c>
      <c r="AE19" s="46" t="s">
        <v>2687</v>
      </c>
      <c r="AG19" s="4" t="s">
        <v>23</v>
      </c>
      <c r="AH19" s="5" t="s">
        <v>1</v>
      </c>
      <c r="AI19" s="5" t="s">
        <v>7</v>
      </c>
      <c r="AJ19" s="4" t="s">
        <v>361</v>
      </c>
      <c r="AK19" s="27" t="s">
        <v>3</v>
      </c>
      <c r="AL19" s="4" t="s">
        <v>3</v>
      </c>
      <c r="AM19" s="4" t="s">
        <v>4</v>
      </c>
      <c r="AN19" s="4"/>
      <c r="AO19" s="4"/>
      <c r="AP19" s="29" t="b">
        <f t="shared" si="1"/>
        <v>1</v>
      </c>
      <c r="AQ19" s="29" t="b">
        <f t="shared" si="2"/>
        <v>1</v>
      </c>
      <c r="AR19" s="29" t="b">
        <f t="shared" si="3"/>
        <v>1</v>
      </c>
      <c r="AS19" s="29" t="b">
        <f t="shared" si="4"/>
        <v>1</v>
      </c>
      <c r="AT19" s="29" t="b">
        <f t="shared" si="5"/>
        <v>1</v>
      </c>
      <c r="AU19" s="29" t="b">
        <f t="shared" si="6"/>
        <v>1</v>
      </c>
      <c r="AV19" s="29" t="b">
        <f t="shared" si="7"/>
        <v>1</v>
      </c>
      <c r="AW19" s="29" t="b">
        <f t="shared" si="8"/>
        <v>1</v>
      </c>
    </row>
    <row r="20" spans="1:49" s="29" customFormat="1" ht="123" hidden="1" thickTop="1" x14ac:dyDescent="0.3">
      <c r="A20" s="29" t="s">
        <v>25</v>
      </c>
      <c r="B20" s="29" t="s">
        <v>1</v>
      </c>
      <c r="C20" s="30" t="s">
        <v>2723</v>
      </c>
      <c r="D20" s="29" t="s">
        <v>362</v>
      </c>
      <c r="E20" s="29" t="s">
        <v>3</v>
      </c>
      <c r="F20" s="29" t="s">
        <v>3</v>
      </c>
      <c r="G20" s="29" t="s">
        <v>4</v>
      </c>
      <c r="H20" s="29" t="s">
        <v>2703</v>
      </c>
      <c r="J2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Baixado definitivamente (10)Movimentos ParametrizadosArquivado definitivamente (2)&amp;CARACT(10)&amp;Baixado definitivamente (10)&amp;CARACT(10)&amp;Classe evoluida para ação penal (81)&amp;CARACT(10)&amp;Denúncia/queixa recebida (9)&amp;CARACT(10)&amp;Distribuído (24)&amp;CARACT(10)&amp;Execução não criminal iniciada (26)&amp;CARACT(10)&amp;Fase processual iniciada (65)&amp;CARACT(10)&amp;Liquidação/execução iniciada (91)&amp;CARACT(10)&amp;Reativado (37)&amp;CARACT(10)&amp;Recebido pelo Tribunal (61)&amp;CARACT(10)&amp;Redistribuído para outro Tribunal (154)&amp;CARACT(10)&amp;Remetido (41)Serventuário (14) | Distribuidor (18) | Baixa Definitiva (22)NãoNãoSim</v>
      </c>
      <c r="L20" s="22" t="s">
        <v>25</v>
      </c>
      <c r="M20" s="22" t="s">
        <v>1</v>
      </c>
      <c r="N20" s="17" t="s">
        <v>284</v>
      </c>
      <c r="O20" s="22" t="s">
        <v>362</v>
      </c>
      <c r="P20" s="22" t="s">
        <v>3</v>
      </c>
      <c r="Q20" s="22" t="s">
        <v>3</v>
      </c>
      <c r="R20" s="22" t="s">
        <v>4</v>
      </c>
      <c r="S20" s="22"/>
      <c r="T20" s="29" t="b">
        <f>Tabela_Situações_Datamart___07_07_2023[[#This Row],[situacao]]=L20</f>
        <v>1</v>
      </c>
      <c r="U20" s="22" t="str">
        <f t="shared" si="9"/>
        <v>Baixado definitivamente (10)Movimentos ParametrizadosArquivado definitivamente (2)
Baixado definitivamente (10)
Classe evoluida para ação penal (81)
Denúncia/queixa recebida (9)
Distribuído (24)
Execução não criminal iniciada (26)
Fase processual iniciada (65)
Liquidação/execução iniciada (91)
Reativado (37)
Recebido pelo Tribunal (61)
Remetido (41)Serventuário (14) | Distribuidor (18) | Baixa Definitiva (22)NãoNãoSim</v>
      </c>
      <c r="V20" s="22" t="e">
        <f t="shared" si="10"/>
        <v>#VALUE!</v>
      </c>
      <c r="W20" s="22" t="b">
        <f t="shared" si="11"/>
        <v>1</v>
      </c>
      <c r="X20" s="22" t="b">
        <f t="shared" si="12"/>
        <v>1</v>
      </c>
      <c r="Y20" s="22" t="b">
        <f t="shared" si="13"/>
        <v>0</v>
      </c>
      <c r="Z20" s="22" t="b">
        <f t="shared" si="14"/>
        <v>1</v>
      </c>
      <c r="AA20" s="22" t="b">
        <f t="shared" si="15"/>
        <v>1</v>
      </c>
      <c r="AB20" s="22" t="b">
        <f t="shared" si="16"/>
        <v>1</v>
      </c>
      <c r="AC20" s="22" t="b">
        <f t="shared" si="17"/>
        <v>1</v>
      </c>
      <c r="AD20" s="22" t="b">
        <f t="shared" si="18"/>
        <v>1</v>
      </c>
      <c r="AE20" s="46" t="s">
        <v>2790</v>
      </c>
      <c r="AG20" s="35" t="s">
        <v>25</v>
      </c>
      <c r="AH20" s="36" t="s">
        <v>1</v>
      </c>
      <c r="AI20" s="36" t="s">
        <v>2664</v>
      </c>
      <c r="AJ20" s="35" t="s">
        <v>362</v>
      </c>
      <c r="AK20" s="27" t="s">
        <v>3</v>
      </c>
      <c r="AL20" s="35" t="s">
        <v>3</v>
      </c>
      <c r="AM20" s="35" t="s">
        <v>4</v>
      </c>
      <c r="AN20" s="35"/>
      <c r="AO20" s="35"/>
      <c r="AP20" s="29" t="b">
        <f t="shared" si="1"/>
        <v>1</v>
      </c>
      <c r="AQ20" s="29" t="b">
        <f t="shared" si="2"/>
        <v>1</v>
      </c>
      <c r="AR20" s="29" t="b">
        <f t="shared" si="3"/>
        <v>0</v>
      </c>
      <c r="AS20" s="29" t="b">
        <f t="shared" si="4"/>
        <v>1</v>
      </c>
      <c r="AT20" s="29" t="b">
        <f t="shared" si="5"/>
        <v>1</v>
      </c>
      <c r="AU20" s="29" t="b">
        <f t="shared" si="6"/>
        <v>1</v>
      </c>
      <c r="AV20" s="29" t="b">
        <f t="shared" si="7"/>
        <v>1</v>
      </c>
      <c r="AW20" s="29" t="b">
        <f t="shared" si="8"/>
        <v>1</v>
      </c>
    </row>
    <row r="21" spans="1:49" s="29" customFormat="1" ht="21" hidden="1" thickTop="1" x14ac:dyDescent="0.2">
      <c r="A21" s="29" t="s">
        <v>27</v>
      </c>
      <c r="B21" s="29" t="s">
        <v>1</v>
      </c>
      <c r="C21" s="30" t="s">
        <v>7</v>
      </c>
      <c r="D21" s="29" t="s">
        <v>363</v>
      </c>
      <c r="E21" s="29" t="s">
        <v>3</v>
      </c>
      <c r="F21" s="29" t="s">
        <v>3</v>
      </c>
      <c r="G21" s="29" t="s">
        <v>4</v>
      </c>
      <c r="H21" s="29" t="s">
        <v>2703</v>
      </c>
      <c r="J2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Bem/dinheiro depositado (109)Movimentos ParametrizadosO movimento parametrizado é utilizado como data de início e fim da situaçãoServentuário (14) | Escrivão/Diretor de Secretaria/Secretário Jurídico (48) | Ato cumprido pela parte ou interessado (12292) | Depósito de Bens/Dinheiro (12295)NãoNãoSim</v>
      </c>
      <c r="L21" s="22" t="s">
        <v>27</v>
      </c>
      <c r="M21" s="22" t="s">
        <v>1</v>
      </c>
      <c r="N21" s="22" t="s">
        <v>7</v>
      </c>
      <c r="O21" s="22" t="s">
        <v>363</v>
      </c>
      <c r="P21" s="22" t="s">
        <v>3</v>
      </c>
      <c r="Q21" s="22" t="s">
        <v>3</v>
      </c>
      <c r="R21" s="22" t="s">
        <v>4</v>
      </c>
      <c r="S21" s="22"/>
      <c r="T21" s="29" t="b">
        <f>Tabela_Situações_Datamart___07_07_2023[[#This Row],[situacao]]=L21</f>
        <v>1</v>
      </c>
      <c r="U21" s="22" t="str">
        <f t="shared" si="9"/>
        <v>Bem/dinheiro depositado (109)Movimentos ParametrizadosO movimento parametrizado é utilizado como data de início e fim da situaçãoServentuário (14) | Escrivão/Diretor de Secretaria/Secretário Jurídico (48) | Ato cumprido pela parte ou interessado (12292) | Depósito de Bens/Dinheiro (12295)NãoNãoSim</v>
      </c>
      <c r="V21" s="22" t="e">
        <f t="shared" si="10"/>
        <v>#VALUE!</v>
      </c>
      <c r="W21" s="22" t="b">
        <f t="shared" si="11"/>
        <v>1</v>
      </c>
      <c r="X21" s="22" t="b">
        <f t="shared" si="12"/>
        <v>1</v>
      </c>
      <c r="Y21" s="22" t="b">
        <f t="shared" si="13"/>
        <v>1</v>
      </c>
      <c r="Z21" s="22" t="b">
        <f t="shared" si="14"/>
        <v>1</v>
      </c>
      <c r="AA21" s="22" t="b">
        <f t="shared" si="15"/>
        <v>1</v>
      </c>
      <c r="AB21" s="22" t="b">
        <f t="shared" si="16"/>
        <v>1</v>
      </c>
      <c r="AC21" s="22" t="b">
        <f t="shared" si="17"/>
        <v>1</v>
      </c>
      <c r="AD21" s="22" t="b">
        <f t="shared" si="18"/>
        <v>1</v>
      </c>
      <c r="AE21" s="46" t="s">
        <v>2687</v>
      </c>
      <c r="AG21" s="4" t="s">
        <v>27</v>
      </c>
      <c r="AH21" s="5" t="s">
        <v>1</v>
      </c>
      <c r="AI21" s="5" t="s">
        <v>7</v>
      </c>
      <c r="AJ21" s="4" t="s">
        <v>363</v>
      </c>
      <c r="AK21" s="27" t="s">
        <v>3</v>
      </c>
      <c r="AL21" s="4" t="s">
        <v>3</v>
      </c>
      <c r="AM21" s="4" t="s">
        <v>4</v>
      </c>
      <c r="AN21" s="4"/>
      <c r="AO21" s="4"/>
      <c r="AP21" s="29" t="b">
        <f t="shared" si="1"/>
        <v>1</v>
      </c>
      <c r="AQ21" s="29" t="b">
        <f t="shared" si="2"/>
        <v>1</v>
      </c>
      <c r="AR21" s="29" t="b">
        <f t="shared" si="3"/>
        <v>1</v>
      </c>
      <c r="AS21" s="29" t="b">
        <f t="shared" si="4"/>
        <v>1</v>
      </c>
      <c r="AT21" s="29" t="b">
        <f t="shared" si="5"/>
        <v>1</v>
      </c>
      <c r="AU21" s="29" t="b">
        <f t="shared" si="6"/>
        <v>1</v>
      </c>
      <c r="AV21" s="29" t="b">
        <f t="shared" si="7"/>
        <v>1</v>
      </c>
      <c r="AW21" s="29" t="b">
        <f t="shared" si="8"/>
        <v>1</v>
      </c>
    </row>
    <row r="22" spans="1:49" s="29" customFormat="1" ht="367.8" hidden="1" thickTop="1" x14ac:dyDescent="0.3">
      <c r="A22" s="29" t="s">
        <v>29</v>
      </c>
      <c r="B22" s="29" t="s">
        <v>1</v>
      </c>
      <c r="C22" s="30" t="s">
        <v>7</v>
      </c>
      <c r="D22" s="30" t="s">
        <v>2724</v>
      </c>
      <c r="E22" s="29" t="s">
        <v>3</v>
      </c>
      <c r="F22" s="29" t="s">
        <v>3</v>
      </c>
      <c r="G22" s="29" t="s">
        <v>4</v>
      </c>
      <c r="H22" s="29" t="s">
        <v>2703</v>
      </c>
      <c r="J2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Cálculo efetuado (13)Movimentos ParametrizadosO movimento parametrizado é utilizado como data de início e fim da situaçãoServentuário (14) | Contador (15) | Cálculo (16)&amp;CARACT(10)&amp;Serventuário (14) | Contador (15) | Cálculo (16) | Cálculo de Liquidação (478)&amp;CARACT(10)&amp;Serventuário (14) | Contador (15) | Cálculo (16) | Custas (479)&amp;CARACT(10)&amp;Serventuário (14) | Contador (15) | Cálculo (16) | Atualização de conta (480)&amp;CARACT(10)&amp;Serventuário (14) | Contador (15) | Cálculo (16) | Tributos (481)NãoNãoSim</v>
      </c>
      <c r="L22" s="22" t="s">
        <v>29</v>
      </c>
      <c r="M22" s="22" t="s">
        <v>1</v>
      </c>
      <c r="N22" s="22" t="s">
        <v>7</v>
      </c>
      <c r="O22" s="17" t="s">
        <v>364</v>
      </c>
      <c r="P22" s="22" t="s">
        <v>3</v>
      </c>
      <c r="Q22" s="22" t="s">
        <v>3</v>
      </c>
      <c r="R22" s="22" t="s">
        <v>4</v>
      </c>
      <c r="S22" s="22"/>
      <c r="T22" s="29" t="b">
        <f>Tabela_Situações_Datamart___07_07_2023[[#This Row],[situacao]]=L22</f>
        <v>1</v>
      </c>
      <c r="U22" s="22" t="str">
        <f t="shared" si="9"/>
        <v>Cálculo efetuado (13)Movimentos ParametrizadosO movimento parametrizado é utilizado como data de início e fim da situaçãoServentuário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(481)NãoNãoSim</v>
      </c>
      <c r="V22" s="22" t="e">
        <f t="shared" si="10"/>
        <v>#VALUE!</v>
      </c>
      <c r="W22" s="22" t="b">
        <f t="shared" si="11"/>
        <v>1</v>
      </c>
      <c r="X22" s="22" t="b">
        <f t="shared" si="12"/>
        <v>1</v>
      </c>
      <c r="Y22" s="22" t="b">
        <f t="shared" si="13"/>
        <v>1</v>
      </c>
      <c r="Z22" s="22" t="b">
        <f t="shared" si="14"/>
        <v>0</v>
      </c>
      <c r="AA22" s="22" t="b">
        <f t="shared" si="15"/>
        <v>1</v>
      </c>
      <c r="AB22" s="22" t="b">
        <f t="shared" si="16"/>
        <v>1</v>
      </c>
      <c r="AC22" s="22" t="b">
        <f t="shared" si="17"/>
        <v>1</v>
      </c>
      <c r="AD22" s="22" t="b">
        <f t="shared" si="18"/>
        <v>1</v>
      </c>
      <c r="AE22" s="46" t="s">
        <v>2687</v>
      </c>
      <c r="AG22" s="27" t="s">
        <v>29</v>
      </c>
      <c r="AH22" s="28" t="s">
        <v>1</v>
      </c>
      <c r="AI22" s="28" t="s">
        <v>7</v>
      </c>
      <c r="AJ22" s="28" t="s">
        <v>364</v>
      </c>
      <c r="AK22" s="27" t="s">
        <v>3</v>
      </c>
      <c r="AL22" s="27" t="s">
        <v>3</v>
      </c>
      <c r="AM22" s="27" t="s">
        <v>4</v>
      </c>
      <c r="AN22" s="27"/>
      <c r="AO22" s="27"/>
      <c r="AP22" s="29" t="b">
        <f t="shared" si="1"/>
        <v>1</v>
      </c>
      <c r="AQ22" s="29" t="b">
        <f t="shared" si="2"/>
        <v>1</v>
      </c>
      <c r="AR22" s="29" t="b">
        <f t="shared" si="3"/>
        <v>1</v>
      </c>
      <c r="AS22" s="29" t="b">
        <f t="shared" si="4"/>
        <v>0</v>
      </c>
      <c r="AT22" s="29" t="b">
        <f t="shared" si="5"/>
        <v>1</v>
      </c>
      <c r="AU22" s="29" t="b">
        <f t="shared" si="6"/>
        <v>1</v>
      </c>
      <c r="AV22" s="29" t="b">
        <f t="shared" si="7"/>
        <v>1</v>
      </c>
      <c r="AW22" s="29" t="b">
        <f t="shared" si="8"/>
        <v>1</v>
      </c>
    </row>
    <row r="23" spans="1:49" s="29" customFormat="1" ht="194.4" hidden="1" thickTop="1" x14ac:dyDescent="0.2">
      <c r="A23" s="29" t="s">
        <v>30</v>
      </c>
      <c r="B23" s="29" t="s">
        <v>1</v>
      </c>
      <c r="C23" s="30" t="s">
        <v>7</v>
      </c>
      <c r="D23" s="30" t="s">
        <v>2725</v>
      </c>
      <c r="E23" s="29" t="s">
        <v>3</v>
      </c>
      <c r="F23" s="29" t="s">
        <v>3</v>
      </c>
      <c r="G23" s="29" t="s">
        <v>4</v>
      </c>
      <c r="H23" s="29" t="s">
        <v>2703</v>
      </c>
      <c r="J2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Carta devolvida (11)Movimentos ParametrizadosO movimento parametrizado é utilizado como data de início e fim da situaçãoServentuário (14) | Escrivão/Diretor de Secretaria/Secretário Jurídico (48) | Remessa (123)[18:motivo_da_remessa:39]&amp;CARACT(10)&amp;Serventuário (14) | Distribuidor (18) | Remessa (982)[18:motivo_da_remessa:39]NãoNãoSim</v>
      </c>
      <c r="L23" s="22" t="s">
        <v>30</v>
      </c>
      <c r="M23" s="22" t="s">
        <v>1</v>
      </c>
      <c r="N23" s="22" t="s">
        <v>7</v>
      </c>
      <c r="O23" s="17" t="s">
        <v>365</v>
      </c>
      <c r="P23" s="22" t="s">
        <v>3</v>
      </c>
      <c r="Q23" s="22" t="s">
        <v>3</v>
      </c>
      <c r="R23" s="22" t="s">
        <v>4</v>
      </c>
      <c r="S23" s="22"/>
      <c r="T23" s="29" t="b">
        <f>Tabela_Situações_Datamart___07_07_2023[[#This Row],[situacao]]=L23</f>
        <v>1</v>
      </c>
      <c r="U23" s="22" t="str">
        <f t="shared" si="9"/>
        <v>Carta devolvida (11)Movimentos ParametrizadosO movimento parametrizado é utilizado como data de início e fim da situaçãoServentuário (14) | Escrivão/Diretor de Secretaria/Secretário Jurídico (48) | Remessa (123)[18:motivo_da_remessa:39]
Serventuário (14) | Distribuidor (18) | Remessa (982)[18:motivo_da_remessa:39]NãoNãoSim</v>
      </c>
      <c r="V23" s="22" t="e">
        <f t="shared" si="10"/>
        <v>#VALUE!</v>
      </c>
      <c r="W23" s="22" t="b">
        <f t="shared" si="11"/>
        <v>1</v>
      </c>
      <c r="X23" s="22" t="b">
        <f t="shared" si="12"/>
        <v>1</v>
      </c>
      <c r="Y23" s="22" t="b">
        <f t="shared" si="13"/>
        <v>1</v>
      </c>
      <c r="Z23" s="22" t="b">
        <f t="shared" si="14"/>
        <v>0</v>
      </c>
      <c r="AA23" s="22" t="b">
        <f t="shared" si="15"/>
        <v>1</v>
      </c>
      <c r="AB23" s="22" t="b">
        <f t="shared" si="16"/>
        <v>1</v>
      </c>
      <c r="AC23" s="22" t="b">
        <f t="shared" si="17"/>
        <v>1</v>
      </c>
      <c r="AD23" s="22" t="b">
        <f t="shared" si="18"/>
        <v>1</v>
      </c>
      <c r="AE23" s="46" t="s">
        <v>2687</v>
      </c>
      <c r="AG23" s="4" t="s">
        <v>30</v>
      </c>
      <c r="AH23" s="5" t="s">
        <v>1</v>
      </c>
      <c r="AI23" s="5" t="s">
        <v>7</v>
      </c>
      <c r="AJ23" s="5" t="s">
        <v>365</v>
      </c>
      <c r="AK23" s="27" t="s">
        <v>3</v>
      </c>
      <c r="AL23" s="4" t="s">
        <v>3</v>
      </c>
      <c r="AM23" s="4" t="s">
        <v>4</v>
      </c>
      <c r="AN23" s="4"/>
      <c r="AO23" s="4"/>
      <c r="AP23" s="29" t="b">
        <f t="shared" si="1"/>
        <v>1</v>
      </c>
      <c r="AQ23" s="29" t="b">
        <f t="shared" si="2"/>
        <v>1</v>
      </c>
      <c r="AR23" s="29" t="b">
        <f t="shared" si="3"/>
        <v>1</v>
      </c>
      <c r="AS23" s="29" t="b">
        <f t="shared" si="4"/>
        <v>0</v>
      </c>
      <c r="AT23" s="29" t="b">
        <f t="shared" si="5"/>
        <v>1</v>
      </c>
      <c r="AU23" s="29" t="b">
        <f t="shared" si="6"/>
        <v>1</v>
      </c>
      <c r="AV23" s="29" t="b">
        <f t="shared" si="7"/>
        <v>1</v>
      </c>
      <c r="AW23" s="29" t="b">
        <f t="shared" si="8"/>
        <v>1</v>
      </c>
    </row>
    <row r="24" spans="1:49" s="29" customFormat="1" ht="409.6" thickTop="1" x14ac:dyDescent="0.2">
      <c r="A24" s="29" t="s">
        <v>31</v>
      </c>
      <c r="B24" s="29" t="s">
        <v>1</v>
      </c>
      <c r="C24" s="30" t="s">
        <v>7</v>
      </c>
      <c r="D24" s="30" t="s">
        <v>2726</v>
      </c>
      <c r="E24" s="29" t="s">
        <v>3</v>
      </c>
      <c r="F24" s="29" t="s">
        <v>3</v>
      </c>
      <c r="G24" s="29" t="s">
        <v>3</v>
      </c>
      <c r="H24" s="29" t="s">
        <v>2703</v>
      </c>
      <c r="J2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Classe evoluida para ação penal (81)Movimentos ParametrizadosO movimento parametrizado é utilizado como data de início e fim da situaçãoServentuário (14) | Escrivão/Diretor de Secretaria/Secretário Jurídico (48) | Mudança de Classe Processual (10966)[27:classe_nova:283]&amp;CARACT(10)&amp;Serventuário (14) | Escrivão/Diretor de Secretaria/Secretário Jurídico (48) | Mudança de Classe Processual (10966)[27:classe_nova:10943]&amp;CARACT(10)&amp;Serventuário (14) | Escrivão/Diretor de Secretaria/Secretário Jurídico (48) | Mudança de Classe Processual (10966)[27:classe_nova:10944]&amp;CARACT(10)&amp;Serventuário (14) | Escrivão/Diretor de Secretaria/Secretário Jurídico (48) | Mudança de Classe Processual (10966)[27:classe_nova:293]&amp;CARACT(10)&amp;Serventuário (14) | Escrivão/Diretor de Secretaria/Secretário Jurídico (48) | Mudança de Classe Processual (10966)[27:classe_nova:294]&amp;CARACT(10)&amp;Serventuário (14) | Escrivão/Diretor de Secretaria/Secretário Jurídico (48) | Mudança de Classe Processual (10966)[27:classe_nova:295]&amp;CARACT(10)&amp;Serventuário (14) | Escrivão/Diretor de Secretaria/Secretário Jurídico (48) | Mudança de Classe Processual (10966)[27:classe_nova:297]&amp;CARACT(10)&amp;Serventuário (14) | Escrivão/Diretor de Secretaria/Secretário Jurídico (48) | Mudança de Classe Processual (10966)[27:classe_nova:300]&amp;CARACT(10)&amp;Serventuário (14) | Escrivão/Diretor de Secretaria/Secretário Jurídico (48) | Mudança de Classe Processual (10966)[27:classe_nova:302]&amp;CARACT(10)&amp;Serventuário (14) | Escrivão/Diretor de Secretaria/Secretário Jurídico (48) | Mudança de Classe Processual (10966)[27:classe_nova:289]&amp;CARACT(10)&amp;Serventuário (14) | Escrivão/Diretor de Secretaria/Secretário Jurídico (48) | Mudança de Classe Processual (10966)[27:classe_nova:288]&amp;CARACT(10)&amp;Serventuário (14) | Escrivão/Diretor de Secretaria/Secretário Jurídico (48) | Mudança de Classe Processual (10966)[27:classe_nova:287]&amp;CARACT(10)&amp;Serventuário (14) | Escrivão/Diretor de Secretaria/Secretário Jurídico (48) | Mudança de Classe Processual (10966)[27:classe_nova:11037]&amp;CARACT(10)&amp;Serventuário (14) | Escrivão/Diretor de Secretaria/Secretário Jurídico (48) | Mudança de Classe Processual (10966)[27:classe_nova:1033]&amp;CARACT(10)&amp;Serventuário (14) | Escrivão/Diretor de Secretaria/Secretário Jurídico (48) | Mudança de Classe Processual (10966)[27:classe_nova:299]&amp;CARACT(10)&amp;Serventuário (14) | Escrivão/Diretor de Secretaria/Secretário Jurídico (48) | Mudança de Classe Processual (10966)[27:classe_nova:290]&amp;CARACT(10)&amp;Serventuário (14) | Escrivão/Diretor de Secretaria/Secretário Jurídico (48) | Mudança de Classe Processual (10966)[27:classe_nova:1317]&amp;CARACT(10)&amp;Serventuário (14) | Escrivão/Diretor de Secretaria/Secretário Jurídico (48) | Mudança de Classe Processual (10966)[27:classe_nova:11528]&amp;CARACT(10)&amp;Serventuário (14) | Escrivão/Diretor de Secretaria/Secretário Jurídico (48) | Evolução da Classe Processual (14739)[27:classe_nova:283]&amp;CARACT(10)&amp;Serventuário (14) | Escrivão/Diretor de Secretaria/Secretário Jurídico (48) | Evolução da Classe Processual (14739)[27:classe_nova:10943]&amp;CARACT(10)&amp;Serventuário (14) | Escrivão/Diretor de Secretaria/Secretário Jurídico (48) | Evolução da Classe Processual (14739)[27:classe_nova:10944]&amp;CARACT(10)&amp;Serventuário (14) | Escrivão/Diretor de Secretaria/Secretário Jurídico (48) | Evolução da Classe Processual (14739)[27:classe_nova:293]&amp;CARACT(10)&amp;Serventuário (14) | Escrivão/Diretor de Secretaria/Secretário Jurídico (48) | Evolução da Classe Processual (14739)[27:classe_nova:294]&amp;CARACT(10)&amp;Serventuário (14) | Escrivão/Diretor de Secretaria/Secretário Jurídico (48) | Evolução da Classe Processual (14739)[27:classe_nova:295]&amp;CARACT(10)&amp;Serventuário (14) | Escrivão/Diretor de Secretaria/Secretário Jurídico (48) | Evolução da Classe Processual (14739)[27:classe_nova:297]&amp;CARACT(10)&amp;Serventuário (14) | Escrivão/Diretor de Secretaria/Secretário Jurídico (48) | Evolução da Classe Processual (14739)[27:classe_nova:300]&amp;CARACT(10)&amp;Serventuário (14) | Escrivão/Diretor de Secretaria/Secretário Jurídico (48) | Evolução da Classe Processual (14739)[27:classe_nova:302]&amp;CARACT(10)&amp;Serventuário (14) | Escrivão/Diretor de Secretaria/Secretário Jurídico (48) | Evolução da Classe Processual (14739)[27:classe_nova:289]&amp;CARACT(10)&amp;Serventuário (14) | Escrivão/Diretor de Secretaria/Secretário Jurídico (48) | Evolução da Classe Processual (14739)[27:classe_nova:288]&amp;CARACT(10)&amp;Serventuário (14) | Escrivão/Diretor de Secretaria/Secretário Jurídico (48) | Evolução da Classe Processual (14739)[27:classe_nova:287]&amp;CARACT(10)&amp;Serventuário (14) | Escrivão/Diretor de Secretaria/Secretário Jurídico (48) | Evolução da Classe Processual (14739)[27:classe_nova:11037]&amp;CARACT(10)&amp;Serventuário (14) | Escrivão/Diretor de Secretaria/Secretário Jurídico (48) | Evolução da Classe Processual (14739)[27:classe_nova:1033]&amp;CARACT(10)&amp;Serventuário (14) | Escrivão/Diretor de Secretaria/Secretário Jurídico (48) | Evolução da Classe Processual (14739)[27:classe_nova:299]&amp;CARACT(10)&amp;Serventuário (14) | Escrivão/Diretor de Secretaria/Secretário Jurídico (48) | Evolução da Classe Processual (14739)[27:classe_nova:290]&amp;CARACT(10)&amp;Serventuário (14) | Escrivão/Diretor de Secretaria/Secretário Jurídico (48) | Evolução da Classe Processual (14739)[27:classe_nova:1317]&amp;CARACT(10)&amp;Serventuário (14) | Escrivão/Diretor de Secretaria/Secretário Jurídico (48) | Evolução da Classe Processual (14739)[27:classe_nova:11528]NãoNãoNão</v>
      </c>
      <c r="L24" s="22" t="s">
        <v>31</v>
      </c>
      <c r="M24" s="22" t="s">
        <v>1</v>
      </c>
      <c r="N24" s="22" t="s">
        <v>7</v>
      </c>
      <c r="O24" s="17" t="s">
        <v>366</v>
      </c>
      <c r="P24" s="22" t="s">
        <v>3</v>
      </c>
      <c r="Q24" s="22" t="s">
        <v>3</v>
      </c>
      <c r="R24" s="22" t="s">
        <v>3</v>
      </c>
      <c r="S24" s="22"/>
      <c r="T24" s="29" t="b">
        <f>Tabela_Situações_Datamart___07_07_2023[[#This Row],[situacao]]=L24</f>
        <v>1</v>
      </c>
      <c r="U24" s="22" t="str">
        <f t="shared" si="9"/>
        <v>Classe evoluida para ação penal (81)Movimentos ParametrizadosO movimento parametrizado é utilizado como data de início e fim da situaçãoServentuário (14) | Escrivão/Diretor de Secretaria/Secretário Jurídico (48) | Mudança de Classe Processual (10966)[27:classe_nova:1033]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(10966)[27:classe_nova:11037]
Serventuário (14) | Escrivão/Diretor de Secretaria/Secretário Jurídico (48) | Mudança de Classe Processual (10966)[27:classe_nova:11528]
Serventuário (14) | Escrivão/Diretor de Secretaria/Secretário Jurídico (48) | Mudança de Classe Processual (10966)[27:classe_nova:1317]
Serventuário (14) | Escrivão/Diretor de Secretaria/Secretário Jurídico (48) | Mudança de Classe Processual (10966)[27:classe_nova:283]
Serventuário (14) | Escrivão/Diretor de Secretaria/Secretário Jurídico (48) | Mudança de Classe Processual (10966)[27:classe_nova:287]
Serventuário (14) | Escrivão/Diretor de Secretaria/Secretário Jurídico (48) | Mudança de Classe Processual (10966)[27:classe_nova:288]
Serventuário (14) | Escrivão/Diretor de Secretaria/Secretário Jurídico (48) | Mudança de Classe Processual (10966)[27:classe_nova:289]
Serventuário (14) | Escrivão/Diretor de Secretaria/Secretário Jurídico (48) | Mudança de Classe Processual (10966)[27:classe_nova:290]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(10966)[27:classe_nova:299]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Evolução da Classe Processual (14739)[27:classe_nova:1033]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(14739)[27:classe_nova:11037]
Serventuário (14) | Escrivão/Diretor de Secretaria/Secretário Jurídico (48) | Evolução da Classe Processual (14739)[27:classe_nova:11528]
Serventuário (14) | Escrivão/Diretor de Secretaria/Secretário Jurídico (48) | Evolução da Classe Processual (14739)[27:classe_nova:1317]
Serventuário (14) | Escrivão/Diretor de Secretaria/Secretário Jurídico (48) | Evolução da Classe Processual (14739)[27:classe_nova:283]
Serventuário (14) | Escrivão/Diretor de Secretaria/Secretário Jurídico (48) | Evolução da Classe Processual (14739)[27:classe_nova:287]
Serventuário (14) | Escrivão/Diretor de Secretaria/Secretário Jurídico (48) | Evolução da Classe Processual (14739)[27:classe_nova:288]
Serventuário (14) | Escrivão/Diretor de Secretaria/Secretário Jurídico (48) | Evolução da Classe Processual (14739)[27:classe_nova:289]
Serventuário (14) | Escrivão/Diretor de Secretaria/Secretário Jurídico (48) | Evolução da Classe Processual (14739)[27:classe_nova:290]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(14739)[27:classe_nova:299]
Serventuário (14) | Escrivão/Diretor de Secretaria/Secretário Jurídico (48) | Evolução da Classe Processual (14739)[27:classe_nova:300]
Serventuário (14) | Escrivão/Diretor de Secretaria/Secretário Jurídico (48) | Evolução da Classe Processual (14739)[27:classe_nova:302]NãoNãoNão</v>
      </c>
      <c r="V24" s="22" t="e">
        <f t="shared" si="10"/>
        <v>#VALUE!</v>
      </c>
      <c r="W24" s="22" t="b">
        <f t="shared" si="11"/>
        <v>1</v>
      </c>
      <c r="X24" s="22" t="b">
        <f t="shared" si="12"/>
        <v>1</v>
      </c>
      <c r="Y24" s="22" t="b">
        <f t="shared" si="13"/>
        <v>1</v>
      </c>
      <c r="Z24" s="22" t="b">
        <f t="shared" si="14"/>
        <v>0</v>
      </c>
      <c r="AA24" s="22" t="b">
        <f t="shared" si="15"/>
        <v>1</v>
      </c>
      <c r="AB24" s="22" t="b">
        <f t="shared" si="16"/>
        <v>1</v>
      </c>
      <c r="AC24" s="22" t="b">
        <f t="shared" si="17"/>
        <v>1</v>
      </c>
      <c r="AD24" s="22" t="b">
        <f t="shared" si="18"/>
        <v>1</v>
      </c>
      <c r="AE24" s="46" t="s">
        <v>2791</v>
      </c>
      <c r="AG24" s="4" t="s">
        <v>31</v>
      </c>
      <c r="AH24" s="5" t="s">
        <v>1</v>
      </c>
      <c r="AI24" s="5" t="s">
        <v>7</v>
      </c>
      <c r="AJ24" s="5" t="s">
        <v>2630</v>
      </c>
      <c r="AK24" s="27" t="s">
        <v>3</v>
      </c>
      <c r="AL24" s="4" t="s">
        <v>3</v>
      </c>
      <c r="AM24" s="4" t="s">
        <v>3</v>
      </c>
      <c r="AN24" s="4"/>
      <c r="AO24" s="4"/>
      <c r="AP24" s="29" t="b">
        <f t="shared" si="1"/>
        <v>1</v>
      </c>
      <c r="AQ24" s="29" t="b">
        <f t="shared" si="2"/>
        <v>1</v>
      </c>
      <c r="AR24" s="29" t="b">
        <f t="shared" si="3"/>
        <v>1</v>
      </c>
      <c r="AS24" s="29" t="b">
        <f t="shared" si="4"/>
        <v>0</v>
      </c>
      <c r="AT24" s="29" t="b">
        <f t="shared" si="5"/>
        <v>1</v>
      </c>
      <c r="AU24" s="29" t="b">
        <f t="shared" si="6"/>
        <v>1</v>
      </c>
      <c r="AV24" s="29" t="b">
        <f t="shared" si="7"/>
        <v>1</v>
      </c>
      <c r="AW24" s="29" t="b">
        <f t="shared" si="8"/>
        <v>1</v>
      </c>
    </row>
    <row r="25" spans="1:49" s="29" customFormat="1" ht="20.399999999999999" hidden="1" x14ac:dyDescent="0.2">
      <c r="A25" s="29" t="s">
        <v>32</v>
      </c>
      <c r="B25" s="29" t="s">
        <v>1</v>
      </c>
      <c r="C25" s="30" t="s">
        <v>7</v>
      </c>
      <c r="D25" s="29" t="s">
        <v>367</v>
      </c>
      <c r="E25" s="29" t="s">
        <v>3</v>
      </c>
      <c r="F25" s="29" t="s">
        <v>3</v>
      </c>
      <c r="G25" s="29" t="s">
        <v>4</v>
      </c>
      <c r="H25" s="29" t="s">
        <v>2703</v>
      </c>
      <c r="J2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Classe processual retificada (133)Movimentos ParametrizadosO movimento parametrizado é utilizado como data de início e fim da situaçãoServentuário (14) | Escrivão/Diretor de Secretaria/Secretário Jurídico (48) | Retificação de Classe Processual (14738)NãoNãoSim</v>
      </c>
      <c r="L25" s="22" t="s">
        <v>32</v>
      </c>
      <c r="M25" s="22" t="s">
        <v>1</v>
      </c>
      <c r="N25" s="22" t="s">
        <v>7</v>
      </c>
      <c r="O25" s="22" t="s">
        <v>367</v>
      </c>
      <c r="P25" s="22" t="s">
        <v>3</v>
      </c>
      <c r="Q25" s="22" t="s">
        <v>3</v>
      </c>
      <c r="R25" s="22" t="s">
        <v>4</v>
      </c>
      <c r="S25" s="22"/>
      <c r="T25" s="29" t="b">
        <f>Tabela_Situações_Datamart___07_07_2023[[#This Row],[situacao]]=L25</f>
        <v>1</v>
      </c>
      <c r="U25" s="22" t="str">
        <f t="shared" si="9"/>
        <v>Classe processual retificada (133)Movimentos ParametrizadosO movimento parametrizado é utilizado como data de início e fim da situaçãoServentuário (14) | Escrivão/Diretor de Secretaria/Secretário Jurídico (48) | Retificação de Classe Processual (14738)NãoNãoSim</v>
      </c>
      <c r="V25" s="22" t="e">
        <f t="shared" si="10"/>
        <v>#VALUE!</v>
      </c>
      <c r="W25" s="22" t="b">
        <f t="shared" si="11"/>
        <v>1</v>
      </c>
      <c r="X25" s="22" t="b">
        <f t="shared" si="12"/>
        <v>1</v>
      </c>
      <c r="Y25" s="22" t="b">
        <f t="shared" si="13"/>
        <v>1</v>
      </c>
      <c r="Z25" s="22" t="b">
        <f t="shared" si="14"/>
        <v>1</v>
      </c>
      <c r="AA25" s="22" t="b">
        <f t="shared" si="15"/>
        <v>1</v>
      </c>
      <c r="AB25" s="22" t="b">
        <f t="shared" si="16"/>
        <v>1</v>
      </c>
      <c r="AC25" s="22" t="b">
        <f t="shared" si="17"/>
        <v>1</v>
      </c>
      <c r="AD25" s="22" t="b">
        <f t="shared" si="18"/>
        <v>1</v>
      </c>
      <c r="AE25" s="46" t="s">
        <v>2687</v>
      </c>
      <c r="AG25" s="4" t="s">
        <v>32</v>
      </c>
      <c r="AH25" s="5" t="s">
        <v>1</v>
      </c>
      <c r="AI25" s="5" t="s">
        <v>7</v>
      </c>
      <c r="AJ25" s="4" t="s">
        <v>367</v>
      </c>
      <c r="AK25" s="27" t="s">
        <v>3</v>
      </c>
      <c r="AL25" s="4" t="s">
        <v>3</v>
      </c>
      <c r="AM25" s="4" t="s">
        <v>4</v>
      </c>
      <c r="AN25" s="4"/>
      <c r="AO25" s="4"/>
      <c r="AP25" s="29" t="b">
        <f t="shared" si="1"/>
        <v>1</v>
      </c>
      <c r="AQ25" s="29" t="b">
        <f t="shared" si="2"/>
        <v>1</v>
      </c>
      <c r="AR25" s="29" t="b">
        <f t="shared" si="3"/>
        <v>1</v>
      </c>
      <c r="AS25" s="29" t="b">
        <f t="shared" si="4"/>
        <v>1</v>
      </c>
      <c r="AT25" s="29" t="b">
        <f t="shared" si="5"/>
        <v>1</v>
      </c>
      <c r="AU25" s="29" t="b">
        <f t="shared" si="6"/>
        <v>1</v>
      </c>
      <c r="AV25" s="29" t="b">
        <f t="shared" si="7"/>
        <v>1</v>
      </c>
      <c r="AW25" s="29" t="b">
        <f t="shared" si="8"/>
        <v>1</v>
      </c>
    </row>
    <row r="26" spans="1:49" s="29" customFormat="1" ht="20.399999999999999" hidden="1" x14ac:dyDescent="0.2">
      <c r="A26" s="29" t="s">
        <v>34</v>
      </c>
      <c r="B26" s="29" t="s">
        <v>1</v>
      </c>
      <c r="C26" s="30" t="s">
        <v>7</v>
      </c>
      <c r="D26" s="29" t="s">
        <v>368</v>
      </c>
      <c r="E26" s="29" t="s">
        <v>3</v>
      </c>
      <c r="F26" s="29" t="s">
        <v>3</v>
      </c>
      <c r="G26" s="29" t="s">
        <v>4</v>
      </c>
      <c r="H26" s="29" t="s">
        <v>2703</v>
      </c>
      <c r="J2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Comparecimento do réu (108)Movimentos ParametrizadosO movimento parametrizado é utilizado como data de início e fim da situaçãoServentuário (14) | Escrivão/Diretor de Secretaria/Secretário Jurídico (48) | Ato cumprido pela parte ou interessado (12292) | Comparecimento do Réu/Apenado (12294)NãoNãoSim</v>
      </c>
      <c r="L26" s="22" t="s">
        <v>34</v>
      </c>
      <c r="M26" s="22" t="s">
        <v>1</v>
      </c>
      <c r="N26" s="22" t="s">
        <v>7</v>
      </c>
      <c r="O26" s="22" t="s">
        <v>368</v>
      </c>
      <c r="P26" s="22" t="s">
        <v>3</v>
      </c>
      <c r="Q26" s="22" t="s">
        <v>3</v>
      </c>
      <c r="R26" s="22" t="s">
        <v>4</v>
      </c>
      <c r="S26" s="22"/>
      <c r="T26" s="29" t="b">
        <f>Tabela_Situações_Datamart___07_07_2023[[#This Row],[situacao]]=L26</f>
        <v>1</v>
      </c>
      <c r="U26" s="22" t="str">
        <f t="shared" si="9"/>
        <v>Comparecimento do réu (108)Movimentos ParametrizadosO movimento parametrizado é utilizado como data de início e fim da situaçãoServentuário (14) | Escrivão/Diretor de Secretaria/Secretário Jurídico (48) | Ato cumprido pela parte ou interessado (12292) | Comparecimento do Réu/Apenado (12294)NãoNãoSim</v>
      </c>
      <c r="V26" s="22" t="e">
        <f t="shared" si="10"/>
        <v>#VALUE!</v>
      </c>
      <c r="W26" s="22" t="b">
        <f t="shared" si="11"/>
        <v>1</v>
      </c>
      <c r="X26" s="22" t="b">
        <f t="shared" si="12"/>
        <v>1</v>
      </c>
      <c r="Y26" s="22" t="b">
        <f t="shared" si="13"/>
        <v>1</v>
      </c>
      <c r="Z26" s="22" t="b">
        <f t="shared" si="14"/>
        <v>1</v>
      </c>
      <c r="AA26" s="22" t="b">
        <f t="shared" si="15"/>
        <v>1</v>
      </c>
      <c r="AB26" s="22" t="b">
        <f t="shared" si="16"/>
        <v>1</v>
      </c>
      <c r="AC26" s="22" t="b">
        <f t="shared" si="17"/>
        <v>1</v>
      </c>
      <c r="AD26" s="22" t="b">
        <f t="shared" si="18"/>
        <v>1</v>
      </c>
      <c r="AE26" s="46" t="s">
        <v>2687</v>
      </c>
      <c r="AG26" s="4" t="s">
        <v>34</v>
      </c>
      <c r="AH26" s="5" t="s">
        <v>1</v>
      </c>
      <c r="AI26" s="5" t="s">
        <v>7</v>
      </c>
      <c r="AJ26" s="4" t="s">
        <v>368</v>
      </c>
      <c r="AK26" s="27" t="s">
        <v>3</v>
      </c>
      <c r="AL26" s="4" t="s">
        <v>3</v>
      </c>
      <c r="AM26" s="4" t="s">
        <v>4</v>
      </c>
      <c r="AN26" s="4"/>
      <c r="AO26" s="4"/>
      <c r="AP26" s="29" t="b">
        <f t="shared" si="1"/>
        <v>1</v>
      </c>
      <c r="AQ26" s="29" t="b">
        <f t="shared" si="2"/>
        <v>1</v>
      </c>
      <c r="AR26" s="29" t="b">
        <f t="shared" si="3"/>
        <v>1</v>
      </c>
      <c r="AS26" s="29" t="b">
        <f t="shared" si="4"/>
        <v>1</v>
      </c>
      <c r="AT26" s="29" t="b">
        <f t="shared" si="5"/>
        <v>1</v>
      </c>
      <c r="AU26" s="29" t="b">
        <f t="shared" si="6"/>
        <v>1</v>
      </c>
      <c r="AV26" s="29" t="b">
        <f t="shared" si="7"/>
        <v>1</v>
      </c>
      <c r="AW26" s="29" t="b">
        <f t="shared" si="8"/>
        <v>1</v>
      </c>
    </row>
    <row r="27" spans="1:49" s="29" customFormat="1" ht="20.399999999999999" hidden="1" x14ac:dyDescent="0.2">
      <c r="A27" s="29" t="s">
        <v>36</v>
      </c>
      <c r="B27" s="29" t="s">
        <v>1</v>
      </c>
      <c r="C27" s="30" t="s">
        <v>7</v>
      </c>
      <c r="D27" s="29" t="s">
        <v>37</v>
      </c>
      <c r="E27" s="29" t="s">
        <v>3</v>
      </c>
      <c r="F27" s="29" t="s">
        <v>4</v>
      </c>
      <c r="G27" s="29" t="s">
        <v>4</v>
      </c>
      <c r="H27" s="29" t="s">
        <v>38</v>
      </c>
      <c r="J2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Concedida a recuperação judicial (90)Movimentos ParametrizadosO movimento parametrizado é utilizado como data de início e fim da situaçãoMagistrado (1) | Julgamento (193) | Com Resolução do Mérito (385) | Concessão (210) | Recuperação judicial (12041)NãoSimSimJulgado com resolução do mérito</v>
      </c>
      <c r="L27" s="22" t="s">
        <v>36</v>
      </c>
      <c r="M27" s="22" t="s">
        <v>1</v>
      </c>
      <c r="N27" s="22" t="s">
        <v>7</v>
      </c>
      <c r="O27" s="22" t="s">
        <v>37</v>
      </c>
      <c r="P27" s="22" t="s">
        <v>3</v>
      </c>
      <c r="Q27" s="22" t="s">
        <v>4</v>
      </c>
      <c r="R27" s="22" t="s">
        <v>4</v>
      </c>
      <c r="S27" s="22" t="s">
        <v>38</v>
      </c>
      <c r="T27" s="29" t="b">
        <f>Tabela_Situações_Datamart___07_07_2023[[#This Row],[situacao]]=L27</f>
        <v>1</v>
      </c>
      <c r="U27" s="22" t="str">
        <f t="shared" si="9"/>
        <v>Concedida a recuperação judicial (90)Movimentos ParametrizadosO movimento parametrizado é utilizado como data de início e fim da situaçãoMagistrado (1) | Julgamento (193) | Com Resolução do Mérito (385) | Concessão (210) | Recuperação judicial (12041)NãoSimSimJulgado com resolução do mérito</v>
      </c>
      <c r="V27" s="22" t="e">
        <f t="shared" si="10"/>
        <v>#VALUE!</v>
      </c>
      <c r="W27" s="22" t="b">
        <f t="shared" si="11"/>
        <v>1</v>
      </c>
      <c r="X27" s="22" t="b">
        <f t="shared" si="12"/>
        <v>1</v>
      </c>
      <c r="Y27" s="22" t="b">
        <f t="shared" si="13"/>
        <v>1</v>
      </c>
      <c r="Z27" s="22" t="b">
        <f t="shared" si="14"/>
        <v>1</v>
      </c>
      <c r="AA27" s="22" t="b">
        <f t="shared" si="15"/>
        <v>1</v>
      </c>
      <c r="AB27" s="22" t="b">
        <f t="shared" si="16"/>
        <v>1</v>
      </c>
      <c r="AC27" s="22" t="b">
        <f t="shared" si="17"/>
        <v>1</v>
      </c>
      <c r="AD27" s="22" t="b">
        <f t="shared" si="18"/>
        <v>1</v>
      </c>
      <c r="AE27" s="46" t="s">
        <v>2687</v>
      </c>
      <c r="AG27" s="4" t="s">
        <v>36</v>
      </c>
      <c r="AH27" s="5" t="s">
        <v>1</v>
      </c>
      <c r="AI27" s="5" t="s">
        <v>7</v>
      </c>
      <c r="AJ27" s="4" t="s">
        <v>37</v>
      </c>
      <c r="AK27" s="27" t="s">
        <v>3</v>
      </c>
      <c r="AL27" s="4" t="s">
        <v>4</v>
      </c>
      <c r="AM27" s="4" t="s">
        <v>4</v>
      </c>
      <c r="AN27" s="4" t="s">
        <v>38</v>
      </c>
      <c r="AO27" s="4" t="s">
        <v>38</v>
      </c>
      <c r="AP27" s="29" t="b">
        <f t="shared" si="1"/>
        <v>1</v>
      </c>
      <c r="AQ27" s="29" t="b">
        <f t="shared" si="2"/>
        <v>1</v>
      </c>
      <c r="AR27" s="29" t="b">
        <f t="shared" si="3"/>
        <v>1</v>
      </c>
      <c r="AS27" s="29" t="b">
        <f t="shared" si="4"/>
        <v>1</v>
      </c>
      <c r="AT27" s="29" t="b">
        <f t="shared" si="5"/>
        <v>1</v>
      </c>
      <c r="AU27" s="29" t="b">
        <f t="shared" si="6"/>
        <v>1</v>
      </c>
      <c r="AV27" s="29" t="b">
        <f t="shared" si="7"/>
        <v>1</v>
      </c>
      <c r="AW27" s="29" t="b">
        <f t="shared" si="8"/>
        <v>1</v>
      </c>
    </row>
    <row r="28" spans="1:49" s="29" customFormat="1" ht="20.399999999999999" hidden="1" x14ac:dyDescent="0.2">
      <c r="A28" s="29" t="s">
        <v>39</v>
      </c>
      <c r="B28" s="29" t="s">
        <v>1</v>
      </c>
      <c r="C28" s="30" t="s">
        <v>7</v>
      </c>
      <c r="D28" s="29" t="s">
        <v>369</v>
      </c>
      <c r="E28" s="29" t="s">
        <v>3</v>
      </c>
      <c r="F28" s="29" t="s">
        <v>3</v>
      </c>
      <c r="G28" s="29" t="s">
        <v>4</v>
      </c>
      <c r="H28" s="29" t="s">
        <v>2703</v>
      </c>
      <c r="J2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Conclusão cancelada (136)Movimentos ParametrizadosO movimento parametrizado é utilizado como data de início e fim da situaçãoServentuário (14) | Escrivão/Diretor de Secretaria/Secretário Jurídico (48) | Cancelamento (12289) | Conclusão (15101)NãoNãoSim</v>
      </c>
      <c r="L28" s="22" t="s">
        <v>39</v>
      </c>
      <c r="M28" s="22" t="s">
        <v>1</v>
      </c>
      <c r="N28" s="22" t="s">
        <v>7</v>
      </c>
      <c r="O28" s="22" t="s">
        <v>369</v>
      </c>
      <c r="P28" s="22" t="s">
        <v>3</v>
      </c>
      <c r="Q28" s="22" t="s">
        <v>3</v>
      </c>
      <c r="R28" s="22" t="s">
        <v>4</v>
      </c>
      <c r="S28" s="22"/>
      <c r="T28" s="29" t="b">
        <f>Tabela_Situações_Datamart___07_07_2023[[#This Row],[situacao]]=L28</f>
        <v>1</v>
      </c>
      <c r="U28" s="22" t="str">
        <f t="shared" si="9"/>
        <v>Conclusão cancelada (136)Movimentos ParametrizadosO movimento parametrizado é utilizado como data de início e fim da situaçãoServentuário (14) | Escrivão/Diretor de Secretaria/Secretário Jurídico (48) | Cancelamento (12289) | Conclusão (15101)NãoNãoSim</v>
      </c>
      <c r="V28" s="22" t="str">
        <f t="shared" si="10"/>
        <v>Conclusão cancelada (136)Movimentos ParametrizadosO movimento parametrizado é utilizado como data de início e fim da situaçãoServentuário (14) | Escrivão/Diretor de Secretaria/Secretário Jurídico (48) | Cancelamento (12289) | Conclusão (15101)NãoNãoSim</v>
      </c>
      <c r="AG28" s="4" t="s">
        <v>39</v>
      </c>
      <c r="AH28" s="5" t="s">
        <v>1</v>
      </c>
      <c r="AI28" s="5" t="s">
        <v>7</v>
      </c>
      <c r="AJ28" s="4" t="s">
        <v>369</v>
      </c>
      <c r="AK28" s="27" t="s">
        <v>3</v>
      </c>
      <c r="AL28" s="4" t="s">
        <v>3</v>
      </c>
      <c r="AM28" s="4" t="s">
        <v>4</v>
      </c>
      <c r="AN28" s="4"/>
      <c r="AO28" s="4"/>
      <c r="AP28" s="29" t="b">
        <f t="shared" si="1"/>
        <v>1</v>
      </c>
      <c r="AQ28" s="29" t="b">
        <f t="shared" si="2"/>
        <v>1</v>
      </c>
      <c r="AR28" s="29" t="b">
        <f t="shared" si="3"/>
        <v>1</v>
      </c>
      <c r="AS28" s="29" t="b">
        <f t="shared" si="4"/>
        <v>1</v>
      </c>
      <c r="AT28" s="29" t="b">
        <f t="shared" si="5"/>
        <v>1</v>
      </c>
      <c r="AU28" s="29" t="b">
        <f t="shared" si="6"/>
        <v>1</v>
      </c>
      <c r="AV28" s="29" t="b">
        <f t="shared" si="7"/>
        <v>1</v>
      </c>
      <c r="AW28" s="29" t="b">
        <f t="shared" si="8"/>
        <v>1</v>
      </c>
    </row>
    <row r="29" spans="1:49" s="29" customFormat="1" ht="409.6" hidden="1" x14ac:dyDescent="0.2">
      <c r="A29" s="29" t="s">
        <v>41</v>
      </c>
      <c r="B29" s="29" t="s">
        <v>1</v>
      </c>
      <c r="C29" s="30" t="s">
        <v>2727</v>
      </c>
      <c r="D29" s="29" t="s">
        <v>371</v>
      </c>
      <c r="E29" s="29" t="s">
        <v>3</v>
      </c>
      <c r="F29" s="29" t="s">
        <v>3</v>
      </c>
      <c r="G29" s="29" t="s">
        <v>4</v>
      </c>
      <c r="H29" s="29" t="s">
        <v>2703</v>
      </c>
      <c r="J2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Concluso (12)Movimentos ParametrizadosArquivado definitivamente (2)&amp;CARACT(10)&amp;Arquivado provisoriamente (4)&amp;CARACT(10)&amp;Baixado definitivamente (10)&amp;CARACT(10)&amp;Classe evoluida para ação penal (81)&amp;CARACT(10)&amp;Concedida a recuperação judicial (90)&amp;CARACT(10)&amp;Conclusão cancelada (136)&amp;CARACT(10)&amp;Concluso (12)&amp;CARACT(10)&amp;Concluso para admissibilidade recursal (69)&amp;CARACT(10)&amp;Concluso para decisão (67)&amp;CARACT(10)&amp;Concluso para despacho (66)&amp;CARACT(10)&amp;Concluso para julgamento (68)&amp;CARACT(10)&amp;Decisão denegatória de admissibilidade proferida (14)&amp;CARACT(10)&amp;Decisão em embargos de declaração proferida (15)&amp;CARACT(10)&amp;Decisão homologatória proferida (16)&amp;CARACT(10)&amp;Decisão proferida (17)&amp;CARACT(10)&amp;Decretada a falência (18)&amp;CARACT(10)&amp;Denúncia/queixa recebida (9)&amp;CARACT(10)&amp;Despacho proferido (21)&amp;CARACT(10)&amp;Determinado arquivamento do procedimento investigatório (3)&amp;CARACT(10)&amp;Distribuição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(29)&amp;CARACT(10)&amp;Justiça gratuita concedida por decisão (30)&amp;CARACT(10)&amp;Justiça gratuita não concedida (31)&amp;CARACT(10)&amp;Justiça gratuita revogada (32)&amp;CARACT(10)&amp;Liminar deferida (33)&amp;CARACT(10)&amp;Liminar indeferida (89)&amp;CARACT(10)&amp;Liquidação/execução iniciada (91)&amp;CARACT(10)&amp;Medida protetiva homologada ou revogada (34)&amp;CARACT(10)&amp;Procedimento incidental ou cautelar resolvido (140)&amp;CARACT(10)&amp;Pronunciado (72)&amp;CARACT(10)&amp;Reativado (37)&amp;CARACT(10)&amp;Recebido pelo Tribunal (61)&amp;CARACT(10)&amp;Redistribuído para outro Tribunal (154)&amp;CARACT(10)&amp;Remetido (41)&amp;CARACT(10)&amp;Remetido para outra instância (134)&amp;CARACT(10)&amp;Supenso/Sobrestado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(49)&amp;CARACT(10)&amp;Transação penal cumprida (129)&amp;CARACT(10)&amp;Transitado em julgado (50)Serventuário (14) | Escrivão/Diretor de Secretaria/Secretário Jurídico (48) | Conclusão (51)NãoNãoSim</v>
      </c>
      <c r="L29" s="22" t="s">
        <v>41</v>
      </c>
      <c r="M29" s="22" t="s">
        <v>1</v>
      </c>
      <c r="N29" s="17" t="s">
        <v>370</v>
      </c>
      <c r="O29" s="22" t="s">
        <v>371</v>
      </c>
      <c r="P29" s="22" t="s">
        <v>3</v>
      </c>
      <c r="Q29" s="22" t="s">
        <v>3</v>
      </c>
      <c r="R29" s="22" t="s">
        <v>4</v>
      </c>
      <c r="S29" s="22"/>
      <c r="T29" s="29" t="b">
        <f>Tabela_Situações_Datamart___07_07_2023[[#This Row],[situacao]]=L29</f>
        <v>1</v>
      </c>
      <c r="U29" s="22" t="str">
        <f t="shared" si="9"/>
        <v>Concluso (12)Movimentos ParametrizadosArquivado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(50)Serventuário (14) | Escrivão/Diretor de Secretaria/Secretário Jurídico (48) | Conclusão (51)NãoNãoSim</v>
      </c>
      <c r="V29" s="22" t="e">
        <f t="shared" si="10"/>
        <v>#VALUE!</v>
      </c>
      <c r="W29" s="22" t="b">
        <f t="shared" ref="W29:W40" si="19">A29=L29</f>
        <v>1</v>
      </c>
      <c r="X29" s="22" t="b">
        <f t="shared" ref="X29:X40" si="20">B29=M29</f>
        <v>1</v>
      </c>
      <c r="Y29" s="22" t="b">
        <f t="shared" ref="Y29:Y40" si="21">C29=N29</f>
        <v>0</v>
      </c>
      <c r="Z29" s="22" t="b">
        <f t="shared" ref="Z29:Z40" si="22">D29=O29</f>
        <v>1</v>
      </c>
      <c r="AA29" s="22" t="b">
        <f t="shared" ref="AA29:AA40" si="23">E29=P29</f>
        <v>1</v>
      </c>
      <c r="AB29" s="22" t="b">
        <f t="shared" ref="AB29:AB40" si="24">F29=Q29</f>
        <v>1</v>
      </c>
      <c r="AC29" s="22" t="b">
        <f t="shared" ref="AC29:AC40" si="25">G29=R29</f>
        <v>1</v>
      </c>
      <c r="AD29" s="22" t="b">
        <f t="shared" ref="AD29:AD40" si="26">H29=S29</f>
        <v>1</v>
      </c>
      <c r="AE29" s="46" t="s">
        <v>2790</v>
      </c>
      <c r="AG29" s="27" t="s">
        <v>41</v>
      </c>
      <c r="AH29" s="28" t="s">
        <v>1</v>
      </c>
      <c r="AI29" s="5" t="s">
        <v>2665</v>
      </c>
      <c r="AJ29" s="27" t="s">
        <v>371</v>
      </c>
      <c r="AK29" s="27" t="s">
        <v>3</v>
      </c>
      <c r="AL29" s="27" t="s">
        <v>3</v>
      </c>
      <c r="AM29" s="27" t="s">
        <v>4</v>
      </c>
      <c r="AN29" s="27"/>
      <c r="AO29" s="27"/>
      <c r="AP29" s="29" t="b">
        <f t="shared" si="1"/>
        <v>1</v>
      </c>
      <c r="AQ29" s="29" t="b">
        <f t="shared" si="2"/>
        <v>1</v>
      </c>
      <c r="AR29" s="29" t="b">
        <f t="shared" si="3"/>
        <v>0</v>
      </c>
      <c r="AS29" s="29" t="b">
        <f t="shared" si="4"/>
        <v>1</v>
      </c>
      <c r="AT29" s="29" t="b">
        <f t="shared" si="5"/>
        <v>1</v>
      </c>
      <c r="AU29" s="29" t="b">
        <f t="shared" si="6"/>
        <v>1</v>
      </c>
      <c r="AV29" s="29" t="b">
        <f t="shared" si="7"/>
        <v>1</v>
      </c>
      <c r="AW29" s="29" t="b">
        <f t="shared" si="8"/>
        <v>1</v>
      </c>
    </row>
    <row r="30" spans="1:49" s="29" customFormat="1" ht="409.6" hidden="1" x14ac:dyDescent="0.2">
      <c r="A30" s="29" t="s">
        <v>43</v>
      </c>
      <c r="B30" s="29" t="s">
        <v>1</v>
      </c>
      <c r="C30" s="30" t="s">
        <v>2727</v>
      </c>
      <c r="D30" s="29" t="s">
        <v>372</v>
      </c>
      <c r="E30" s="29" t="s">
        <v>3</v>
      </c>
      <c r="F30" s="29" t="s">
        <v>3</v>
      </c>
      <c r="G30" s="29" t="s">
        <v>4</v>
      </c>
      <c r="H30" s="29" t="s">
        <v>45</v>
      </c>
      <c r="J3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Concluso para admissibilidade recursal (69)Movimentos ParametrizadosArquivado definitivamente (2)&amp;CARACT(10)&amp;Arquivado provisoriamente (4)&amp;CARACT(10)&amp;Baixado definitivamente (10)&amp;CARACT(10)&amp;Classe evoluida para ação penal (81)&amp;CARACT(10)&amp;Concedida a recuperação judicial (90)&amp;CARACT(10)&amp;Conclusão cancelada (136)&amp;CARACT(10)&amp;Concluso (12)&amp;CARACT(10)&amp;Concluso para admissibilidade recursal (69)&amp;CARACT(10)&amp;Concluso para decisão (67)&amp;CARACT(10)&amp;Concluso para despacho (66)&amp;CARACT(10)&amp;Concluso para julgamento (68)&amp;CARACT(10)&amp;Decisão denegatória de admissibilidade proferida (14)&amp;CARACT(10)&amp;Decisão em embargos de declaração proferida (15)&amp;CARACT(10)&amp;Decisão homologatória proferida (16)&amp;CARACT(10)&amp;Decisão proferida (17)&amp;CARACT(10)&amp;Decretada a falência (18)&amp;CARACT(10)&amp;Denúncia/queixa recebida (9)&amp;CARACT(10)&amp;Despacho proferido (21)&amp;CARACT(10)&amp;Determinado arquivamento do procedimento investigatório (3)&amp;CARACT(10)&amp;Distribuição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(29)&amp;CARACT(10)&amp;Justiça gratuita concedida por decisão (30)&amp;CARACT(10)&amp;Justiça gratuita não concedida (31)&amp;CARACT(10)&amp;Justiça gratuita revogada (32)&amp;CARACT(10)&amp;Liminar deferida (33)&amp;CARACT(10)&amp;Liminar indeferida (89)&amp;CARACT(10)&amp;Liquidação/execução iniciada (91)&amp;CARACT(10)&amp;Medida protetiva homologada ou revogada (34)&amp;CARACT(10)&amp;Procedimento incidental ou cautelar resolvido (140)&amp;CARACT(10)&amp;Pronunciado (72)&amp;CARACT(10)&amp;Reativado (37)&amp;CARACT(10)&amp;Recebido pelo Tribunal (61)&amp;CARACT(10)&amp;Redistribuído para outro Tribunal (154)&amp;CARACT(10)&amp;Remetido (41)&amp;CARACT(10)&amp;Remetido para outra instância (134)&amp;CARACT(10)&amp;Supenso/Sobrestado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(49)&amp;CARACT(10)&amp;Transação penal cumprida (129)&amp;CARACT(10)&amp;Transitado em julgado (50)Serventuário (14) | Escrivão/Diretor de Secretaria/Secretário Jurídico (48) | Conclusão (51)[3:tipo_de_conclusao:189]NãoNãoSimConcluso</v>
      </c>
      <c r="L30" s="22" t="s">
        <v>43</v>
      </c>
      <c r="M30" s="22" t="s">
        <v>1</v>
      </c>
      <c r="N30" s="17" t="s">
        <v>370</v>
      </c>
      <c r="O30" s="22" t="s">
        <v>372</v>
      </c>
      <c r="P30" s="22" t="s">
        <v>3</v>
      </c>
      <c r="Q30" s="22" t="s">
        <v>3</v>
      </c>
      <c r="R30" s="22" t="s">
        <v>4</v>
      </c>
      <c r="S30" s="22" t="s">
        <v>45</v>
      </c>
      <c r="T30" s="29" t="b">
        <f>Tabela_Situações_Datamart___07_07_2023[[#This Row],[situacao]]=L30</f>
        <v>1</v>
      </c>
      <c r="U30" s="22" t="str">
        <f t="shared" si="9"/>
        <v>Concluso para admissibilidade recursal (69)Movimentos ParametrizadosArquivado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(50)Serventuário (14) | Escrivão/Diretor de Secretaria/Secretário Jurídico (48) | Conclusão (51)[3:tipo_de_conclusao:189]NãoNãoSimConcluso</v>
      </c>
      <c r="V30" s="22" t="e">
        <f t="shared" si="10"/>
        <v>#VALUE!</v>
      </c>
      <c r="W30" s="22" t="b">
        <f t="shared" si="19"/>
        <v>1</v>
      </c>
      <c r="X30" s="22" t="b">
        <f t="shared" si="20"/>
        <v>1</v>
      </c>
      <c r="Y30" s="22" t="b">
        <f t="shared" si="21"/>
        <v>0</v>
      </c>
      <c r="Z30" s="22" t="b">
        <f t="shared" si="22"/>
        <v>1</v>
      </c>
      <c r="AA30" s="22" t="b">
        <f t="shared" si="23"/>
        <v>1</v>
      </c>
      <c r="AB30" s="22" t="b">
        <f t="shared" si="24"/>
        <v>1</v>
      </c>
      <c r="AC30" s="22" t="b">
        <f t="shared" si="25"/>
        <v>1</v>
      </c>
      <c r="AD30" s="22" t="b">
        <f t="shared" si="26"/>
        <v>1</v>
      </c>
      <c r="AE30" s="46" t="s">
        <v>2790</v>
      </c>
      <c r="AG30" s="27" t="s">
        <v>43</v>
      </c>
      <c r="AH30" s="28" t="s">
        <v>1</v>
      </c>
      <c r="AI30" s="5" t="s">
        <v>2665</v>
      </c>
      <c r="AJ30" s="27" t="s">
        <v>372</v>
      </c>
      <c r="AK30" s="27" t="s">
        <v>3</v>
      </c>
      <c r="AL30" s="27" t="s">
        <v>3</v>
      </c>
      <c r="AM30" s="27" t="s">
        <v>4</v>
      </c>
      <c r="AN30" s="27" t="s">
        <v>45</v>
      </c>
      <c r="AO30" s="27" t="s">
        <v>45</v>
      </c>
      <c r="AP30" s="29" t="b">
        <f t="shared" si="1"/>
        <v>1</v>
      </c>
      <c r="AQ30" s="29" t="b">
        <f t="shared" si="2"/>
        <v>1</v>
      </c>
      <c r="AR30" s="29" t="b">
        <f t="shared" si="3"/>
        <v>0</v>
      </c>
      <c r="AS30" s="29" t="b">
        <f t="shared" si="4"/>
        <v>1</v>
      </c>
      <c r="AT30" s="29" t="b">
        <f t="shared" si="5"/>
        <v>1</v>
      </c>
      <c r="AU30" s="29" t="b">
        <f t="shared" si="6"/>
        <v>1</v>
      </c>
      <c r="AV30" s="29" t="b">
        <f t="shared" si="7"/>
        <v>1</v>
      </c>
      <c r="AW30" s="29" t="b">
        <f t="shared" si="8"/>
        <v>1</v>
      </c>
    </row>
    <row r="31" spans="1:49" s="29" customFormat="1" ht="409.6" hidden="1" x14ac:dyDescent="0.2">
      <c r="A31" s="29" t="s">
        <v>46</v>
      </c>
      <c r="B31" s="29" t="s">
        <v>1</v>
      </c>
      <c r="C31" s="30" t="s">
        <v>2727</v>
      </c>
      <c r="D31" s="29" t="s">
        <v>373</v>
      </c>
      <c r="E31" s="29" t="s">
        <v>3</v>
      </c>
      <c r="F31" s="29" t="s">
        <v>3</v>
      </c>
      <c r="G31" s="29" t="s">
        <v>4</v>
      </c>
      <c r="H31" s="29" t="s">
        <v>45</v>
      </c>
      <c r="J3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Concluso para decisão (67)Movimentos ParametrizadosArquivado definitivamente (2)&amp;CARACT(10)&amp;Arquivado provisoriamente (4)&amp;CARACT(10)&amp;Baixado definitivamente (10)&amp;CARACT(10)&amp;Classe evoluida para ação penal (81)&amp;CARACT(10)&amp;Concedida a recuperação judicial (90)&amp;CARACT(10)&amp;Conclusão cancelada (136)&amp;CARACT(10)&amp;Concluso (12)&amp;CARACT(10)&amp;Concluso para admissibilidade recursal (69)&amp;CARACT(10)&amp;Concluso para decisão (67)&amp;CARACT(10)&amp;Concluso para despacho (66)&amp;CARACT(10)&amp;Concluso para julgamento (68)&amp;CARACT(10)&amp;Decisão denegatória de admissibilidade proferida (14)&amp;CARACT(10)&amp;Decisão em embargos de declaração proferida (15)&amp;CARACT(10)&amp;Decisão homologatória proferida (16)&amp;CARACT(10)&amp;Decisão proferida (17)&amp;CARACT(10)&amp;Decretada a falência (18)&amp;CARACT(10)&amp;Denúncia/queixa recebida (9)&amp;CARACT(10)&amp;Despacho proferido (21)&amp;CARACT(10)&amp;Determinado arquivamento do procedimento investigatório (3)&amp;CARACT(10)&amp;Distribuição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(29)&amp;CARACT(10)&amp;Justiça gratuita concedida por decisão (30)&amp;CARACT(10)&amp;Justiça gratuita não concedida (31)&amp;CARACT(10)&amp;Justiça gratuita revogada (32)&amp;CARACT(10)&amp;Liminar deferida (33)&amp;CARACT(10)&amp;Liminar indeferida (89)&amp;CARACT(10)&amp;Liquidação/execução iniciada (91)&amp;CARACT(10)&amp;Medida protetiva homologada ou revogada (34)&amp;CARACT(10)&amp;Procedimento incidental ou cautelar resolvido (140)&amp;CARACT(10)&amp;Pronunciado (72)&amp;CARACT(10)&amp;Reativado (37)&amp;CARACT(10)&amp;Recebido pelo Tribunal (61)&amp;CARACT(10)&amp;Redistribuído para outro Tribunal (154)&amp;CARACT(10)&amp;Remetido (41)&amp;CARACT(10)&amp;Remetido para outra instância (134)&amp;CARACT(10)&amp;Supenso/Sobrestado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(49)&amp;CARACT(10)&amp;Transação penal cumprida (129)&amp;CARACT(10)&amp;Transitado em julgado (50)Serventuário (14) | Escrivão/Diretor de Secretaria/Secretário Jurídico (48) | Conclusão (51)[3:tipo_de_conclusao:6]NãoNãoSimConcluso</v>
      </c>
      <c r="L31" s="22" t="s">
        <v>46</v>
      </c>
      <c r="M31" s="22" t="s">
        <v>1</v>
      </c>
      <c r="N31" s="17" t="s">
        <v>370</v>
      </c>
      <c r="O31" s="22" t="s">
        <v>373</v>
      </c>
      <c r="P31" s="22" t="s">
        <v>3</v>
      </c>
      <c r="Q31" s="22" t="s">
        <v>3</v>
      </c>
      <c r="R31" s="22" t="s">
        <v>4</v>
      </c>
      <c r="S31" s="22" t="s">
        <v>45</v>
      </c>
      <c r="T31" s="29" t="b">
        <f>Tabela_Situações_Datamart___07_07_2023[[#This Row],[situacao]]=L31</f>
        <v>1</v>
      </c>
      <c r="U31" s="22" t="str">
        <f t="shared" si="9"/>
        <v>Concluso para decisão (67)Movimentos ParametrizadosArquivado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(50)Serventuário (14) | Escrivão/Diretor de Secretaria/Secretário Jurídico (48) | Conclusão (51)[3:tipo_de_conclusao:6]NãoNãoSimConcluso</v>
      </c>
      <c r="V31" s="22" t="e">
        <f t="shared" si="10"/>
        <v>#VALUE!</v>
      </c>
      <c r="W31" s="22" t="b">
        <f t="shared" si="19"/>
        <v>1</v>
      </c>
      <c r="X31" s="22" t="b">
        <f t="shared" si="20"/>
        <v>1</v>
      </c>
      <c r="Y31" s="22" t="b">
        <f t="shared" si="21"/>
        <v>0</v>
      </c>
      <c r="Z31" s="22" t="b">
        <f t="shared" si="22"/>
        <v>1</v>
      </c>
      <c r="AA31" s="22" t="b">
        <f t="shared" si="23"/>
        <v>1</v>
      </c>
      <c r="AB31" s="22" t="b">
        <f t="shared" si="24"/>
        <v>1</v>
      </c>
      <c r="AC31" s="22" t="b">
        <f t="shared" si="25"/>
        <v>1</v>
      </c>
      <c r="AD31" s="22" t="b">
        <f t="shared" si="26"/>
        <v>1</v>
      </c>
      <c r="AE31" s="46" t="s">
        <v>2790</v>
      </c>
      <c r="AG31" s="27" t="s">
        <v>46</v>
      </c>
      <c r="AH31" s="28" t="s">
        <v>1</v>
      </c>
      <c r="AI31" s="5" t="s">
        <v>2665</v>
      </c>
      <c r="AJ31" s="27" t="s">
        <v>373</v>
      </c>
      <c r="AK31" s="27" t="s">
        <v>3</v>
      </c>
      <c r="AL31" s="27" t="s">
        <v>3</v>
      </c>
      <c r="AM31" s="27" t="s">
        <v>4</v>
      </c>
      <c r="AN31" s="27" t="s">
        <v>45</v>
      </c>
      <c r="AO31" s="27" t="s">
        <v>45</v>
      </c>
      <c r="AP31" s="29" t="b">
        <f t="shared" si="1"/>
        <v>1</v>
      </c>
      <c r="AQ31" s="29" t="b">
        <f t="shared" si="2"/>
        <v>1</v>
      </c>
      <c r="AR31" s="29" t="b">
        <f t="shared" si="3"/>
        <v>0</v>
      </c>
      <c r="AS31" s="29" t="b">
        <f t="shared" si="4"/>
        <v>1</v>
      </c>
      <c r="AT31" s="29" t="b">
        <f t="shared" si="5"/>
        <v>1</v>
      </c>
      <c r="AU31" s="29" t="b">
        <f t="shared" si="6"/>
        <v>1</v>
      </c>
      <c r="AV31" s="29" t="b">
        <f t="shared" si="7"/>
        <v>1</v>
      </c>
      <c r="AW31" s="29" t="b">
        <f t="shared" si="8"/>
        <v>1</v>
      </c>
    </row>
    <row r="32" spans="1:49" s="29" customFormat="1" ht="409.6" hidden="1" x14ac:dyDescent="0.2">
      <c r="A32" s="29" t="s">
        <v>48</v>
      </c>
      <c r="B32" s="29" t="s">
        <v>1</v>
      </c>
      <c r="C32" s="30" t="s">
        <v>2727</v>
      </c>
      <c r="D32" s="29" t="s">
        <v>374</v>
      </c>
      <c r="E32" s="29" t="s">
        <v>3</v>
      </c>
      <c r="F32" s="29" t="s">
        <v>3</v>
      </c>
      <c r="G32" s="29" t="s">
        <v>4</v>
      </c>
      <c r="H32" s="29" t="s">
        <v>45</v>
      </c>
      <c r="J3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Concluso para despacho (66)Movimentos ParametrizadosArquivado definitivamente (2)&amp;CARACT(10)&amp;Arquivado provisoriamente (4)&amp;CARACT(10)&amp;Baixado definitivamente (10)&amp;CARACT(10)&amp;Classe evoluida para ação penal (81)&amp;CARACT(10)&amp;Concedida a recuperação judicial (90)&amp;CARACT(10)&amp;Conclusão cancelada (136)&amp;CARACT(10)&amp;Concluso (12)&amp;CARACT(10)&amp;Concluso para admissibilidade recursal (69)&amp;CARACT(10)&amp;Concluso para decisão (67)&amp;CARACT(10)&amp;Concluso para despacho (66)&amp;CARACT(10)&amp;Concluso para julgamento (68)&amp;CARACT(10)&amp;Decisão denegatória de admissibilidade proferida (14)&amp;CARACT(10)&amp;Decisão em embargos de declaração proferida (15)&amp;CARACT(10)&amp;Decisão homologatória proferida (16)&amp;CARACT(10)&amp;Decisão proferida (17)&amp;CARACT(10)&amp;Decretada a falência (18)&amp;CARACT(10)&amp;Denúncia/queixa recebida (9)&amp;CARACT(10)&amp;Despacho proferido (21)&amp;CARACT(10)&amp;Determinado arquivamento do procedimento investigatório (3)&amp;CARACT(10)&amp;Distribuição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(29)&amp;CARACT(10)&amp;Justiça gratuita concedida por decisão (30)&amp;CARACT(10)&amp;Justiça gratuita não concedida (31)&amp;CARACT(10)&amp;Justiça gratuita revogada (32)&amp;CARACT(10)&amp;Liminar deferida (33)&amp;CARACT(10)&amp;Liminar indeferida (89)&amp;CARACT(10)&amp;Liquidação/execução iniciada (91)&amp;CARACT(10)&amp;Medida protetiva homologada ou revogada (34)&amp;CARACT(10)&amp;Procedimento incidental ou cautelar resolvido (140)&amp;CARACT(10)&amp;Pronunciado (72)&amp;CARACT(10)&amp;Reativado (37)&amp;CARACT(10)&amp;Recebido pelo Tribunal (61)&amp;CARACT(10)&amp;Redistribuído para outro Tribunal (154)&amp;CARACT(10)&amp;Remetido (41)&amp;CARACT(10)&amp;Remetido para outra instância (134)&amp;CARACT(10)&amp;Supenso/Sobrestado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(49)&amp;CARACT(10)&amp;Transação penal cumprida (129)&amp;CARACT(10)&amp;Transitado em julgado (50)Serventuário (14) | Escrivão/Diretor de Secretaria/Secretário Jurídico (48) | Conclusão (51)[3:tipo_de_conclusao:5]NãoNãoSimConcluso</v>
      </c>
      <c r="L32" s="22" t="s">
        <v>48</v>
      </c>
      <c r="M32" s="22" t="s">
        <v>1</v>
      </c>
      <c r="N32" s="17" t="s">
        <v>370</v>
      </c>
      <c r="O32" s="22" t="s">
        <v>374</v>
      </c>
      <c r="P32" s="22" t="s">
        <v>3</v>
      </c>
      <c r="Q32" s="22" t="s">
        <v>3</v>
      </c>
      <c r="R32" s="22" t="s">
        <v>4</v>
      </c>
      <c r="S32" s="22" t="s">
        <v>45</v>
      </c>
      <c r="T32" s="29" t="b">
        <f>Tabela_Situações_Datamart___07_07_2023[[#This Row],[situacao]]=L32</f>
        <v>1</v>
      </c>
      <c r="U32" s="22" t="str">
        <f t="shared" si="9"/>
        <v>Concluso para despacho (66)Movimentos ParametrizadosArquivado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(50)Serventuário (14) | Escrivão/Diretor de Secretaria/Secretário Jurídico (48) | Conclusão (51)[3:tipo_de_conclusao:5]NãoNãoSimConcluso</v>
      </c>
      <c r="V32" s="22" t="e">
        <f t="shared" si="10"/>
        <v>#VALUE!</v>
      </c>
      <c r="W32" s="22" t="b">
        <f t="shared" si="19"/>
        <v>1</v>
      </c>
      <c r="X32" s="22" t="b">
        <f t="shared" si="20"/>
        <v>1</v>
      </c>
      <c r="Y32" s="22" t="b">
        <f t="shared" si="21"/>
        <v>0</v>
      </c>
      <c r="Z32" s="22" t="b">
        <f t="shared" si="22"/>
        <v>1</v>
      </c>
      <c r="AA32" s="22" t="b">
        <f t="shared" si="23"/>
        <v>1</v>
      </c>
      <c r="AB32" s="22" t="b">
        <f t="shared" si="24"/>
        <v>1</v>
      </c>
      <c r="AC32" s="22" t="b">
        <f t="shared" si="25"/>
        <v>1</v>
      </c>
      <c r="AD32" s="22" t="b">
        <f t="shared" si="26"/>
        <v>1</v>
      </c>
      <c r="AE32" s="46" t="s">
        <v>2790</v>
      </c>
      <c r="AG32" s="27" t="s">
        <v>48</v>
      </c>
      <c r="AH32" s="28" t="s">
        <v>1</v>
      </c>
      <c r="AI32" s="5" t="s">
        <v>2665</v>
      </c>
      <c r="AJ32" s="27" t="s">
        <v>374</v>
      </c>
      <c r="AK32" s="27" t="s">
        <v>3</v>
      </c>
      <c r="AL32" s="27" t="s">
        <v>3</v>
      </c>
      <c r="AM32" s="27" t="s">
        <v>4</v>
      </c>
      <c r="AN32" s="27" t="s">
        <v>45</v>
      </c>
      <c r="AO32" s="27" t="s">
        <v>45</v>
      </c>
      <c r="AP32" s="29" t="b">
        <f t="shared" si="1"/>
        <v>1</v>
      </c>
      <c r="AQ32" s="29" t="b">
        <f t="shared" si="2"/>
        <v>1</v>
      </c>
      <c r="AR32" s="29" t="b">
        <f t="shared" si="3"/>
        <v>0</v>
      </c>
      <c r="AS32" s="29" t="b">
        <f t="shared" si="4"/>
        <v>1</v>
      </c>
      <c r="AT32" s="29" t="b">
        <f t="shared" si="5"/>
        <v>1</v>
      </c>
      <c r="AU32" s="29" t="b">
        <f t="shared" si="6"/>
        <v>1</v>
      </c>
      <c r="AV32" s="29" t="b">
        <f t="shared" si="7"/>
        <v>1</v>
      </c>
      <c r="AW32" s="29" t="b">
        <f t="shared" si="8"/>
        <v>1</v>
      </c>
    </row>
    <row r="33" spans="1:49" s="29" customFormat="1" ht="409.6" hidden="1" x14ac:dyDescent="0.2">
      <c r="A33" s="29" t="s">
        <v>50</v>
      </c>
      <c r="B33" s="29" t="s">
        <v>1</v>
      </c>
      <c r="C33" s="30" t="s">
        <v>2727</v>
      </c>
      <c r="D33" s="29" t="s">
        <v>375</v>
      </c>
      <c r="E33" s="29" t="s">
        <v>3</v>
      </c>
      <c r="F33" s="29" t="s">
        <v>3</v>
      </c>
      <c r="G33" s="29" t="s">
        <v>4</v>
      </c>
      <c r="H33" s="29" t="s">
        <v>45</v>
      </c>
      <c r="J3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Concluso para julgamento (68)Movimentos ParametrizadosArquivado definitivamente (2)&amp;CARACT(10)&amp;Arquivado provisoriamente (4)&amp;CARACT(10)&amp;Baixado definitivamente (10)&amp;CARACT(10)&amp;Classe evoluida para ação penal (81)&amp;CARACT(10)&amp;Concedida a recuperação judicial (90)&amp;CARACT(10)&amp;Conclusão cancelada (136)&amp;CARACT(10)&amp;Concluso (12)&amp;CARACT(10)&amp;Concluso para admissibilidade recursal (69)&amp;CARACT(10)&amp;Concluso para decisão (67)&amp;CARACT(10)&amp;Concluso para despacho (66)&amp;CARACT(10)&amp;Concluso para julgamento (68)&amp;CARACT(10)&amp;Decisão denegatória de admissibilidade proferida (14)&amp;CARACT(10)&amp;Decisão em embargos de declaração proferida (15)&amp;CARACT(10)&amp;Decisão homologatória proferida (16)&amp;CARACT(10)&amp;Decisão proferida (17)&amp;CARACT(10)&amp;Decretada a falência (18)&amp;CARACT(10)&amp;Denúncia/queixa recebida (9)&amp;CARACT(10)&amp;Despacho proferido (21)&amp;CARACT(10)&amp;Determinado arquivamento do procedimento investigatório (3)&amp;CARACT(10)&amp;Distribuição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(29)&amp;CARACT(10)&amp;Justiça gratuita concedida por decisão (30)&amp;CARACT(10)&amp;Justiça gratuita não concedida (31)&amp;CARACT(10)&amp;Justiça gratuita revogada (32)&amp;CARACT(10)&amp;Liminar deferida (33)&amp;CARACT(10)&amp;Liminar indeferida (89)&amp;CARACT(10)&amp;Liquidação/execução iniciada (91)&amp;CARACT(10)&amp;Medida protetiva homologada ou revogada (34)&amp;CARACT(10)&amp;Procedimento incidental ou cautelar resolvido (140)&amp;CARACT(10)&amp;Pronunciado (72)&amp;CARACT(10)&amp;Reativado (37)&amp;CARACT(10)&amp;Recebido pelo Tribunal (61)&amp;CARACT(10)&amp;Redistribuído para outro Tribunal (154)&amp;CARACT(10)&amp;Remetido (41)&amp;CARACT(10)&amp;Remetido para outra instância (134)&amp;CARACT(10)&amp;Supenso/Sobrestado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(49)&amp;CARACT(10)&amp;Transação penal cumprida (129)&amp;CARACT(10)&amp;Transitado em julgado (50)Serventuário (14) | Escrivão/Diretor de Secretaria/Secretário Jurídico (48) | Conclusão (51)[3:tipo_de_conclusao:36]NãoNãoSimConcluso</v>
      </c>
      <c r="L33" s="22" t="s">
        <v>50</v>
      </c>
      <c r="M33" s="22" t="s">
        <v>1</v>
      </c>
      <c r="N33" s="17" t="s">
        <v>370</v>
      </c>
      <c r="O33" s="22" t="s">
        <v>375</v>
      </c>
      <c r="P33" s="22" t="s">
        <v>3</v>
      </c>
      <c r="Q33" s="22" t="s">
        <v>3</v>
      </c>
      <c r="R33" s="22" t="s">
        <v>4</v>
      </c>
      <c r="S33" s="22" t="s">
        <v>45</v>
      </c>
      <c r="T33" s="29" t="b">
        <f>Tabela_Situações_Datamart___07_07_2023[[#This Row],[situacao]]=L33</f>
        <v>1</v>
      </c>
      <c r="U33" s="22" t="str">
        <f t="shared" si="9"/>
        <v>Concluso para julgamento (68)Movimentos ParametrizadosArquivado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(50)Serventuário (14) | Escrivão/Diretor de Secretaria/Secretário Jurídico (48) | Conclusão (51)[3:tipo_de_conclusao:36]NãoNãoSimConcluso</v>
      </c>
      <c r="V33" s="22" t="e">
        <f t="shared" si="10"/>
        <v>#VALUE!</v>
      </c>
      <c r="W33" s="22" t="b">
        <f t="shared" si="19"/>
        <v>1</v>
      </c>
      <c r="X33" s="22" t="b">
        <f t="shared" si="20"/>
        <v>1</v>
      </c>
      <c r="Y33" s="22" t="b">
        <f t="shared" si="21"/>
        <v>0</v>
      </c>
      <c r="Z33" s="22" t="b">
        <f t="shared" si="22"/>
        <v>1</v>
      </c>
      <c r="AA33" s="22" t="b">
        <f t="shared" si="23"/>
        <v>1</v>
      </c>
      <c r="AB33" s="22" t="b">
        <f t="shared" si="24"/>
        <v>1</v>
      </c>
      <c r="AC33" s="22" t="b">
        <f t="shared" si="25"/>
        <v>1</v>
      </c>
      <c r="AD33" s="22" t="b">
        <f t="shared" si="26"/>
        <v>1</v>
      </c>
      <c r="AE33" s="46" t="s">
        <v>2790</v>
      </c>
      <c r="AG33" s="27" t="s">
        <v>50</v>
      </c>
      <c r="AH33" s="28" t="s">
        <v>1</v>
      </c>
      <c r="AI33" s="5" t="s">
        <v>2665</v>
      </c>
      <c r="AJ33" s="27" t="s">
        <v>375</v>
      </c>
      <c r="AK33" s="27" t="s">
        <v>3</v>
      </c>
      <c r="AL33" s="27" t="s">
        <v>3</v>
      </c>
      <c r="AM33" s="27" t="s">
        <v>4</v>
      </c>
      <c r="AN33" s="27" t="s">
        <v>45</v>
      </c>
      <c r="AO33" s="27" t="s">
        <v>45</v>
      </c>
      <c r="AP33" s="29" t="b">
        <f t="shared" si="1"/>
        <v>1</v>
      </c>
      <c r="AQ33" s="29" t="b">
        <f t="shared" si="2"/>
        <v>1</v>
      </c>
      <c r="AR33" s="29" t="b">
        <f t="shared" si="3"/>
        <v>0</v>
      </c>
      <c r="AS33" s="29" t="b">
        <f t="shared" si="4"/>
        <v>1</v>
      </c>
      <c r="AT33" s="29" t="b">
        <f t="shared" si="5"/>
        <v>1</v>
      </c>
      <c r="AU33" s="29" t="b">
        <f t="shared" si="6"/>
        <v>1</v>
      </c>
      <c r="AV33" s="29" t="b">
        <f t="shared" si="7"/>
        <v>1</v>
      </c>
      <c r="AW33" s="29" t="b">
        <f t="shared" si="8"/>
        <v>1</v>
      </c>
    </row>
    <row r="34" spans="1:49" s="29" customFormat="1" ht="153" hidden="1" x14ac:dyDescent="0.2">
      <c r="A34" s="29" t="s">
        <v>52</v>
      </c>
      <c r="B34" s="29" t="s">
        <v>1</v>
      </c>
      <c r="C34" s="30" t="s">
        <v>7</v>
      </c>
      <c r="D34" s="30" t="s">
        <v>2728</v>
      </c>
      <c r="E34" s="29" t="s">
        <v>3</v>
      </c>
      <c r="F34" s="29" t="s">
        <v>3</v>
      </c>
      <c r="G34" s="29" t="s">
        <v>4</v>
      </c>
      <c r="H34" s="29" t="s">
        <v>53</v>
      </c>
      <c r="J3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Decisão denegatória de admissibilidade proferida (14)Movimentos ParametrizadosO movimento parametrizado é utilizado como data de início e fim da situaçãoMagistrado (1) | Decisão (3) | Não-Admissão (207) | Recurso de Revista (434)&amp;CARACT(10)&amp;Magistrado (1) | Decisão (3) | Não-Admissão (207) | Recurso Ordinário (12456)NãoNãoSimDecisão proferida</v>
      </c>
      <c r="L34" s="22" t="s">
        <v>52</v>
      </c>
      <c r="M34" s="22" t="s">
        <v>1</v>
      </c>
      <c r="N34" s="22" t="s">
        <v>7</v>
      </c>
      <c r="O34" s="17" t="s">
        <v>289</v>
      </c>
      <c r="P34" s="22" t="s">
        <v>3</v>
      </c>
      <c r="Q34" s="22" t="s">
        <v>3</v>
      </c>
      <c r="R34" s="22" t="s">
        <v>4</v>
      </c>
      <c r="S34" s="22" t="s">
        <v>53</v>
      </c>
      <c r="T34" s="29" t="b">
        <f>Tabela_Situações_Datamart___07_07_2023[[#This Row],[situacao]]=L34</f>
        <v>1</v>
      </c>
      <c r="U34" s="22" t="str">
        <f t="shared" si="9"/>
        <v>Decisão denegatória de admissibilidade proferida (14)Movimentos ParametrizadosO movimento parametrizado é utilizado como data de início e fim da situaçãoMagistrado (1) | Decisão (3) | Não-Admissão (207) | Recurso de Revista (434)
Magistrado (1) | Decisão (3) | Não-Admissão (207) | Recurso Ordinário (12456)NãoNãoSimDecisão proferida</v>
      </c>
      <c r="V34" s="22" t="e">
        <f t="shared" si="10"/>
        <v>#VALUE!</v>
      </c>
      <c r="W34" s="22" t="b">
        <f t="shared" si="19"/>
        <v>1</v>
      </c>
      <c r="X34" s="22" t="b">
        <f t="shared" si="20"/>
        <v>1</v>
      </c>
      <c r="Y34" s="22" t="b">
        <f t="shared" si="21"/>
        <v>1</v>
      </c>
      <c r="Z34" s="22" t="b">
        <f t="shared" si="22"/>
        <v>0</v>
      </c>
      <c r="AA34" s="22" t="b">
        <f t="shared" si="23"/>
        <v>1</v>
      </c>
      <c r="AB34" s="22" t="b">
        <f t="shared" si="24"/>
        <v>1</v>
      </c>
      <c r="AC34" s="22" t="b">
        <f t="shared" si="25"/>
        <v>1</v>
      </c>
      <c r="AD34" s="22" t="b">
        <f t="shared" si="26"/>
        <v>1</v>
      </c>
      <c r="AE34" s="46" t="s">
        <v>2687</v>
      </c>
      <c r="AG34" s="4" t="s">
        <v>52</v>
      </c>
      <c r="AH34" s="5" t="s">
        <v>1</v>
      </c>
      <c r="AI34" s="5" t="s">
        <v>7</v>
      </c>
      <c r="AJ34" s="5" t="s">
        <v>289</v>
      </c>
      <c r="AK34" s="27" t="s">
        <v>3</v>
      </c>
      <c r="AL34" s="4" t="s">
        <v>3</v>
      </c>
      <c r="AM34" s="4" t="s">
        <v>4</v>
      </c>
      <c r="AN34" s="4" t="s">
        <v>53</v>
      </c>
      <c r="AO34" s="4" t="s">
        <v>53</v>
      </c>
      <c r="AP34" s="29" t="b">
        <f t="shared" ref="AP34:AP65" si="27">AG34=A34</f>
        <v>1</v>
      </c>
      <c r="AQ34" s="29" t="b">
        <f t="shared" ref="AQ34:AQ65" si="28">AH34=B34</f>
        <v>1</v>
      </c>
      <c r="AR34" s="29" t="b">
        <f t="shared" ref="AR34:AR65" si="29">AI34=C34</f>
        <v>1</v>
      </c>
      <c r="AS34" s="29" t="b">
        <f t="shared" ref="AS34:AS65" si="30">AJ34=D34</f>
        <v>0</v>
      </c>
      <c r="AT34" s="29" t="b">
        <f t="shared" ref="AT34:AT65" si="31">AK34=E34</f>
        <v>1</v>
      </c>
      <c r="AU34" s="29" t="b">
        <f t="shared" ref="AU34:AU65" si="32">AL34=F34</f>
        <v>1</v>
      </c>
      <c r="AV34" s="29" t="b">
        <f t="shared" ref="AV34:AV65" si="33">AM34=G34</f>
        <v>1</v>
      </c>
      <c r="AW34" s="29" t="b">
        <f t="shared" ref="AW34:AW65" si="34">AN34=H34</f>
        <v>1</v>
      </c>
    </row>
    <row r="35" spans="1:49" s="29" customFormat="1" ht="409.6" hidden="1" x14ac:dyDescent="0.2">
      <c r="A35" s="29" t="s">
        <v>54</v>
      </c>
      <c r="B35" s="29" t="s">
        <v>1</v>
      </c>
      <c r="C35" s="30" t="s">
        <v>7</v>
      </c>
      <c r="D35" s="30" t="s">
        <v>2729</v>
      </c>
      <c r="E35" s="29" t="s">
        <v>3</v>
      </c>
      <c r="F35" s="29" t="s">
        <v>3</v>
      </c>
      <c r="G35" s="29" t="s">
        <v>4</v>
      </c>
      <c r="H35" s="29" t="s">
        <v>53</v>
      </c>
      <c r="J3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Decisão em embargos de declaração proferida (15)Movimentos ParametrizadosO movimento parametrizado é utilizado como data de início e fim da situaçãoMagistrado (1) | Julgamento (193) | Com Resolução do Mérito (385) | Acolhimento de Embargos de Declaração (198)&amp;CARACT(10)&amp;Magistrado (1) | Julgamento (193) | Com Resolução do Mérito (385) | Não-Acolhimento de Embargos de Declaração (200)&amp;CARACT(10)&amp;Magistrado (1) | Julgamento (193) | Com Resolução do Mérito (385) | Acolhimento em parte de Embargos de Declaração (871)&amp;CARACT(10)&amp;Magistrado (1) | Decisão (3) | Acolhimento de Embargos de Declaração (15162)&amp;CARACT(10)&amp;Magistrado (1) | Decisão (3) | Acolhimento em Parte de Embargos de Declaração (15163)&amp;CARACT(10)&amp;Magistrado (1) | Decisão (3) | Não Acolhimento de Embargos de Declaração (15164)NãoNãoSimDecisão proferida</v>
      </c>
      <c r="L35" s="22" t="s">
        <v>54</v>
      </c>
      <c r="M35" s="22" t="s">
        <v>1</v>
      </c>
      <c r="N35" s="22" t="s">
        <v>7</v>
      </c>
      <c r="O35" s="17" t="s">
        <v>290</v>
      </c>
      <c r="P35" s="22" t="s">
        <v>3</v>
      </c>
      <c r="Q35" s="22" t="s">
        <v>3</v>
      </c>
      <c r="R35" s="22" t="s">
        <v>4</v>
      </c>
      <c r="S35" s="22" t="s">
        <v>53</v>
      </c>
      <c r="T35" s="29" t="b">
        <f>Tabela_Situações_Datamart___07_07_2023[[#This Row],[situacao]]=L35</f>
        <v>1</v>
      </c>
      <c r="U35" s="22" t="str">
        <f t="shared" si="9"/>
        <v>Decisão em embargos de declaração proferida (15)Movimentos ParametrizadosO movimento parametrizado é utilizado como data de início e fim da situaçãoMagistrado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(15164)NãoNãoSimDecisão proferida</v>
      </c>
      <c r="V35" s="22" t="e">
        <f t="shared" si="10"/>
        <v>#VALUE!</v>
      </c>
      <c r="W35" s="22" t="b">
        <f t="shared" si="19"/>
        <v>1</v>
      </c>
      <c r="X35" s="22" t="b">
        <f t="shared" si="20"/>
        <v>1</v>
      </c>
      <c r="Y35" s="22" t="b">
        <f t="shared" si="21"/>
        <v>1</v>
      </c>
      <c r="Z35" s="22" t="b">
        <f t="shared" si="22"/>
        <v>0</v>
      </c>
      <c r="AA35" s="22" t="b">
        <f t="shared" si="23"/>
        <v>1</v>
      </c>
      <c r="AB35" s="22" t="b">
        <f t="shared" si="24"/>
        <v>1</v>
      </c>
      <c r="AC35" s="22" t="b">
        <f t="shared" si="25"/>
        <v>1</v>
      </c>
      <c r="AD35" s="22" t="b">
        <f t="shared" si="26"/>
        <v>1</v>
      </c>
      <c r="AE35" s="46" t="s">
        <v>2687</v>
      </c>
      <c r="AG35" s="4" t="s">
        <v>54</v>
      </c>
      <c r="AH35" s="5" t="s">
        <v>1</v>
      </c>
      <c r="AI35" s="5" t="s">
        <v>7</v>
      </c>
      <c r="AJ35" s="5" t="s">
        <v>290</v>
      </c>
      <c r="AK35" s="27" t="s">
        <v>3</v>
      </c>
      <c r="AL35" s="4" t="s">
        <v>3</v>
      </c>
      <c r="AM35" s="4" t="s">
        <v>4</v>
      </c>
      <c r="AN35" s="4" t="s">
        <v>53</v>
      </c>
      <c r="AO35" s="4" t="s">
        <v>53</v>
      </c>
      <c r="AP35" s="29" t="b">
        <f t="shared" si="27"/>
        <v>1</v>
      </c>
      <c r="AQ35" s="29" t="b">
        <f t="shared" si="28"/>
        <v>1</v>
      </c>
      <c r="AR35" s="29" t="b">
        <f t="shared" si="29"/>
        <v>1</v>
      </c>
      <c r="AS35" s="29" t="b">
        <f t="shared" si="30"/>
        <v>0</v>
      </c>
      <c r="AT35" s="29" t="b">
        <f t="shared" si="31"/>
        <v>1</v>
      </c>
      <c r="AU35" s="29" t="b">
        <f t="shared" si="32"/>
        <v>1</v>
      </c>
      <c r="AV35" s="29" t="b">
        <f t="shared" si="33"/>
        <v>1</v>
      </c>
      <c r="AW35" s="29" t="b">
        <f t="shared" si="34"/>
        <v>1</v>
      </c>
    </row>
    <row r="36" spans="1:49" s="29" customFormat="1" ht="316.2" hidden="1" x14ac:dyDescent="0.2">
      <c r="A36" s="29" t="s">
        <v>55</v>
      </c>
      <c r="B36" s="29" t="s">
        <v>1</v>
      </c>
      <c r="C36" s="30" t="s">
        <v>7</v>
      </c>
      <c r="D36" s="30" t="s">
        <v>2730</v>
      </c>
      <c r="E36" s="29" t="s">
        <v>3</v>
      </c>
      <c r="F36" s="29" t="s">
        <v>3</v>
      </c>
      <c r="G36" s="29" t="s">
        <v>4</v>
      </c>
      <c r="H36" s="29" t="s">
        <v>53</v>
      </c>
      <c r="J3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Decisão homologatória proferida (16)Movimentos ParametrizadosO movimento parametrizado é utilizado como data de início e fim da situaçãoMagistrado (1) | Decisão (3) | Homologação (378) | Acordo em execução ou em cumprimento de sentença (377)&amp;CARACT(10)&amp;Magistrado (1) | Decisão (3) | Concessão (817) | Suspensão Condicional da Pena (1017)&amp;CARACT(10)&amp;Magistrado (1) | Decisão (3) | Homologação (378) | Homologação do Acordo de Não Persecução Penal (12733)NãoNãoSimDecisão proferida</v>
      </c>
      <c r="L36" s="22" t="s">
        <v>55</v>
      </c>
      <c r="M36" s="22" t="s">
        <v>1</v>
      </c>
      <c r="N36" s="22" t="s">
        <v>7</v>
      </c>
      <c r="O36" s="17" t="s">
        <v>291</v>
      </c>
      <c r="P36" s="22" t="s">
        <v>3</v>
      </c>
      <c r="Q36" s="22" t="s">
        <v>3</v>
      </c>
      <c r="R36" s="22" t="s">
        <v>4</v>
      </c>
      <c r="S36" s="22" t="s">
        <v>53</v>
      </c>
      <c r="T36" s="29" t="b">
        <f>Tabela_Situações_Datamart___07_07_2023[[#This Row],[situacao]]=L36</f>
        <v>1</v>
      </c>
      <c r="U36" s="22" t="str">
        <f t="shared" si="9"/>
        <v>Decisão homologatória proferida (16)Movimentos ParametrizadosO movimento parametrizado é utilizado como data de início e fim da situaçãoMagistrado (1) | Decisão (3) | Homologação (378) | Acordo em execução ou em cumprimento de sentença (377)
Magistrado (1) | Decisão (3) | Concessão (817) | Suspensão Condicional da Pena (1017)
Magistrado (1) | Decisão (3) | Homologação (378) | Homologação do Acordo de Não Persecução Penal (12733)NãoNãoSimDecisão proferida</v>
      </c>
      <c r="V36" s="22" t="e">
        <f t="shared" si="10"/>
        <v>#VALUE!</v>
      </c>
      <c r="W36" s="22" t="b">
        <f t="shared" si="19"/>
        <v>1</v>
      </c>
      <c r="X36" s="22" t="b">
        <f t="shared" si="20"/>
        <v>1</v>
      </c>
      <c r="Y36" s="22" t="b">
        <f t="shared" si="21"/>
        <v>1</v>
      </c>
      <c r="Z36" s="22" t="b">
        <f t="shared" si="22"/>
        <v>0</v>
      </c>
      <c r="AA36" s="22" t="b">
        <f t="shared" si="23"/>
        <v>1</v>
      </c>
      <c r="AB36" s="22" t="b">
        <f t="shared" si="24"/>
        <v>1</v>
      </c>
      <c r="AC36" s="22" t="b">
        <f t="shared" si="25"/>
        <v>1</v>
      </c>
      <c r="AD36" s="22" t="b">
        <f t="shared" si="26"/>
        <v>1</v>
      </c>
      <c r="AE36" s="46" t="s">
        <v>2687</v>
      </c>
      <c r="AG36" s="4" t="s">
        <v>55</v>
      </c>
      <c r="AH36" s="5" t="s">
        <v>1</v>
      </c>
      <c r="AI36" s="5" t="s">
        <v>7</v>
      </c>
      <c r="AJ36" s="5" t="s">
        <v>291</v>
      </c>
      <c r="AK36" s="27" t="s">
        <v>3</v>
      </c>
      <c r="AL36" s="4" t="s">
        <v>3</v>
      </c>
      <c r="AM36" s="4" t="s">
        <v>4</v>
      </c>
      <c r="AN36" s="4" t="s">
        <v>53</v>
      </c>
      <c r="AO36" s="4" t="s">
        <v>53</v>
      </c>
      <c r="AP36" s="29" t="b">
        <f t="shared" si="27"/>
        <v>1</v>
      </c>
      <c r="AQ36" s="29" t="b">
        <f t="shared" si="28"/>
        <v>1</v>
      </c>
      <c r="AR36" s="29" t="b">
        <f t="shared" si="29"/>
        <v>1</v>
      </c>
      <c r="AS36" s="29" t="b">
        <f t="shared" si="30"/>
        <v>0</v>
      </c>
      <c r="AT36" s="29" t="b">
        <f t="shared" si="31"/>
        <v>1</v>
      </c>
      <c r="AU36" s="29" t="b">
        <f t="shared" si="32"/>
        <v>1</v>
      </c>
      <c r="AV36" s="29" t="b">
        <f t="shared" si="33"/>
        <v>1</v>
      </c>
      <c r="AW36" s="29" t="b">
        <f t="shared" si="34"/>
        <v>1</v>
      </c>
    </row>
    <row r="37" spans="1:49" s="29" customFormat="1" ht="409.6" hidden="1" x14ac:dyDescent="0.3">
      <c r="A37" s="29" t="s">
        <v>56</v>
      </c>
      <c r="B37" s="29" t="s">
        <v>1</v>
      </c>
      <c r="C37" s="30" t="s">
        <v>7</v>
      </c>
      <c r="D37" s="30" t="s">
        <v>2731</v>
      </c>
      <c r="E37" s="29" t="s">
        <v>3</v>
      </c>
      <c r="F37" s="29" t="s">
        <v>3</v>
      </c>
      <c r="G37" s="29" t="s">
        <v>4</v>
      </c>
      <c r="H37" s="29" t="s">
        <v>2703</v>
      </c>
      <c r="J3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Decisão proferida (17)Movimentos ParametrizadosO movimento parametrizado é utilizado como data de início e fim da situaçãoMagistrado (1) | Decisão (3) | Manutenção de Sentença/Decisão Anterior - Infância e Juventude (15203)&amp;CARACT(10)&amp;Magistrado (1) | Decisão (3)&amp;CARACT(10)&amp;Magistrado (1) | Decisão (3) | Conversão (7)&amp;CARACT(10)&amp;Magistrado (1) | Decisão (3) | Declaração (11)&amp;CARACT(10)&amp;Magistrado (1) | Decisão (3) | Requisição de informações (56)&amp;CARACT(10)&amp;Magistrado (1) | Decisão (3) | Ordenação de entrega de autos (63)&amp;CARACT(10)&amp;Magistrado (1) | Decisão (3) | Cancelamento da distribuição (83)&amp;CARACT(10)&amp;Magistrado (1) | Decisão (3) | Decretação de Prisão Criminal (108)&amp;CARACT(10)&amp;Magistrado (1) | Decisão (3) | Decretação de Prisão Civil (113)&amp;CARACT(10)&amp;Magistrado (1) | Decisão (3) | Decretação de Internação (117)&amp;CARACT(10)&amp;Magistrado (1) | Decisão (3) | Desacolhimento de Prisão (122)&amp;CARACT(10)&amp;Magistrado (1) | Decisão (3) | Acolhimento de exceção (133)&amp;CARACT(10)&amp;Magistrado (1) | Decisão (3) | Rejeição (138)&amp;CARACT(10)&amp;Magistrado (1) | Decisão (3) | Não-Homologação de prisão em flagrante (146)&amp;CARACT(10)&amp;Magistrado (1) | Decisão (3) | Concessão de efeito suspensivo (151)&amp;CARACT(10)&amp;Magistrado (1) | Decisão (3) | Revogação (157)&amp;CARACT(10)&amp;Magistrado (1) | Decisão (3) | Recebimento (160)&amp;CARACT(10)&amp;Magistrado (1) | Decisão (3) | Não-Recebimento (163)&amp;CARACT(10)&amp;Magistrado (1) | Decisão (3) | Deliberação da partilha (172)&amp;CARACT(10)&amp;Magistrado (1) | Decisão (3) | Reforma de decisão anterior (190)&amp;CARACT(10)&amp;Magistrado (1) | Decisão (3) | Admissão (206)&amp;CARACT(10)&amp;Magistrado (1) | Decisão (3) | Não-Admissão (207)&amp;CARACT(10)&amp;Magistrado (1) | Decisão (3) | Homologação (378)&amp;CARACT(10)&amp;Magistrado (1) | Decisão (3) | Concessão (817)&amp;CARACT(10)&amp;Magistrado (1) | Decisão (3) | Concessão em parte (888)&amp;CARACT(10)&amp;Magistrado (1) | Decisão (3) | Suscitação de Conflito de Competência (961)&amp;CARACT(10)&amp;Magistrado (1) | Decisão (3) | Não-Concessão (968)&amp;CARACT(10)&amp;Magistrado (1) | Decisão (3) | Autorização (1008)&amp;CARACT(10)&amp;Magistrado (1) | Decisão (3) | Determinação (1013)&amp;CARACT(10)&amp;Magistrado (1) | Decisão (3) | Afetação ao rito dos recursos repetitivos  (12092)&amp;CARACT(10)&amp;Magistrado (1) | Decisão (3) | Desafetação ao rito dos recursos repetitivos  (12093)&amp;CARACT(10)&amp;Magistrado (1) | Decisão (3) | Relaxamento do Flagrante (12141)&amp;CARACT(10)&amp;Magistrado (1) | Decisão (3) | Unificação e Soma de Penas (12144)&amp;CARACT(10)&amp;Magistrado (1) | Decisão (3) | Outras Decisões (12163)&amp;CARACT(10)&amp;Magistrado (1) | Decisão (3) | Outras Decisões (12164)&amp;CARACT(10)&amp;Magistrado (1) | Decisão (3) | Decisão Interlocutória de Mérito (12185)&amp;CARACT(10)&amp;Magistrado (1) | Decisão (3) | Ratificação (12206)&amp;CARACT(10)&amp;Magistrado (1) | Decisão (3) | Não-Ratificação (12208)&amp;CARACT(10)&amp;Magistrado (1) | Decisão (3) | Ratificação em Parte (12210)&amp;CARACT(10)&amp;Magistrado (1) | Decisão (3) | Prorrogação de cumprimento de pena/medida de segurança (12299)&amp;CARACT(10)&amp;Magistrado (1) | Decisão (3) | Nomeação (12300)&amp;CARACT(10)&amp;Magistrado (1) | Decisão (3) | Decretação de revelia (12307)&amp;CARACT(10)&amp;Magistrado (1) | Decisão (3) | Reconhecimento de prevenção (12318)&amp;CARACT(10)&amp;Magistrado (1) | Decisão (3) | Denegação de prevenção (12320)&amp;CARACT(10)&amp;Magistrado (1) | Decisão (3) | Prorrogado prazo de conclusão (12332)&amp;CARACT(10)&amp;Magistrado (1) | Decisão (3) | Liminar Prejudicada (12359)&amp;CARACT(10)&amp;Magistrado (1) | Decisão (3) | Decisão de Saneamento e Organização (12387)&amp;CARACT(10)&amp;Magistrado (1) | Decisão (3) | Unificação de Medidas Socioeducativas (12425)&amp;CARACT(10)&amp;Magistrado (1) | Decisão (3) | Afetação (12432)&amp;CARACT(10)&amp;Magistrado (1) | Decisão (3) | deferimento (12444)&amp;CARACT(10)&amp;Magistrado (1) | Decisão (3) | Indeferimento (12455)&amp;CARACT(10)&amp;Magistrado (1) | Decisão (3) | Não-Homologação (12477)&amp;CARACT(10)&amp;Magistrado (1) | Decisão (3) | Mantida a Distribuição do Processo (12647)&amp;CARACT(10)&amp;Magistrado (1) | Decisão (3) | Unificação de Processos de Execução (12736)&amp;CARACT(10)&amp;Magistrado (1) | Decisão (3) | Envio para Juízo de Retratação  (12765)&amp;CARACT(10)&amp;Magistrado (1) | Decisão (3) | Manutenção de Acórdão (12768)&amp;CARACT(10)&amp;Magistrado (1) | Decisão (3) | Desclassificação de Delito (12769)&amp;CARACT(10)&amp;Magistrado (1) | Decisão (3) | Apreciação de Questão Interlocutória (14230)&amp;CARACT(10)&amp;Magistrado (1) | Decisão (3) | Impugnação ao Cumprimento de Sentença (14231)&amp;CARACT(10)&amp;Magistrado (1) | Decisão (3) | Descumprimento de Medida Protetiva (14681)&amp;CARACT(10)&amp;Magistrado (1) | Decisão (3) | Revogação (157) | Prisão (128)&amp;CARACT(10)&amp;Magistrado (1) | Decisão (3) | Homologação (378) | Prisão em flagrante (175)&amp;CARACT(10)&amp;Serventuário (14) | Oficial de Justiça (104) | Julgamento em Diligência (266)&amp;CARACT(10)&amp;Magistrado (1) | Decisão (3) | Declaração (11) | Impedimento ou Suspeição (269)&amp;CARACT(10)&amp;Magistrado (1) | Decisão (3) | Acolhimento de exceção (133) | de pré-executividade (335)&amp;CARACT(10)&amp;Magistrado (1) | Decisão (3) | Revogação (157) | Antecipação de Tutela (347)&amp;CARACT(10)&amp;Magistrado (1) | Decisão (3) | Revogação (157) | Liminar (348)&amp;CARACT(10)&amp;Magistrado (1) | Decisão (3) | Decretação de Prisão Criminal (108) | Temporária (352)&amp;CARACT(10)&amp;Magistrado (1) | Decisão (3) | Decretação de Prisão Criminal (108) | Preventiva (353)&amp;CARACT(10)&amp;Magistrado (1) | Decisão (3) | Decretação de Prisão Civil (113) | Alimentos (354)&amp;CARACT(10)&amp;Magistrado (1) | Decisão (3) | Decretação de Prisão Civil (113) | Depositário infiel (355)&amp;CARACT(10)&amp;Magistrado (1) | Decisão (3) | Desacolhimento de Prisão (122) | Temporária (357)&amp;CARACT(10)&amp;Magistrado (1) | Decisão (3) | Desacolhimento de Prisão (122) | Preventiva (358)&amp;CARACT(10)&amp;Magistrado (1) | Decisão (3) | Acolhimento de exceção (133) | Incompetência (371)&amp;CARACT(10)&amp;Magistrado (1) | Decisão (3) | Rejeição (138) | Exceção de Impedimento ou Suspeição (373)&amp;CARACT(10)&amp;Magistrado (1) | Decisão (3) | Rejeição (138) | Exceção de incompetência (374)&amp;CARACT(10)&amp;Magistrado (1) | Decisão (3) | Concessão de efeito suspensivo (151) | Recurso (381)&amp;CARACT(10)&amp;Magistrado (1) | Decisão (3) | Concessão de efeito suspensivo (151) | Impugnação ao cumprimento de sentença (383)&amp;CARACT(10)&amp;Magistrado (1) | Decisão (3) | Recebimento (160) | Aditamento da denúncia (388)&amp;CARACT(10)&amp;Magistrado (1) | Decisão (3) | Recebimento (160) | Aditamento da queixa (389)&amp;CARACT(10)&amp;Magistrado (1) | Decisão (3) | Recebimento (160) | Aditamento do libelo (390)&amp;CARACT(10)&amp;Magistrado (1) | Decisão (3) | Recebimento (160) | Libelo (392)&amp;CARACT(10)&amp;Magistrado (1) | Decisão (3) | Rejeição (138) | Aditamento da denúncia (399)&amp;CARACT(10)&amp;Magistrado (1) | Decisão (3) | Rejeição (138) | Aditamento da queixa (400)&amp;CARACT(10)&amp;Magistrado (1) | Decisão (3) | Admissão (206) | Recurso extraordinário (429)&amp;CARACT(10)&amp;Magistrado (1) | Decisão (3) | Admissão (206) | Recurso especial (430)&amp;CARACT(10)&amp;Magistrado (1) | Decisão (3) | Admissão (206) | Recurso de revista (431)&amp;CARACT(10)&amp;Magistrado (1) | Decisão (3) | Não-Admissão (207) | Recurso Extraordinário (432)&amp;CARACT(10)&amp;Magistrado (1) | Decisão (3) | Não-Admissão (207) | Recurso Especial (433)&amp;CARACT(10)&amp;Magistrado (1) | Decisão (3) | Rejeição (138) | Exceção de pré-executividade (788)&amp;CARACT(10)&amp;Magistrado (1) | Decisão (3) | Não-Recebimento (163) | Aditamento do libelo (799)&amp;CARACT(10)&amp;Magistrado (1) | Decisão (3) | Não-Recebimento (163) | Libelo (803)&amp;CARACT(10)&amp;Magistrado (1) | Decisão (3) | Não-Recebimento (163) | Recurso (804)&amp;CARACT(10)&amp;Magistrado (1) | Decisão (3) | Concessão (817) | Liberdade provisória (818)&amp;CARACT(10)&amp;Magistrado (1) | Decisão (3) | Concessão (817) | Livramento Condicional (819)&amp;CARACT(10)&amp;Serventuário (14) | Oficial de Justiça (104) | Pena / Medida (821)&amp;CARACT(10)&amp;Magistrado (1) | Decisão (3) | Decretação de Internação (117) | Provisória (823)&amp;CARACT(10)&amp;Magistrado (1) | Decisão (3) | Decretação de Internação (117) | Definitiva (824)&amp;CARACT(10)&amp;Magistrado (1) | Decisão (3) | Decretação de Prisão Civil (113) | de estrangeiro para deportação, expulsão ou extradição (905)&amp;CARACT(10)&amp;Magistrado (1) | Decisão (3) | Acolhimento de exceção (133) | Impedimento ou Suspeição (940)&amp;CARACT(10)&amp;Magistrado (1) | Decisão (3) | Declaração (11) | Incompetência (941)&amp;CARACT(10)&amp;Magistrado (1) | Decisão (3) | Homologação (378) | Desistência de Recurso (944)&amp;CARACT(10)&amp;Magistrado (1) | Decisão (3) | Revogação (157) | Decisão anterior (945)&amp;CARACT(10)&amp;Magistrado (1) | Decisão (3) | Concessão (817) | Permissão de saída (988)&amp;CARACT(10)&amp;Magistrado (1) | Decisão (3) | Concessão (817) | Direito de visita (990)&amp;CARACT(10)&amp;Magistrado (1) | Decisão (3) | Concessão (817) | Progressão de regime (1002)&amp;CARACT(10)&amp;Magistrado (1) | Decisão (3) | Declaração (11) | Remição (1003)&amp;CARACT(10)&amp;Magistrado (1) | Decisão (3) | Revogação (157) | Livramento Condicional (1004)&amp;CARACT(10)&amp;Magistrado (1) | Decisão (3) | Autorização (1008) | Trabalho Externo (1009)&amp;CARACT(10)&amp;Magistrado (1) | Decisão (3) | Autorização (1008) | Saída Temporária (1010)&amp;CARACT(10)&amp;Magistrado (1) | Decisão (3) | Autorização (1008) | Inclusão em Regime Disciplinar Diferenciado (1011)&amp;CARACT(10)&amp;Magistrado (1) | Decisão (3) | Determinação (1013) | Regressão de Regime (1014)&amp;CARACT(10)&amp;Magistrado (1) | Decisão (3) | Determinação (1013) | Suspensão do Processo (1015)&amp;CARACT(10)&amp;Magistrado (1) | Decisão (3) | Revogação (157) | Suspensão Condicional da Pena (1016)&amp;CARACT(10)&amp;Magistrado (1) | Decisão (3) | Autorização (1008) | Transferência para outro Estabelecimento Penal (1018)&amp;CARACT(10)&amp;Magistrado (1) | Decisão (3) | Autorização (1008) | Transferência da Execução da Pena (1019)&amp;CARACT(10)&amp;Magistrado (1) | Decisão (3) | Recebimento (160) | Recurso (1060)&amp;CARACT(10)&amp;Magistrado (1) | Decisão (3) | Determinação (1013) | Regressão de Medida Sócio-Educativa (10962)&amp;CARACT(10)&amp;Magistrado (1) | Decisão (3) | Concessão (817) | Progressão de Medida Sócio-Educativa (10963)&amp;CARACT(10)&amp;Magistrado (1) | Decisão (3) | Revogação (157) | Revogação da Suspensão do Processo (11002)&amp;CARACT(10)&amp;Magistrado (1) | Decisão (3) | Homologação (378) | Homologada a Remissão (11011)&amp;CARACT(10)&amp;Magistrado (1) | Decisão (3) | Determinação (1013) | Bloqueio/penhora on line (11382)&amp;CARACT(10)&amp;Magistrado (1) | Decisão (3) | Decretação de Internação (117) | Sanção (11393)&amp;CARACT(10)&amp;Magistrado (1) | Decisão (3) | Concessão (817) | Remissão ao adolescente com suspensão do processo (11395)&amp;CARACT(10)&amp;Magistrado (1) | Decisão (3) | Concessão (817) | Comutação da pena (11415)&amp;CARACT(10)&amp;Magistrado (1) | Decisão (3) | Concessão (817) | Medida protetiva (11423)&amp;CARACT(10)&amp;Magistrado (1) | Decisão (3) | Concessão em parte (888) | Medida protetiva (11424)&amp;CARACT(10)&amp;Magistrado (1) | Decisão (3) | Não-Concessão (968) | Medida protetiva (11425)&amp;CARACT(10)&amp;Magistrado (1) | Decisão (3) | Revogação (157) | Medida protetiva (11426)&amp;CARACT(10)&amp;Magistrado (1) | Decisão (3) | Concessão (817) | Indulto (11554)&amp;CARACT(10)&amp;Magistrado (1) | Decisão (3) | Homologação (378) | Sentença Estrangeira (12033)&amp;CARACT(10)&amp;Magistrado (1) | Decisão (3) | Não-Concessão (968) | Exequatur (12034)&amp;CARACT(10)&amp;Magistrado (1) | Decisão (3) | Recebimento (160) | Representação por ato infracional (12035)&amp;CARACT(10)&amp;Magistrado (1) | Decisão (3) | Rejeição (138) | Representação por ato infracional (12036)&amp;CARACT(10)&amp;Magistrado (1) | Decisão (3) | Determinação (1013) | Quebra de sigilo fiscal (12037)&amp;CARACT(10)&amp;Magistrado (1) | Decisão (3) | Determinação (1013) | Quebra de sigilo bancário (12038)&amp;CARACT(10)&amp;Magistrado (1) | Decisão (3) | Determinação (1013) | Quebra de sigilo telemático (12039)&amp;CARACT(10)&amp;Magistrado (1) | Decisão (3) | Determinação (1013) | Indisponibilidade de bens (12040)&amp;CARACT(10)&amp;Magistrado (1) | Decisão (3) | Admissão (206) | Incidente de Resolução de demandas repetitivas (art. 981 e 982) (12094)&amp;CARACT(10)&amp;Magistrado (1) | Decisão (3) | Não-Admissão (207) | Incidente de resolução de demandas repetitivas (12095)&amp;CARACT(10)&amp;Magistrado (1) | Decisão (3) | Admissão (206) | Incidente de assunção de competência (12096)&amp;CARACT(10)&amp;Magistrado (1) | Decisão (3) | Não-Admissão (207) | Incidente de assunção de competência  (12097)&amp;CARACT(10)&amp;Serventuário (14) | Oficial de Justiça (104) | Prisão em Flagrante em Prisão Preventiva (12140)&amp;CARACT(10)&amp;Magistrado (1) | Decisão (3) | Revogação (157) | Detração/Remição (12145)&amp;CARACT(10)&amp;Magistrado (1) | Decisão (3) | Não-Concessão (968) | Liberdade Provisória (12146)&amp;CARACT(10)&amp;Magistrado (1) | Decisão (3) | Desacolhimento de Prisão (122) | Domiciliar (12147)&amp;CARACT(10)&amp;Magistrado (1) | Decisão (3) | Concessão (817) | Prisão Domiciliar (12148)&amp;CARACT(10)&amp;Magistrado (1) | Decisão (3) | Concessão (817) | Detração/Remição da Pena (12149)&amp;CARACT(10)&amp;Magistrado (1) | Decisão (3) | Declaração (11) | Impedimento (12150)&amp;CARACT(10)&amp;Magistrado (1) | Decisão (3) | Declaração (11) | Suspeição (12151)&amp;CARACT(10)&amp;Magistrado (1) | Decisão (3) | Autorização (1008) | Recambiamento de Preso (12188)&amp;CARACT(10)&amp;Magistrado (1) | Decisão (3) | Ratificação (12206) | Liminar (12207)&amp;CARACT(10)&amp;Magistrado (1) | Decisão (3) | Não-Ratificação (12208) | Liminar (12209)&amp;CARACT(10)&amp;Magistrado (1) | Decisão (3) | Ratificação em Parte (12210) | Liminar (12211)&amp;CARACT(10)&amp;Magistrado (1) | Decisão (3) | Ratificação (12206) | Decisão Monocrática (12213)&amp;CARACT(10)&amp;Magistrado (1) | Decisão (3) | Determinação (1013) | Redistribuição por prevenção (12255)&amp;CARACT(10)&amp;Magistrado (1) | Decisão (3) | Recebimento (160) | Emenda a inicial (12261)&amp;CARACT(10)&amp;Magistrado (1) | Decisão (3) | Recebimento (160) | Emenda a inicial (12262)&amp;CARACT(10)&amp;Magistrado (1) | Decisão (3) | Nomeação (12300) | Advogado Voluntário (12301)&amp;CARACT(10)&amp;Magistrado (1) | Decisão (3) | Nomeação (12300) | Curador (12302)&amp;CARACT(10)&amp;Magistrado (1) | Decisão (3) | Nomeação (12300) | Defensor Dativo (12303)&amp;CARACT(10)&amp;Magistrado (1) | Decisão (3) | Nomeação (12300) | Intérprete/Tradutor (12304)&amp;CARACT(10)&amp;Magistrado (1) | Decisão (3) | Nomeação (12300) | Outros auxiliares de justiça (12305)&amp;CARACT(10)&amp;Magistrado (1) | Decisão (3) | Nomeação (12300) | Perito (12306)&amp;CARACT(10)&amp;Magistrado (1) | Decisão (3) | Concessão (817) | Substituição/Sucessão da Parte (12308)&amp;CARACT(10)&amp;Magistrado (1) | Decisão (3) | Determinação (1013) | Juízo provisório para medidas urgentes (12421)&amp;CARACT(10)&amp;Magistrado (1) | Decisão (3) | Determinação (1013) | Devolução da carta rogatória ao juízo rogante (12422)&amp;CARACT(10)&amp;Magistrado (1) | Decisão (3) | Não-Admissão (207) | Agravo em recurso especial  (12427)&amp;CARACT(10)&amp;Magistrado (1) | Decisão (3) | Admissão (206) | Reclamação (12428)&amp;CARACT(10)&amp;Magistrado (1) | Decisão (3) | Admissão (206) | Embargos de Divergência (12429)&amp;CARACT(10)&amp;Magistrado (1) | Decisão (3) | Determinação (1013) | Arquivamento (12430)&amp;CARACT(10)&amp;Magistrado (1) | Decisão (3) | Admissão (206) | Embargos  (12431)&amp;CARACT(10)&amp;Magistrado (1) | Decisão (3) | Admissão (206) | Recurso Ordinário (12445)&amp;CARACT(10)&amp;Magistrado (1) | Decisão (3) | Admissão (206) | Afetação tornada sem efeito (12446)&amp;CARACT(10)&amp;Magistrado (1) | Decisão (3) | Autorização (1008) | pagamento (12447)&amp;CARACT(10)&amp;Magistrado (1) | Decisão (3) | Determinação (1013) | Demonstração de existência de repercussão geral e  manifestação sobre a questão constitucional (12448)&amp;CARACT(10)&amp;Magistrado (1) | Decisão (3) | Admissão (206) | Pedido de Uniformização de Interpretação de Lei (12454)&amp;CARACT(10)&amp;Magistrado (1) | Decisão (3) | Determinação (1013) | Expedição de precatório/rpv (12457)&amp;CARACT(10)&amp;Magistrado (1) | Decisão (3) | Homologação (378) | Desistência de pedido (12467)&amp;CARACT(10)&amp;Magistrado (1) | Decisão (3) | Determinação (1013) | Devolução dos autos à origem  (12472)&amp;CARACT(10)&amp;Serventuário (14) | Oficial de Justiça (104) | agravo em recurso especial  (12473)&amp;CARACT(10)&amp;Magistrado (1) | Decisão (3) | Determinação (1013) | Distribuição (12474)&amp;CARACT(10)&amp;Magistrado (1) | Decisão (3) | Determinação (1013) | Determinada a Redistribuição (12646)&amp;CARACT(10)&amp;Magistrado (1) | Decisão (3) | Determinação (1013) | Determinação de Diligência (12648)&amp;CARACT(10)&amp;Magistrado (1) | Decisão (3) | Revogação (157) | Revogação do Acordo de Não Persecução Penal (12734)&amp;CARACT(10)&amp;Magistrado (1) | Decisão (3) | Revogação (157) | Revogação da Suspensão Condicional do Processo (12737)&amp;CARACT(10)&amp;Magistrado (1) | Decisão (3) | Envio para Juízo de Retratação  (12765) | Por Divergência de Entendimento com o STF (12766)&amp;CARACT(10)&amp;Magistrado (1) | Decisão (3) | Envio para Juízo de Retratação  (12765) | Por Divergência de Entendimento com Tribunal Superior (12767)&amp;CARACT(10)&amp;Magistrado (1) | Decisão (3) | Impugnação ao Cumprimento de Sentença (14231) | Acolhimento (14232)&amp;CARACT(10)&amp;Magistrado (1) | Decisão (3) | Impugnação ao Cumprimento de Sentença (14231) | Não-Acolhimento (14233)&amp;CARACT(10)&amp;Magistrado (1) | Decisão (3) | Impugnação ao Cumprimento de Sentença (14231) | Acolhimento em Parte (14234)&amp;CARACT(10)&amp;Magistrado (1) | Decisão (3) | Impugnação ao Cumprimento de Sentença (14231) | Rejeição (14235)&amp;CARACT(10)&amp;Magistrado (1) | Decisão (3) | Concessão (817) | Medida Cautelar Diversa da Prisão (14682)&amp;CARACT(10)&amp;Magistrado (1) | Decisão (3) | Revogação (157) | Medida Cautelar Diversa da Prisão (14683)&amp;CARACT(10)&amp;Magistrado (1) | Decisão (3) | Recebimento (160) | Recurso (1060) | Com efeito suspensivo (394)&amp;CARACT(10)&amp;Magistrado (1) | Decisão (3) | Recebimento (160) | Recurso (1060) | Sem efeito suspensivo (1059)&amp;CARACT(10)&amp;Magistrado (1) | Decisão (3) | Concessão (817) | Remissão ao adolescente com suspensão do processo (11395) | Prestação de Serviços à Comunidade (12180)&amp;CARACT(10)&amp;Magistrado (1) | Decisão (3) | Concessão (817) | Remissão ao adolescente com suspensão do processo (11395) | Reparação do Dano (12181)&amp;CARACT(10)&amp;Magistrado (1) | Decisão (3) | Concessão (817) | Remissão ao adolescente com suspensão do processo (11395) | Liberdade Assistida (12182)&amp;CARACT(10)&amp;Magistrado (1) | Decisão (3) | Concessão (817) | Remissão ao adolescente com suspensão do processo (11395) | Justiça Restaurativa (12183)&amp;CARACT(10)&amp;Magistrado (1) | Decisão (3) | Homologação Parcial do Flagrante (14730)&amp;CARACT(10)&amp;Magistrado (1) | Decisão (3) | Prorrogação de Medida Protetiva (14733)&amp;CARACT(10)&amp;Magistrado (1) | Decisão (3) | Homologação em Parte (14776)&amp;CARACT(10)&amp;Magistrado (1) | Decisão (3) | Homologação em Parte (14776) | Sentença Estrangeira (14777)&amp;CARACT(10)&amp;Magistrado (1) | Decisão (3) | Não-Homologação (12477) | Sentença Estrangeira (14778)&amp;CARACT(10)&amp;Magistrado (1) | Decisão (3) | Decretação de Prisão Criminal (108) | Manutenção da Prisão Preventiva (15032)&amp;CARACT(10)&amp;Magistrado (1) | Decisão (3) | Impugnação aos Cálculos de Liquidação (15061)&amp;CARACT(10)&amp;Magistrado (1) | Decisão (3) | Impugnação aos Cálculos de Liquidação (15061) | Acolhimento (15062)&amp;CARACT(10)&amp;Magistrado (1) | Decisão (3) | Impugnação aos Cálculos de Liquidação (15061) | Acolhimento em Parte (15063)&amp;CARACT(10)&amp;Magistrado (1) | Decisão (3) | Impugnação aos Cálculos de Liquidação (15061) | Não Acolhimento (15064)&amp;CARACT(10)&amp;Magistrado (1) | Decisão (3) | Impugnação aos Cálculos de Liquidação (15061) | Não Admissão (15065)&amp;CARACT(10)&amp;Magistrado (1) | Decisão (3) | Determinação (1013) | Substituição de Medida Socioeducativa (15078)&amp;CARACT(10)&amp;Magistrado (1) | Decisão (3) | Concessão (817) | Suspensão de Medida Socioeducativa (15079)&amp;CARACT(10)&amp;Magistrado (1) | Decisão (3) | Determinação (1013) | Reavaliação de Medida Socioeducativa (15080)&amp;CARACT(10)&amp;Magistrado (1) | Decisão (3) | Determinação (1013) | Busca e Apreensão de Adolescente (15081)&amp;CARACT(10)&amp;Magistrado (1) | Decisão (3) | Revogação de Internação de Adolescente (15082)&amp;CARACT(10)&amp;Magistrado (1) | Decisão (3) | Manutenção de Internação Provisória (15083)&amp;CARACT(10)&amp;Magistrado (1) | Decisão (3) | Desinternação de Adolescente (15084)&amp;CARACT(10)&amp;Magistrado (1) | Decisão (3) | Determinação (1013) | Emenda à Inicial (15085)&amp;CARACT(10)&amp;Magistrado (1) | Decisão (3) | Deferimento em Parte (15086)NãoNãoSim</v>
      </c>
      <c r="L37" s="22" t="s">
        <v>56</v>
      </c>
      <c r="M37" s="22" t="s">
        <v>1</v>
      </c>
      <c r="N37" s="22" t="s">
        <v>7</v>
      </c>
      <c r="O37" s="17" t="s">
        <v>376</v>
      </c>
      <c r="P37" s="22" t="s">
        <v>3</v>
      </c>
      <c r="Q37" s="22" t="s">
        <v>3</v>
      </c>
      <c r="R37" s="22" t="s">
        <v>4</v>
      </c>
      <c r="S37" s="22"/>
      <c r="T37" s="29" t="b">
        <f>Tabela_Situações_Datamart___07_07_2023[[#This Row],[situacao]]=L37</f>
        <v>1</v>
      </c>
      <c r="U37" s="22" t="str">
        <f t="shared" si="9"/>
        <v>Decisão proferida (17)Movimentos ParametrizadosO movimento parametrizado é utilizado como data de início e fim da situaçãoMagistrado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Magistrado (1) | Decisão (3) | Conversão (7)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Magistrado (1) | Decisão (3) | Conversão (7)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Magistrado (1) | Decisão (3) | Conversão (7)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Magistrado (1) | Decisão (3) | Conversão (7)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(15086)NãoNãoSim</v>
      </c>
      <c r="V37" s="22" t="e">
        <f t="shared" si="10"/>
        <v>#VALUE!</v>
      </c>
      <c r="W37" s="22" t="b">
        <f t="shared" si="19"/>
        <v>1</v>
      </c>
      <c r="X37" s="22" t="b">
        <f t="shared" si="20"/>
        <v>1</v>
      </c>
      <c r="Y37" s="22" t="b">
        <f t="shared" si="21"/>
        <v>1</v>
      </c>
      <c r="Z37" s="22" t="b">
        <f t="shared" si="22"/>
        <v>0</v>
      </c>
      <c r="AA37" s="22" t="b">
        <f t="shared" si="23"/>
        <v>1</v>
      </c>
      <c r="AB37" s="22" t="b">
        <f t="shared" si="24"/>
        <v>1</v>
      </c>
      <c r="AC37" s="22" t="b">
        <f t="shared" si="25"/>
        <v>1</v>
      </c>
      <c r="AD37" s="22" t="b">
        <f t="shared" si="26"/>
        <v>1</v>
      </c>
      <c r="AE37" s="46" t="s">
        <v>2687</v>
      </c>
      <c r="AG37" s="27" t="s">
        <v>56</v>
      </c>
      <c r="AH37" s="28" t="s">
        <v>1</v>
      </c>
      <c r="AI37" s="28" t="s">
        <v>7</v>
      </c>
      <c r="AJ37" s="28" t="s">
        <v>2631</v>
      </c>
      <c r="AK37" s="27" t="s">
        <v>3</v>
      </c>
      <c r="AL37" s="27" t="s">
        <v>3</v>
      </c>
      <c r="AM37" s="27" t="s">
        <v>4</v>
      </c>
      <c r="AN37" s="27"/>
      <c r="AO37" s="27"/>
      <c r="AP37" s="29" t="b">
        <f t="shared" si="27"/>
        <v>1</v>
      </c>
      <c r="AQ37" s="29" t="b">
        <f t="shared" si="28"/>
        <v>1</v>
      </c>
      <c r="AR37" s="29" t="b">
        <f t="shared" si="29"/>
        <v>1</v>
      </c>
      <c r="AS37" s="29" t="b">
        <f t="shared" si="30"/>
        <v>0</v>
      </c>
      <c r="AT37" s="29" t="b">
        <f t="shared" si="31"/>
        <v>1</v>
      </c>
      <c r="AU37" s="29" t="b">
        <f t="shared" si="32"/>
        <v>1</v>
      </c>
      <c r="AV37" s="29" t="b">
        <f t="shared" si="33"/>
        <v>1</v>
      </c>
      <c r="AW37" s="29" t="b">
        <f t="shared" si="34"/>
        <v>1</v>
      </c>
    </row>
    <row r="38" spans="1:49" s="29" customFormat="1" ht="20.399999999999999" hidden="1" x14ac:dyDescent="0.2">
      <c r="A38" s="29" t="s">
        <v>57</v>
      </c>
      <c r="B38" s="29" t="s">
        <v>1</v>
      </c>
      <c r="C38" s="30" t="s">
        <v>7</v>
      </c>
      <c r="D38" s="29" t="s">
        <v>58</v>
      </c>
      <c r="E38" s="29" t="s">
        <v>3</v>
      </c>
      <c r="F38" s="29" t="s">
        <v>4</v>
      </c>
      <c r="G38" s="29" t="s">
        <v>4</v>
      </c>
      <c r="H38" s="29" t="s">
        <v>38</v>
      </c>
      <c r="J3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Decretada a falência (18)Movimentos ParametrizadosO movimento parametrizado é utilizado como data de início e fim da situaçãoMagistrado (1) | Julgamento (193) | Com Resolução do Mérito (385) | Decretação de falência (202)NãoSimSimJulgado com resolução do mérito</v>
      </c>
      <c r="L38" s="22" t="s">
        <v>57</v>
      </c>
      <c r="M38" s="22" t="s">
        <v>1</v>
      </c>
      <c r="N38" s="22" t="s">
        <v>7</v>
      </c>
      <c r="O38" s="22" t="s">
        <v>58</v>
      </c>
      <c r="P38" s="22" t="s">
        <v>3</v>
      </c>
      <c r="Q38" s="22" t="s">
        <v>4</v>
      </c>
      <c r="R38" s="22" t="s">
        <v>4</v>
      </c>
      <c r="S38" s="22" t="s">
        <v>38</v>
      </c>
      <c r="T38" s="29" t="b">
        <f>Tabela_Situações_Datamart___07_07_2023[[#This Row],[situacao]]=L38</f>
        <v>1</v>
      </c>
      <c r="U38" s="22" t="str">
        <f t="shared" si="9"/>
        <v>Decretada a falência (18)Movimentos ParametrizadosO movimento parametrizado é utilizado como data de início e fim da situaçãoMagistrado (1) | Julgamento (193) | Com Resolução do Mérito (385) | Decretação de falência (202)NãoSimSimJulgado com resolução do mérito</v>
      </c>
      <c r="V38" s="22" t="e">
        <f t="shared" si="10"/>
        <v>#VALUE!</v>
      </c>
      <c r="W38" s="22" t="b">
        <f t="shared" si="19"/>
        <v>1</v>
      </c>
      <c r="X38" s="22" t="b">
        <f t="shared" si="20"/>
        <v>1</v>
      </c>
      <c r="Y38" s="22" t="b">
        <f t="shared" si="21"/>
        <v>1</v>
      </c>
      <c r="Z38" s="22" t="b">
        <f t="shared" si="22"/>
        <v>1</v>
      </c>
      <c r="AA38" s="22" t="b">
        <f t="shared" si="23"/>
        <v>1</v>
      </c>
      <c r="AB38" s="22" t="b">
        <f t="shared" si="24"/>
        <v>1</v>
      </c>
      <c r="AC38" s="22" t="b">
        <f t="shared" si="25"/>
        <v>1</v>
      </c>
      <c r="AD38" s="22" t="b">
        <f t="shared" si="26"/>
        <v>1</v>
      </c>
      <c r="AE38" s="46" t="s">
        <v>2687</v>
      </c>
      <c r="AG38" s="4" t="s">
        <v>57</v>
      </c>
      <c r="AH38" s="5" t="s">
        <v>1</v>
      </c>
      <c r="AI38" s="5" t="s">
        <v>7</v>
      </c>
      <c r="AJ38" s="4" t="s">
        <v>58</v>
      </c>
      <c r="AK38" s="27" t="s">
        <v>3</v>
      </c>
      <c r="AL38" s="4" t="s">
        <v>4</v>
      </c>
      <c r="AM38" s="4" t="s">
        <v>4</v>
      </c>
      <c r="AN38" s="4" t="s">
        <v>38</v>
      </c>
      <c r="AO38" s="4" t="s">
        <v>38</v>
      </c>
      <c r="AP38" s="29" t="b">
        <f t="shared" si="27"/>
        <v>1</v>
      </c>
      <c r="AQ38" s="29" t="b">
        <f t="shared" si="28"/>
        <v>1</v>
      </c>
      <c r="AR38" s="29" t="b">
        <f t="shared" si="29"/>
        <v>1</v>
      </c>
      <c r="AS38" s="29" t="b">
        <f t="shared" si="30"/>
        <v>1</v>
      </c>
      <c r="AT38" s="29" t="b">
        <f t="shared" si="31"/>
        <v>1</v>
      </c>
      <c r="AU38" s="29" t="b">
        <f t="shared" si="32"/>
        <v>1</v>
      </c>
      <c r="AV38" s="29" t="b">
        <f t="shared" si="33"/>
        <v>1</v>
      </c>
      <c r="AW38" s="29" t="b">
        <f t="shared" si="34"/>
        <v>1</v>
      </c>
    </row>
    <row r="39" spans="1:49" s="29" customFormat="1" ht="132.6" hidden="1" x14ac:dyDescent="0.2">
      <c r="A39" s="29" t="s">
        <v>59</v>
      </c>
      <c r="B39" s="29" t="s">
        <v>1</v>
      </c>
      <c r="C39" s="30" t="s">
        <v>7</v>
      </c>
      <c r="D39" s="30" t="s">
        <v>2732</v>
      </c>
      <c r="E39" s="29" t="s">
        <v>3</v>
      </c>
      <c r="F39" s="29" t="s">
        <v>3</v>
      </c>
      <c r="G39" s="29" t="s">
        <v>3</v>
      </c>
      <c r="H39" s="29" t="s">
        <v>53</v>
      </c>
      <c r="J3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Denúncia/queixa recebida (9)Movimentos ParametrizadosO movimento parametrizado é utilizado como data de início e fim da situaçãoMagistrado (1) | Decisão (3) | Recebimento (160) | Denúncia (391)&amp;CARACT(10)&amp;Magistrado (1) | Decisão (3) | Recebimento (160) | Queixa (393)NãoNãoNãoDecisão proferida</v>
      </c>
      <c r="L39" s="22" t="s">
        <v>59</v>
      </c>
      <c r="M39" s="22" t="s">
        <v>1</v>
      </c>
      <c r="N39" s="22" t="s">
        <v>7</v>
      </c>
      <c r="O39" s="17" t="s">
        <v>293</v>
      </c>
      <c r="P39" s="22" t="s">
        <v>3</v>
      </c>
      <c r="Q39" s="22" t="s">
        <v>3</v>
      </c>
      <c r="R39" s="22" t="s">
        <v>3</v>
      </c>
      <c r="S39" s="22" t="s">
        <v>53</v>
      </c>
      <c r="T39" s="29" t="b">
        <f>Tabela_Situações_Datamart___07_07_2023[[#This Row],[situacao]]=L39</f>
        <v>1</v>
      </c>
      <c r="U39" s="22" t="str">
        <f t="shared" si="9"/>
        <v>Denúncia/queixa recebida (9)Movimentos ParametrizadosO movimento parametrizado é utilizado como data de início e fim da situaçãoMagistrado (1) | Decisão (3) | Recebimento (160) | Denúncia (391)
Magistrado (1) | Decisão (3) | Recebimento (160) | Queixa (393)NãoNãoNãoDecisão proferida</v>
      </c>
      <c r="V39" s="22" t="e">
        <f t="shared" si="10"/>
        <v>#VALUE!</v>
      </c>
      <c r="W39" s="22" t="b">
        <f t="shared" si="19"/>
        <v>1</v>
      </c>
      <c r="X39" s="22" t="b">
        <f t="shared" si="20"/>
        <v>1</v>
      </c>
      <c r="Y39" s="22" t="b">
        <f t="shared" si="21"/>
        <v>1</v>
      </c>
      <c r="Z39" s="22" t="b">
        <f t="shared" si="22"/>
        <v>0</v>
      </c>
      <c r="AA39" s="22" t="b">
        <f t="shared" si="23"/>
        <v>1</v>
      </c>
      <c r="AB39" s="22" t="b">
        <f t="shared" si="24"/>
        <v>1</v>
      </c>
      <c r="AC39" s="22" t="b">
        <f t="shared" si="25"/>
        <v>1</v>
      </c>
      <c r="AD39" s="22" t="b">
        <f t="shared" si="26"/>
        <v>1</v>
      </c>
      <c r="AE39" s="46" t="s">
        <v>2687</v>
      </c>
      <c r="AG39" s="4" t="s">
        <v>59</v>
      </c>
      <c r="AH39" s="5" t="s">
        <v>1</v>
      </c>
      <c r="AI39" s="5" t="s">
        <v>7</v>
      </c>
      <c r="AJ39" s="5" t="s">
        <v>293</v>
      </c>
      <c r="AK39" s="27" t="s">
        <v>3</v>
      </c>
      <c r="AL39" s="4" t="s">
        <v>3</v>
      </c>
      <c r="AM39" s="4" t="s">
        <v>3</v>
      </c>
      <c r="AN39" s="4" t="s">
        <v>53</v>
      </c>
      <c r="AO39" s="4" t="s">
        <v>53</v>
      </c>
      <c r="AP39" s="29" t="b">
        <f t="shared" si="27"/>
        <v>1</v>
      </c>
      <c r="AQ39" s="29" t="b">
        <f t="shared" si="28"/>
        <v>1</v>
      </c>
      <c r="AR39" s="29" t="b">
        <f t="shared" si="29"/>
        <v>1</v>
      </c>
      <c r="AS39" s="29" t="b">
        <f t="shared" si="30"/>
        <v>0</v>
      </c>
      <c r="AT39" s="29" t="b">
        <f t="shared" si="31"/>
        <v>1</v>
      </c>
      <c r="AU39" s="29" t="b">
        <f t="shared" si="32"/>
        <v>1</v>
      </c>
      <c r="AV39" s="29" t="b">
        <f t="shared" si="33"/>
        <v>1</v>
      </c>
      <c r="AW39" s="29" t="b">
        <f t="shared" si="34"/>
        <v>1</v>
      </c>
    </row>
    <row r="40" spans="1:49" s="29" customFormat="1" ht="132.6" hidden="1" x14ac:dyDescent="0.2">
      <c r="A40" s="29" t="s">
        <v>60</v>
      </c>
      <c r="B40" s="29" t="s">
        <v>1</v>
      </c>
      <c r="C40" s="30" t="s">
        <v>7</v>
      </c>
      <c r="D40" s="30" t="s">
        <v>2733</v>
      </c>
      <c r="E40" s="29" t="s">
        <v>3</v>
      </c>
      <c r="F40" s="29" t="s">
        <v>3</v>
      </c>
      <c r="G40" s="29" t="s">
        <v>4</v>
      </c>
      <c r="H40" s="29" t="s">
        <v>53</v>
      </c>
      <c r="J4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Denúncia/queixa rejeitada (19)Movimentos ParametrizadosO movimento parametrizado é utilizado como data de início e fim da situaçãoMagistrado (1) | Decisão (3) | Rejeição (138) | Denúncia (402)&amp;CARACT(10)&amp;Magistrado (1) | Decisão (3) | Rejeição (138) | Queixa (404)NãoNãoSimDecisão proferida</v>
      </c>
      <c r="L40" s="22" t="s">
        <v>60</v>
      </c>
      <c r="M40" s="22" t="s">
        <v>1</v>
      </c>
      <c r="N40" s="22" t="s">
        <v>7</v>
      </c>
      <c r="O40" s="17" t="s">
        <v>294</v>
      </c>
      <c r="P40" s="22" t="s">
        <v>3</v>
      </c>
      <c r="Q40" s="22" t="s">
        <v>3</v>
      </c>
      <c r="R40" s="22" t="s">
        <v>4</v>
      </c>
      <c r="S40" s="22" t="s">
        <v>53</v>
      </c>
      <c r="T40" s="29" t="b">
        <f>Tabela_Situações_Datamart___07_07_2023[[#This Row],[situacao]]=L40</f>
        <v>1</v>
      </c>
      <c r="U40" s="22" t="str">
        <f t="shared" si="9"/>
        <v>Denúncia/queixa rejeitada (19)Movimentos ParametrizadosO movimento parametrizado é utilizado como data de início e fim da situaçãoMagistrado (1) | Decisão (3) | Rejeição (138) | Denúncia (402)
Magistrado (1) | Decisão (3) | Rejeição (138) | Queixa (404)NãoNãoSimDecisão proferida</v>
      </c>
      <c r="V40" s="22" t="e">
        <f t="shared" si="10"/>
        <v>#VALUE!</v>
      </c>
      <c r="W40" s="22" t="b">
        <f t="shared" si="19"/>
        <v>1</v>
      </c>
      <c r="X40" s="22" t="b">
        <f t="shared" si="20"/>
        <v>1</v>
      </c>
      <c r="Y40" s="22" t="b">
        <f t="shared" si="21"/>
        <v>1</v>
      </c>
      <c r="Z40" s="22" t="b">
        <f t="shared" si="22"/>
        <v>0</v>
      </c>
      <c r="AA40" s="22" t="b">
        <f t="shared" si="23"/>
        <v>1</v>
      </c>
      <c r="AB40" s="22" t="b">
        <f t="shared" si="24"/>
        <v>1</v>
      </c>
      <c r="AC40" s="22" t="b">
        <f t="shared" si="25"/>
        <v>1</v>
      </c>
      <c r="AD40" s="22" t="b">
        <f t="shared" si="26"/>
        <v>1</v>
      </c>
      <c r="AE40" s="46" t="s">
        <v>2687</v>
      </c>
      <c r="AG40" s="4" t="s">
        <v>60</v>
      </c>
      <c r="AH40" s="5" t="s">
        <v>1</v>
      </c>
      <c r="AI40" s="5" t="s">
        <v>7</v>
      </c>
      <c r="AJ40" s="5" t="s">
        <v>294</v>
      </c>
      <c r="AK40" s="27" t="s">
        <v>3</v>
      </c>
      <c r="AL40" s="4" t="s">
        <v>3</v>
      </c>
      <c r="AM40" s="4" t="s">
        <v>4</v>
      </c>
      <c r="AN40" s="4" t="s">
        <v>53</v>
      </c>
      <c r="AO40" s="4" t="s">
        <v>53</v>
      </c>
      <c r="AP40" s="29" t="b">
        <f t="shared" si="27"/>
        <v>1</v>
      </c>
      <c r="AQ40" s="29" t="b">
        <f t="shared" si="28"/>
        <v>1</v>
      </c>
      <c r="AR40" s="29" t="b">
        <f t="shared" si="29"/>
        <v>1</v>
      </c>
      <c r="AS40" s="29" t="b">
        <f t="shared" si="30"/>
        <v>0</v>
      </c>
      <c r="AT40" s="29" t="b">
        <f t="shared" si="31"/>
        <v>1</v>
      </c>
      <c r="AU40" s="29" t="b">
        <f t="shared" si="32"/>
        <v>1</v>
      </c>
      <c r="AV40" s="29" t="b">
        <f t="shared" si="33"/>
        <v>1</v>
      </c>
      <c r="AW40" s="29" t="b">
        <f t="shared" si="34"/>
        <v>1</v>
      </c>
    </row>
    <row r="41" spans="1:49" s="29" customFormat="1" ht="20.399999999999999" hidden="1" x14ac:dyDescent="0.2">
      <c r="A41" s="29" t="s">
        <v>61</v>
      </c>
      <c r="B41" s="29" t="s">
        <v>1</v>
      </c>
      <c r="C41" s="30" t="s">
        <v>7</v>
      </c>
      <c r="D41" s="29" t="s">
        <v>377</v>
      </c>
      <c r="E41" s="29" t="s">
        <v>3</v>
      </c>
      <c r="F41" s="29" t="s">
        <v>4</v>
      </c>
      <c r="G41" s="29" t="s">
        <v>4</v>
      </c>
      <c r="H41" s="29" t="s">
        <v>2703</v>
      </c>
      <c r="J4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Desarquivado (82)Movimentos ParametrizadosO movimento parametrizado é utilizado como data de início e fim da situaçãoServentuário (14) | Escrivão/Diretor de Secretaria/Secretário Jurídico (48) | Desarquivamento (893)NãoSimSim</v>
      </c>
      <c r="L41" s="22" t="s">
        <v>61</v>
      </c>
      <c r="M41" s="22" t="s">
        <v>1</v>
      </c>
      <c r="N41" s="22" t="s">
        <v>7</v>
      </c>
      <c r="O41" s="22" t="s">
        <v>377</v>
      </c>
      <c r="P41" s="22" t="s">
        <v>3</v>
      </c>
      <c r="Q41" s="22" t="s">
        <v>4</v>
      </c>
      <c r="R41" s="22" t="s">
        <v>4</v>
      </c>
      <c r="S41" s="22"/>
      <c r="T41" s="29" t="b">
        <f>Tabela_Situações_Datamart___07_07_2023[[#This Row],[situacao]]=L41</f>
        <v>1</v>
      </c>
      <c r="U41" s="22" t="str">
        <f t="shared" si="9"/>
        <v>Desarquivado (82)Movimentos ParametrizadosO movimento parametrizado é utilizado como data de início e fim da situaçãoServentuário (14) | Escrivão/Diretor de Secretaria/Secretário Jurídico (48) | Desarquivamento (893)NãoSimSim</v>
      </c>
      <c r="V41" s="22" t="str">
        <f t="shared" si="10"/>
        <v>Desarquivado (82)Movimentos ParametrizadosO movimento parametrizado é utilizado como data de início e fim da situaçãoServentuário (14) | Escrivão/Diretor de Secretaria/Secretário Jurídico (48) | Desarquivamento (893)NãoSimSim</v>
      </c>
      <c r="AG41" s="4" t="s">
        <v>61</v>
      </c>
      <c r="AH41" s="5" t="s">
        <v>1</v>
      </c>
      <c r="AI41" s="5" t="s">
        <v>7</v>
      </c>
      <c r="AJ41" s="4" t="s">
        <v>377</v>
      </c>
      <c r="AK41" s="27" t="s">
        <v>3</v>
      </c>
      <c r="AL41" s="4" t="s">
        <v>4</v>
      </c>
      <c r="AM41" s="4" t="s">
        <v>4</v>
      </c>
      <c r="AN41" s="4"/>
      <c r="AO41" s="4"/>
      <c r="AP41" s="29" t="b">
        <f t="shared" si="27"/>
        <v>1</v>
      </c>
      <c r="AQ41" s="29" t="b">
        <f t="shared" si="28"/>
        <v>1</v>
      </c>
      <c r="AR41" s="29" t="b">
        <f t="shared" si="29"/>
        <v>1</v>
      </c>
      <c r="AS41" s="29" t="b">
        <f t="shared" si="30"/>
        <v>1</v>
      </c>
      <c r="AT41" s="29" t="b">
        <f t="shared" si="31"/>
        <v>1</v>
      </c>
      <c r="AU41" s="29" t="b">
        <f t="shared" si="32"/>
        <v>1</v>
      </c>
      <c r="AV41" s="29" t="b">
        <f t="shared" si="33"/>
        <v>1</v>
      </c>
      <c r="AW41" s="29" t="b">
        <f t="shared" si="34"/>
        <v>1</v>
      </c>
    </row>
    <row r="42" spans="1:49" s="29" customFormat="1" ht="409.6" hidden="1" x14ac:dyDescent="0.2">
      <c r="A42" s="29" t="s">
        <v>63</v>
      </c>
      <c r="B42" s="29" t="s">
        <v>1</v>
      </c>
      <c r="C42" s="30" t="s">
        <v>7</v>
      </c>
      <c r="D42" s="30" t="s">
        <v>2734</v>
      </c>
      <c r="E42" s="29" t="s">
        <v>3</v>
      </c>
      <c r="F42" s="29" t="s">
        <v>3</v>
      </c>
      <c r="G42" s="29" t="s">
        <v>4</v>
      </c>
      <c r="H42" s="29" t="s">
        <v>2703</v>
      </c>
      <c r="J4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Despacho proferido (21)Movimentos ParametrizadosO movimento parametrizado é utilizado como data de início e fim da situaçãoMagistrado (1) | Despacho (11009)&amp;CARACT(10)&amp;Magistrado (1) | Despacho (11009) | Mero expediente (11010)&amp;CARACT(10)&amp;Magistrado (1) | Despacho (11009) | Ordenação de entrega de autos (11019)&amp;CARACT(10)&amp;Magistrado (1) | Despacho (11009) | Requisição de Informações (11020)&amp;CARACT(10)&amp;Magistrado (1) | Despacho (11009) | Conversão (11021)&amp;CARACT(10)&amp;Magistrado (1) | Despacho (11009) | Pauta (12310) | Pedido de inclusão (12311)&amp;CARACT(10)&amp;Magistrado (1) | Despacho (11009) | Pauta (12310) | Retirar pedido de inclusão (12312)&amp;CARACT(10)&amp;Magistrado (1) | Despacho (11009) | Pauta (12310) | Pedido de inclusão em pauta virtual (12313)&amp;CARACT(10)&amp;Magistrado (1) | Despacho (11009) | Pauta (12310) | Retirar pedido de pauta virtual (12314)&amp;CARACT(10)&amp;Magistrado (1) | Despacho (11009) | Conversão (11021) | Julgamento em Diligência (11022)&amp;CARACT(10)&amp;Magistrado (1) | Despacho (11009) | Pauta (12310)&amp;CARACT(10)&amp;Magistrado (1) | Despacho (11009) | Concessão (11023)&amp;CARACT(10)&amp;Magistrado (1) | Despacho (11009) | Mero expediente (11010) | expedição de alvará de levantamento (12449)&amp;CARACT(10)&amp;Magistrado (1) | Despacho (11009) | Expedição de alvará de levantamento (12548)NãoNãoSim</v>
      </c>
      <c r="L42" s="22" t="s">
        <v>63</v>
      </c>
      <c r="M42" s="22" t="s">
        <v>1</v>
      </c>
      <c r="N42" s="22" t="s">
        <v>7</v>
      </c>
      <c r="O42" s="17" t="s">
        <v>378</v>
      </c>
      <c r="P42" s="22" t="s">
        <v>3</v>
      </c>
      <c r="Q42" s="22" t="s">
        <v>3</v>
      </c>
      <c r="R42" s="22" t="s">
        <v>4</v>
      </c>
      <c r="S42" s="22"/>
      <c r="T42" s="29" t="b">
        <f>Tabela_Situações_Datamart___07_07_2023[[#This Row],[situacao]]=L42</f>
        <v>1</v>
      </c>
      <c r="U42" s="22" t="str">
        <f t="shared" si="9"/>
        <v>Despacho proferido (21)Movimentos ParametrizadosO movimento parametrizado é utilizado como data de início e fim da situaçãoMagistrado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Concessão (11023)
Magistrado (1) | Despacho (11009) | Pauta (12310)
Magistrado (1) | Despacho (11009) | Expedição de alvará de levantamento (12548)
Magistrado (1) | Despacho (11009) | Conversão (11021) | Julgamento em Diligência (11022)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Mero expediente (11010) | expedição de alvará de levantamento (12449)NãoNãoSim</v>
      </c>
      <c r="V42" s="22" t="e">
        <f t="shared" si="10"/>
        <v>#VALUE!</v>
      </c>
      <c r="W42" s="22" t="b">
        <f t="shared" ref="W42:AD44" si="35">A42=L42</f>
        <v>1</v>
      </c>
      <c r="X42" s="22" t="b">
        <f t="shared" si="35"/>
        <v>1</v>
      </c>
      <c r="Y42" s="22" t="b">
        <f t="shared" si="35"/>
        <v>1</v>
      </c>
      <c r="Z42" s="22" t="b">
        <f t="shared" si="35"/>
        <v>0</v>
      </c>
      <c r="AA42" s="22" t="b">
        <f t="shared" si="35"/>
        <v>1</v>
      </c>
      <c r="AB42" s="22" t="b">
        <f t="shared" si="35"/>
        <v>1</v>
      </c>
      <c r="AC42" s="22" t="b">
        <f t="shared" si="35"/>
        <v>1</v>
      </c>
      <c r="AD42" s="22" t="b">
        <f t="shared" si="35"/>
        <v>1</v>
      </c>
      <c r="AE42" s="37" t="s">
        <v>2791</v>
      </c>
      <c r="AG42" s="4" t="s">
        <v>63</v>
      </c>
      <c r="AH42" s="5" t="s">
        <v>1</v>
      </c>
      <c r="AI42" s="5" t="s">
        <v>7</v>
      </c>
      <c r="AJ42" s="5" t="s">
        <v>295</v>
      </c>
      <c r="AK42" s="27" t="s">
        <v>3</v>
      </c>
      <c r="AL42" s="4" t="s">
        <v>3</v>
      </c>
      <c r="AM42" s="4" t="s">
        <v>4</v>
      </c>
      <c r="AN42" s="4"/>
      <c r="AO42" s="4"/>
      <c r="AP42" s="29" t="b">
        <f t="shared" si="27"/>
        <v>1</v>
      </c>
      <c r="AQ42" s="29" t="b">
        <f t="shared" si="28"/>
        <v>1</v>
      </c>
      <c r="AR42" s="29" t="b">
        <f t="shared" si="29"/>
        <v>1</v>
      </c>
      <c r="AS42" s="29" t="b">
        <f t="shared" si="30"/>
        <v>0</v>
      </c>
      <c r="AT42" s="29" t="b">
        <f t="shared" si="31"/>
        <v>1</v>
      </c>
      <c r="AU42" s="29" t="b">
        <f t="shared" si="32"/>
        <v>1</v>
      </c>
      <c r="AV42" s="29" t="b">
        <f t="shared" si="33"/>
        <v>1</v>
      </c>
      <c r="AW42" s="29" t="b">
        <f t="shared" si="34"/>
        <v>1</v>
      </c>
    </row>
    <row r="43" spans="1:49" s="29" customFormat="1" ht="20.399999999999999" hidden="1" x14ac:dyDescent="0.2">
      <c r="A43" s="29" t="s">
        <v>64</v>
      </c>
      <c r="B43" s="29" t="s">
        <v>1</v>
      </c>
      <c r="C43" s="30" t="s">
        <v>7</v>
      </c>
      <c r="D43" s="29" t="s">
        <v>2735</v>
      </c>
      <c r="E43" s="29" t="s">
        <v>3</v>
      </c>
      <c r="F43" s="29" t="s">
        <v>3</v>
      </c>
      <c r="G43" s="29" t="s">
        <v>4</v>
      </c>
      <c r="H43" s="29" t="s">
        <v>2703</v>
      </c>
      <c r="J4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Destaque para Julgamento Presencial (145)Movimentos ParametrizadosO movimento parametrizado é utilizado como data de início e fim da situaçãoServentuário (14) | Escrivão/Diretor de Secretaria/Secretário Jurídico (48) | Deliberado em Sessão (12198) | Destaque para Julgamento Presencial (15021)NãoNãoSim</v>
      </c>
      <c r="L43" s="22" t="s">
        <v>64</v>
      </c>
      <c r="M43" s="22" t="s">
        <v>1</v>
      </c>
      <c r="N43" s="22" t="s">
        <v>7</v>
      </c>
      <c r="O43" s="22" t="s">
        <v>2688</v>
      </c>
      <c r="P43" s="22" t="s">
        <v>3</v>
      </c>
      <c r="Q43" s="22" t="s">
        <v>3</v>
      </c>
      <c r="R43" s="22" t="s">
        <v>4</v>
      </c>
      <c r="S43" s="22"/>
      <c r="T43" s="29" t="b">
        <f>Tabela_Situações_Datamart___07_07_2023[[#This Row],[situacao]]=L43</f>
        <v>1</v>
      </c>
      <c r="U43" s="22" t="str">
        <f t="shared" si="9"/>
        <v>Destaque para Julgamento Presencial (145)Movimentos ParametrizadosO movimento parametrizado é utilizado como data de início e fim da situaçãoServentuário (14) | Escrivão/Diretor de Secretaria/Secretário Jurídico (48) | Deliberado em Sessão (12198) | Destaque para julgamento presencial (15021)NãoNãoSim</v>
      </c>
      <c r="V43" s="22" t="e">
        <f t="shared" si="10"/>
        <v>#VALUE!</v>
      </c>
      <c r="W43" s="22" t="b">
        <f t="shared" si="35"/>
        <v>1</v>
      </c>
      <c r="X43" s="22" t="b">
        <f t="shared" si="35"/>
        <v>1</v>
      </c>
      <c r="Y43" s="22" t="b">
        <f t="shared" si="35"/>
        <v>1</v>
      </c>
      <c r="Z43" s="22" t="b">
        <f t="shared" si="35"/>
        <v>1</v>
      </c>
      <c r="AA43" s="22" t="b">
        <f t="shared" si="35"/>
        <v>1</v>
      </c>
      <c r="AB43" s="22" t="b">
        <f t="shared" si="35"/>
        <v>1</v>
      </c>
      <c r="AC43" s="22" t="b">
        <f t="shared" si="35"/>
        <v>1</v>
      </c>
      <c r="AD43" s="22" t="b">
        <f t="shared" si="35"/>
        <v>1</v>
      </c>
      <c r="AE43" s="46" t="s">
        <v>2687</v>
      </c>
      <c r="AG43" s="4" t="s">
        <v>64</v>
      </c>
      <c r="AH43" s="5" t="s">
        <v>1</v>
      </c>
      <c r="AI43" s="5" t="s">
        <v>7</v>
      </c>
      <c r="AJ43" s="8" t="s">
        <v>2688</v>
      </c>
      <c r="AK43" s="27" t="s">
        <v>3</v>
      </c>
      <c r="AL43" s="4" t="s">
        <v>3</v>
      </c>
      <c r="AM43" s="4" t="s">
        <v>4</v>
      </c>
      <c r="AN43" s="4"/>
      <c r="AO43" s="4"/>
      <c r="AP43" s="29" t="b">
        <f t="shared" si="27"/>
        <v>1</v>
      </c>
      <c r="AQ43" s="29" t="b">
        <f t="shared" si="28"/>
        <v>1</v>
      </c>
      <c r="AR43" s="29" t="b">
        <f t="shared" si="29"/>
        <v>1</v>
      </c>
      <c r="AS43" s="29" t="b">
        <f t="shared" si="30"/>
        <v>1</v>
      </c>
      <c r="AT43" s="29" t="b">
        <f t="shared" si="31"/>
        <v>1</v>
      </c>
      <c r="AU43" s="29" t="b">
        <f t="shared" si="32"/>
        <v>1</v>
      </c>
      <c r="AV43" s="29" t="b">
        <f t="shared" si="33"/>
        <v>1</v>
      </c>
      <c r="AW43" s="29" t="b">
        <f t="shared" si="34"/>
        <v>1</v>
      </c>
    </row>
    <row r="44" spans="1:49" s="29" customFormat="1" ht="20.399999999999999" hidden="1" x14ac:dyDescent="0.2">
      <c r="A44" s="29" t="s">
        <v>65</v>
      </c>
      <c r="B44" s="29" t="s">
        <v>1</v>
      </c>
      <c r="C44" s="30" t="s">
        <v>7</v>
      </c>
      <c r="D44" s="29" t="s">
        <v>66</v>
      </c>
      <c r="E44" s="29" t="s">
        <v>3</v>
      </c>
      <c r="F44" s="29" t="s">
        <v>3</v>
      </c>
      <c r="G44" s="29" t="s">
        <v>4</v>
      </c>
      <c r="H44" s="29" t="s">
        <v>2703</v>
      </c>
      <c r="J4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Determinado arquivamento do procedimento investigatório (3)Movimentos ParametrizadosO movimento parametrizado é utilizado como data de início e fim da situaçãoMagistrado (1) | Decisão (3) | Determinação (1013) | Determinação de arquivamento de procedimentos investigatórios (1063)NãoNãoSim</v>
      </c>
      <c r="L44" s="22" t="s">
        <v>65</v>
      </c>
      <c r="M44" s="22" t="s">
        <v>1</v>
      </c>
      <c r="N44" s="22" t="s">
        <v>7</v>
      </c>
      <c r="O44" s="22" t="s">
        <v>66</v>
      </c>
      <c r="P44" s="22" t="s">
        <v>3</v>
      </c>
      <c r="Q44" s="22" t="s">
        <v>3</v>
      </c>
      <c r="R44" s="22" t="s">
        <v>4</v>
      </c>
      <c r="S44" s="22"/>
      <c r="T44" s="29" t="b">
        <f>Tabela_Situações_Datamart___07_07_2023[[#This Row],[situacao]]=L44</f>
        <v>1</v>
      </c>
      <c r="U44" s="22" t="str">
        <f t="shared" si="9"/>
        <v>Determinado arquivamento do procedimento investigatório (3)Movimentos ParametrizadosO movimento parametrizado é utilizado como data de início e fim da situaçãoMagistrado (1) | Decisão (3) | Determinação (1013) | Determinação de arquivamento de procedimentos investigatórios (1063)NãoNãoSim</v>
      </c>
      <c r="V44" s="22" t="e">
        <f t="shared" si="10"/>
        <v>#VALUE!</v>
      </c>
      <c r="W44" s="22" t="b">
        <f t="shared" si="35"/>
        <v>1</v>
      </c>
      <c r="X44" s="22" t="b">
        <f t="shared" si="35"/>
        <v>1</v>
      </c>
      <c r="Y44" s="22" t="b">
        <f t="shared" si="35"/>
        <v>1</v>
      </c>
      <c r="Z44" s="22" t="b">
        <f t="shared" si="35"/>
        <v>1</v>
      </c>
      <c r="AA44" s="22" t="b">
        <f t="shared" si="35"/>
        <v>1</v>
      </c>
      <c r="AB44" s="22" t="b">
        <f t="shared" si="35"/>
        <v>1</v>
      </c>
      <c r="AC44" s="22" t="b">
        <f t="shared" si="35"/>
        <v>1</v>
      </c>
      <c r="AD44" s="22" t="b">
        <f t="shared" si="35"/>
        <v>1</v>
      </c>
      <c r="AE44" s="46" t="s">
        <v>2687</v>
      </c>
      <c r="AG44" s="4" t="s">
        <v>65</v>
      </c>
      <c r="AH44" s="5" t="s">
        <v>1</v>
      </c>
      <c r="AI44" s="5" t="s">
        <v>7</v>
      </c>
      <c r="AJ44" s="4" t="s">
        <v>66</v>
      </c>
      <c r="AK44" s="27" t="s">
        <v>3</v>
      </c>
      <c r="AL44" s="4" t="s">
        <v>3</v>
      </c>
      <c r="AM44" s="4" t="s">
        <v>4</v>
      </c>
      <c r="AN44" s="4"/>
      <c r="AO44" s="4"/>
      <c r="AP44" s="29" t="b">
        <f t="shared" si="27"/>
        <v>1</v>
      </c>
      <c r="AQ44" s="29" t="b">
        <f t="shared" si="28"/>
        <v>1</v>
      </c>
      <c r="AR44" s="29" t="b">
        <f t="shared" si="29"/>
        <v>1</v>
      </c>
      <c r="AS44" s="29" t="b">
        <f t="shared" si="30"/>
        <v>1</v>
      </c>
      <c r="AT44" s="29" t="b">
        <f t="shared" si="31"/>
        <v>1</v>
      </c>
      <c r="AU44" s="29" t="b">
        <f t="shared" si="32"/>
        <v>1</v>
      </c>
      <c r="AV44" s="29" t="b">
        <f t="shared" si="33"/>
        <v>1</v>
      </c>
      <c r="AW44" s="29" t="b">
        <f t="shared" si="34"/>
        <v>1</v>
      </c>
    </row>
    <row r="45" spans="1:49" s="29" customFormat="1" ht="20.399999999999999" hidden="1" x14ac:dyDescent="0.2">
      <c r="A45" s="29" t="s">
        <v>67</v>
      </c>
      <c r="B45" s="29" t="s">
        <v>1</v>
      </c>
      <c r="C45" s="30" t="s">
        <v>7</v>
      </c>
      <c r="D45" s="29" t="s">
        <v>379</v>
      </c>
      <c r="E45" s="29" t="s">
        <v>3</v>
      </c>
      <c r="F45" s="29" t="s">
        <v>3</v>
      </c>
      <c r="G45" s="29" t="s">
        <v>4</v>
      </c>
      <c r="H45" s="29" t="s">
        <v>2703</v>
      </c>
      <c r="J4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Devolvido da carga/vista (64)Movimentos ParametrizadosO movimento parametrizado é utilizado como data de início e fim da situaçãoServentuário (14) | Escrivão/Diretor de Secretaria/Secretário Jurídico (48) | Devolvidos os autos (12315)NãoNãoSim</v>
      </c>
      <c r="L45" s="22" t="s">
        <v>67</v>
      </c>
      <c r="M45" s="22" t="s">
        <v>1</v>
      </c>
      <c r="N45" s="22" t="s">
        <v>7</v>
      </c>
      <c r="O45" s="22" t="s">
        <v>379</v>
      </c>
      <c r="P45" s="22" t="s">
        <v>3</v>
      </c>
      <c r="Q45" s="22" t="s">
        <v>3</v>
      </c>
      <c r="R45" s="22" t="s">
        <v>4</v>
      </c>
      <c r="S45" s="22"/>
      <c r="T45" s="29" t="b">
        <f>Tabela_Situações_Datamart___07_07_2023[[#This Row],[situacao]]=L45</f>
        <v>1</v>
      </c>
      <c r="U45" s="22" t="str">
        <f t="shared" si="9"/>
        <v>Devolvido da carga/vista (64)Movimentos ParametrizadosO movimento parametrizado é utilizado como data de início e fim da situaçãoServentuário (14) | Escrivão/Diretor de Secretaria/Secretário Jurídico (48) | Devolvidos os autos (12315)NãoNãoSim</v>
      </c>
      <c r="V45" s="22" t="str">
        <f t="shared" si="10"/>
        <v>Devolvido da carga/vista (64)Movimentos ParametrizadosO movimento parametrizado é utilizado como data de início e fim da situaçãoServentuário (14) | Escrivão/Diretor de Secretaria/Secretário Jurídico (48) | Devolvidos os autos (12315)NãoNãoSim</v>
      </c>
      <c r="AG45" s="4" t="s">
        <v>67</v>
      </c>
      <c r="AH45" s="5" t="s">
        <v>1</v>
      </c>
      <c r="AI45" s="5" t="s">
        <v>7</v>
      </c>
      <c r="AJ45" s="4" t="s">
        <v>379</v>
      </c>
      <c r="AK45" s="27" t="s">
        <v>3</v>
      </c>
      <c r="AL45" s="4" t="s">
        <v>3</v>
      </c>
      <c r="AM45" s="4" t="s">
        <v>4</v>
      </c>
      <c r="AN45" s="4"/>
      <c r="AO45" s="4"/>
      <c r="AP45" s="29" t="b">
        <f t="shared" si="27"/>
        <v>1</v>
      </c>
      <c r="AQ45" s="29" t="b">
        <f t="shared" si="28"/>
        <v>1</v>
      </c>
      <c r="AR45" s="29" t="b">
        <f t="shared" si="29"/>
        <v>1</v>
      </c>
      <c r="AS45" s="29" t="b">
        <f t="shared" si="30"/>
        <v>1</v>
      </c>
      <c r="AT45" s="29" t="b">
        <f t="shared" si="31"/>
        <v>1</v>
      </c>
      <c r="AU45" s="29" t="b">
        <f t="shared" si="32"/>
        <v>1</v>
      </c>
      <c r="AV45" s="29" t="b">
        <f t="shared" si="33"/>
        <v>1</v>
      </c>
      <c r="AW45" s="29" t="b">
        <f t="shared" si="34"/>
        <v>1</v>
      </c>
    </row>
    <row r="46" spans="1:49" s="29" customFormat="1" ht="20.399999999999999" hidden="1" x14ac:dyDescent="0.2">
      <c r="A46" s="29" t="s">
        <v>69</v>
      </c>
      <c r="B46" s="29" t="s">
        <v>1</v>
      </c>
      <c r="C46" s="30" t="s">
        <v>7</v>
      </c>
      <c r="D46" s="29" t="s">
        <v>380</v>
      </c>
      <c r="E46" s="29" t="s">
        <v>3</v>
      </c>
      <c r="F46" s="29" t="s">
        <v>3</v>
      </c>
      <c r="G46" s="29" t="s">
        <v>4</v>
      </c>
      <c r="H46" s="29" t="s">
        <v>2703</v>
      </c>
      <c r="J4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Devolvido da vista (22)Movimentos ParametrizadosO movimento parametrizado é utilizado como data de início e fim da situaçãoServentuário (14) | Escrivão/Diretor de Secretaria/Secretário Jurídico (48) | Devolvidos os autos após Pedido de Vista (14091)NãoNãoSim</v>
      </c>
      <c r="L46" s="22" t="s">
        <v>69</v>
      </c>
      <c r="M46" s="22" t="s">
        <v>1</v>
      </c>
      <c r="N46" s="22" t="s">
        <v>7</v>
      </c>
      <c r="O46" s="22" t="s">
        <v>380</v>
      </c>
      <c r="P46" s="22" t="s">
        <v>3</v>
      </c>
      <c r="Q46" s="22" t="s">
        <v>3</v>
      </c>
      <c r="R46" s="22" t="s">
        <v>4</v>
      </c>
      <c r="S46" s="22"/>
      <c r="T46" s="29" t="b">
        <f>Tabela_Situações_Datamart___07_07_2023[[#This Row],[situacao]]=L46</f>
        <v>1</v>
      </c>
      <c r="U46" s="22" t="str">
        <f t="shared" si="9"/>
        <v>Devolvido da vista (22)Movimentos ParametrizadosO movimento parametrizado é utilizado como data de início e fim da situaçãoServentuário (14) | Escrivão/Diretor de Secretaria/Secretário Jurídico (48) | Devolvidos os autos após Pedido de Vista (14091)NãoNãoSim</v>
      </c>
      <c r="V46" s="22" t="e">
        <f t="shared" si="10"/>
        <v>#VALUE!</v>
      </c>
      <c r="W46" s="22" t="b">
        <f t="shared" ref="W46:AD48" si="36">A46=L46</f>
        <v>1</v>
      </c>
      <c r="X46" s="22" t="b">
        <f t="shared" si="36"/>
        <v>1</v>
      </c>
      <c r="Y46" s="22" t="b">
        <f t="shared" si="36"/>
        <v>1</v>
      </c>
      <c r="Z46" s="22" t="b">
        <f t="shared" si="36"/>
        <v>1</v>
      </c>
      <c r="AA46" s="22" t="b">
        <f t="shared" si="36"/>
        <v>1</v>
      </c>
      <c r="AB46" s="22" t="b">
        <f t="shared" si="36"/>
        <v>1</v>
      </c>
      <c r="AC46" s="22" t="b">
        <f t="shared" si="36"/>
        <v>1</v>
      </c>
      <c r="AD46" s="22" t="b">
        <f t="shared" si="36"/>
        <v>1</v>
      </c>
      <c r="AE46" s="46" t="s">
        <v>2687</v>
      </c>
      <c r="AG46" s="4" t="s">
        <v>69</v>
      </c>
      <c r="AH46" s="5" t="s">
        <v>1</v>
      </c>
      <c r="AI46" s="5" t="s">
        <v>7</v>
      </c>
      <c r="AJ46" s="4" t="s">
        <v>380</v>
      </c>
      <c r="AK46" s="27" t="s">
        <v>3</v>
      </c>
      <c r="AL46" s="4" t="s">
        <v>3</v>
      </c>
      <c r="AM46" s="4" t="s">
        <v>4</v>
      </c>
      <c r="AN46" s="4"/>
      <c r="AO46" s="4"/>
      <c r="AP46" s="29" t="b">
        <f t="shared" si="27"/>
        <v>1</v>
      </c>
      <c r="AQ46" s="29" t="b">
        <f t="shared" si="28"/>
        <v>1</v>
      </c>
      <c r="AR46" s="29" t="b">
        <f t="shared" si="29"/>
        <v>1</v>
      </c>
      <c r="AS46" s="29" t="b">
        <f t="shared" si="30"/>
        <v>1</v>
      </c>
      <c r="AT46" s="29" t="b">
        <f t="shared" si="31"/>
        <v>1</v>
      </c>
      <c r="AU46" s="29" t="b">
        <f t="shared" si="32"/>
        <v>1</v>
      </c>
      <c r="AV46" s="29" t="b">
        <f t="shared" si="33"/>
        <v>1</v>
      </c>
      <c r="AW46" s="29" t="b">
        <f t="shared" si="34"/>
        <v>1</v>
      </c>
    </row>
    <row r="47" spans="1:49" s="29" customFormat="1" ht="20.399999999999999" hidden="1" x14ac:dyDescent="0.2">
      <c r="A47" s="29" t="s">
        <v>71</v>
      </c>
      <c r="B47" s="29" t="s">
        <v>1</v>
      </c>
      <c r="C47" s="30" t="s">
        <v>7</v>
      </c>
      <c r="D47" s="29" t="s">
        <v>381</v>
      </c>
      <c r="E47" s="29" t="s">
        <v>3</v>
      </c>
      <c r="F47" s="29" t="s">
        <v>3</v>
      </c>
      <c r="G47" s="29" t="s">
        <v>4</v>
      </c>
      <c r="H47" s="29" t="s">
        <v>2703</v>
      </c>
      <c r="J4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Disponibilizado no DJE (53)Movimentos ParametrizadosO movimento parametrizado é utilizado como data de início e fim da situaçãoServentuário (14) | Escrivão/Diretor de Secretaria/Secretário Jurídico (48) | Disponibilização no Diário da Justiça Eletrônico (1061)NãoNãoSim</v>
      </c>
      <c r="L47" s="22" t="s">
        <v>71</v>
      </c>
      <c r="M47" s="22" t="s">
        <v>1</v>
      </c>
      <c r="N47" s="22" t="s">
        <v>7</v>
      </c>
      <c r="O47" s="22" t="s">
        <v>381</v>
      </c>
      <c r="P47" s="22" t="s">
        <v>3</v>
      </c>
      <c r="Q47" s="22" t="s">
        <v>3</v>
      </c>
      <c r="R47" s="22" t="s">
        <v>4</v>
      </c>
      <c r="S47" s="22"/>
      <c r="T47" s="29" t="b">
        <f>Tabela_Situações_Datamart___07_07_2023[[#This Row],[situacao]]=L47</f>
        <v>1</v>
      </c>
      <c r="U47" s="22" t="str">
        <f t="shared" si="9"/>
        <v>Disponibilizado no DJE (53)Movimentos ParametrizadosO movimento parametrizado é utilizado como data de início e fim da situaçãoServentuário (14) | Escrivão/Diretor de Secretaria/Secretário Jurídico (48) | Disponibilização no Diário da Justiça Eletrônico (1061)NãoNãoSim</v>
      </c>
      <c r="V47" s="22" t="e">
        <f t="shared" si="10"/>
        <v>#VALUE!</v>
      </c>
      <c r="W47" s="22" t="b">
        <f t="shared" si="36"/>
        <v>1</v>
      </c>
      <c r="X47" s="22" t="b">
        <f t="shared" si="36"/>
        <v>1</v>
      </c>
      <c r="Y47" s="22" t="b">
        <f t="shared" si="36"/>
        <v>1</v>
      </c>
      <c r="Z47" s="22" t="b">
        <f t="shared" si="36"/>
        <v>1</v>
      </c>
      <c r="AA47" s="22" t="b">
        <f t="shared" si="36"/>
        <v>1</v>
      </c>
      <c r="AB47" s="22" t="b">
        <f t="shared" si="36"/>
        <v>1</v>
      </c>
      <c r="AC47" s="22" t="b">
        <f t="shared" si="36"/>
        <v>1</v>
      </c>
      <c r="AD47" s="22" t="b">
        <f t="shared" si="36"/>
        <v>1</v>
      </c>
      <c r="AE47" s="46" t="s">
        <v>2687</v>
      </c>
      <c r="AG47" s="4" t="s">
        <v>71</v>
      </c>
      <c r="AH47" s="5" t="s">
        <v>1</v>
      </c>
      <c r="AI47" s="5" t="s">
        <v>7</v>
      </c>
      <c r="AJ47" s="4" t="s">
        <v>381</v>
      </c>
      <c r="AK47" s="27" t="s">
        <v>3</v>
      </c>
      <c r="AL47" s="4" t="s">
        <v>3</v>
      </c>
      <c r="AM47" s="4" t="s">
        <v>4</v>
      </c>
      <c r="AN47" s="4"/>
      <c r="AO47" s="4"/>
      <c r="AP47" s="29" t="b">
        <f t="shared" si="27"/>
        <v>1</v>
      </c>
      <c r="AQ47" s="29" t="b">
        <f t="shared" si="28"/>
        <v>1</v>
      </c>
      <c r="AR47" s="29" t="b">
        <f t="shared" si="29"/>
        <v>1</v>
      </c>
      <c r="AS47" s="29" t="b">
        <f t="shared" si="30"/>
        <v>1</v>
      </c>
      <c r="AT47" s="29" t="b">
        <f t="shared" si="31"/>
        <v>1</v>
      </c>
      <c r="AU47" s="29" t="b">
        <f t="shared" si="32"/>
        <v>1</v>
      </c>
      <c r="AV47" s="29" t="b">
        <f t="shared" si="33"/>
        <v>1</v>
      </c>
      <c r="AW47" s="29" t="b">
        <f t="shared" si="34"/>
        <v>1</v>
      </c>
    </row>
    <row r="48" spans="1:49" s="29" customFormat="1" ht="204" hidden="1" x14ac:dyDescent="0.2">
      <c r="A48" s="29" t="s">
        <v>73</v>
      </c>
      <c r="B48" s="29" t="s">
        <v>1</v>
      </c>
      <c r="C48" s="30" t="s">
        <v>2736</v>
      </c>
      <c r="D48" s="30" t="s">
        <v>2737</v>
      </c>
      <c r="E48" s="29" t="s">
        <v>3</v>
      </c>
      <c r="F48" s="29" t="s">
        <v>3</v>
      </c>
      <c r="G48" s="29" t="s">
        <v>4</v>
      </c>
      <c r="H48" s="29" t="s">
        <v>2703</v>
      </c>
      <c r="J4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Distribuição cancelada (23)Movimentos ParametrizadosArquivado definitivamente (2)&amp;CARACT(10)&amp;Baixado definitivamente (10)&amp;CARACT(10)&amp;Classe evoluida para ação penal (81)&amp;CARACT(10)&amp;Denúncia/queixa recebida (9)&amp;CARACT(10)&amp;Distribuição cancelada (23)&amp;CARACT(10)&amp;Distribuído (24)&amp;CARACT(10)&amp;Execução não criminal iniciada (26)&amp;CARACT(10)&amp;Fase processual iniciada (65)&amp;CARACT(10)&amp;Liquidação/execução iniciada (91)&amp;CARACT(10)&amp;Reativado (37)&amp;CARACT(10)&amp;Recebido pelo Tribunal (61)&amp;CARACT(10)&amp;Redistribuído para outro Tribunal (154)&amp;CARACT(10)&amp;Remetido (41)Serventuário (14) | Distribuidor (18) | Cancelamento de Distribuição (488)&amp;CARACT(10)&amp;Serventuário (14) | Escrivão/Diretor de Secretaria/Secretário Jurídico (48) | Cancelamento de Distribuição (12186)NãoNãoSim</v>
      </c>
      <c r="L48" s="22" t="s">
        <v>73</v>
      </c>
      <c r="M48" s="22" t="s">
        <v>1</v>
      </c>
      <c r="N48" s="17" t="s">
        <v>296</v>
      </c>
      <c r="O48" s="17" t="s">
        <v>382</v>
      </c>
      <c r="P48" s="22" t="s">
        <v>3</v>
      </c>
      <c r="Q48" s="22" t="s">
        <v>3</v>
      </c>
      <c r="R48" s="22" t="s">
        <v>4</v>
      </c>
      <c r="S48" s="22"/>
      <c r="T48" s="29" t="b">
        <f>Tabela_Situações_Datamart___07_07_2023[[#This Row],[situacao]]=L48</f>
        <v>1</v>
      </c>
      <c r="U48" s="22" t="str">
        <f t="shared" si="9"/>
        <v>Distribuição cancelada (23)Movimentos ParametrizadosArquivado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Remetido (41)Serventuário (14) | Distribuidor (18) | Cancelamento de Distribuição (488)
Serventuário (14) | Escrivão/Diretor de Secretaria/Secretário Jurídico (48) | Cancelamento de Distribuição (12186)NãoNãoSim</v>
      </c>
      <c r="V48" s="22" t="e">
        <f t="shared" si="10"/>
        <v>#VALUE!</v>
      </c>
      <c r="W48" s="22" t="b">
        <f t="shared" si="36"/>
        <v>1</v>
      </c>
      <c r="X48" s="22" t="b">
        <f t="shared" si="36"/>
        <v>1</v>
      </c>
      <c r="Y48" s="22" t="b">
        <f t="shared" si="36"/>
        <v>0</v>
      </c>
      <c r="Z48" s="22" t="b">
        <f t="shared" si="36"/>
        <v>0</v>
      </c>
      <c r="AA48" s="22" t="b">
        <f t="shared" si="36"/>
        <v>1</v>
      </c>
      <c r="AB48" s="22" t="b">
        <f t="shared" si="36"/>
        <v>1</v>
      </c>
      <c r="AC48" s="22" t="b">
        <f t="shared" si="36"/>
        <v>1</v>
      </c>
      <c r="AD48" s="22" t="b">
        <f t="shared" si="36"/>
        <v>1</v>
      </c>
      <c r="AE48" s="46" t="s">
        <v>2797</v>
      </c>
      <c r="AG48" s="4" t="s">
        <v>73</v>
      </c>
      <c r="AH48" s="5" t="s">
        <v>1</v>
      </c>
      <c r="AI48" s="5" t="s">
        <v>2666</v>
      </c>
      <c r="AJ48" s="5" t="s">
        <v>382</v>
      </c>
      <c r="AK48" s="27" t="s">
        <v>3</v>
      </c>
      <c r="AL48" s="4" t="s">
        <v>3</v>
      </c>
      <c r="AM48" s="4" t="s">
        <v>4</v>
      </c>
      <c r="AN48" s="4"/>
      <c r="AO48" s="4"/>
      <c r="AP48" s="29" t="b">
        <f t="shared" si="27"/>
        <v>1</v>
      </c>
      <c r="AQ48" s="29" t="b">
        <f t="shared" si="28"/>
        <v>1</v>
      </c>
      <c r="AR48" s="29" t="b">
        <f t="shared" si="29"/>
        <v>0</v>
      </c>
      <c r="AS48" s="29" t="b">
        <f t="shared" si="30"/>
        <v>0</v>
      </c>
      <c r="AT48" s="29" t="b">
        <f t="shared" si="31"/>
        <v>1</v>
      </c>
      <c r="AU48" s="29" t="b">
        <f t="shared" si="32"/>
        <v>1</v>
      </c>
      <c r="AV48" s="29" t="b">
        <f t="shared" si="33"/>
        <v>1</v>
      </c>
      <c r="AW48" s="29" t="b">
        <f t="shared" si="34"/>
        <v>1</v>
      </c>
    </row>
    <row r="49" spans="1:49" s="29" customFormat="1" ht="20.399999999999999" hidden="1" x14ac:dyDescent="0.2">
      <c r="A49" s="29" t="s">
        <v>74</v>
      </c>
      <c r="B49" s="29" t="s">
        <v>1</v>
      </c>
      <c r="C49" s="30" t="s">
        <v>7</v>
      </c>
      <c r="D49" s="29" t="s">
        <v>383</v>
      </c>
      <c r="E49" s="29" t="s">
        <v>3</v>
      </c>
      <c r="F49" s="29" t="s">
        <v>3</v>
      </c>
      <c r="G49" s="29" t="s">
        <v>3</v>
      </c>
      <c r="H49" s="29" t="s">
        <v>2703</v>
      </c>
      <c r="J4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Distribuído (24)Movimentos ParametrizadosO movimento parametrizado é utilizado como data de início e fim da situaçãoServentuário (14) | Distribuidor (18) | Distribuição (26)NãoNãoNão</v>
      </c>
      <c r="L49" s="22" t="s">
        <v>74</v>
      </c>
      <c r="M49" s="22" t="s">
        <v>1</v>
      </c>
      <c r="N49" s="22" t="s">
        <v>7</v>
      </c>
      <c r="O49" s="22" t="s">
        <v>383</v>
      </c>
      <c r="P49" s="22" t="s">
        <v>3</v>
      </c>
      <c r="Q49" s="22" t="s">
        <v>3</v>
      </c>
      <c r="R49" s="22" t="s">
        <v>3</v>
      </c>
      <c r="S49" s="22"/>
      <c r="T49" s="29" t="b">
        <f>Tabela_Situações_Datamart___07_07_2023[[#This Row],[situacao]]=L49</f>
        <v>1</v>
      </c>
      <c r="U49" s="22" t="str">
        <f t="shared" si="9"/>
        <v>Distribuído (24)Movimentos ParametrizadosO movimento parametrizado é utilizado como data de início e fim da situaçãoServentuário (14) | Distribuidor (18) | Distribuição (26)NãoNãoNão</v>
      </c>
      <c r="V49" s="22" t="str">
        <f t="shared" si="10"/>
        <v>Distribuído (24)Movimentos ParametrizadosO movimento parametrizado é utilizado como data de início e fim da situaçãoServentuário (14) | Distribuidor (18) | Distribuição (26)NãoNãoNão</v>
      </c>
      <c r="AG49" s="4" t="s">
        <v>74</v>
      </c>
      <c r="AH49" s="5" t="s">
        <v>1</v>
      </c>
      <c r="AI49" s="5" t="s">
        <v>7</v>
      </c>
      <c r="AJ49" s="4" t="s">
        <v>383</v>
      </c>
      <c r="AK49" s="27" t="s">
        <v>3</v>
      </c>
      <c r="AL49" s="4" t="s">
        <v>3</v>
      </c>
      <c r="AM49" s="4" t="s">
        <v>3</v>
      </c>
      <c r="AN49" s="4"/>
      <c r="AO49" s="4"/>
      <c r="AP49" s="29" t="b">
        <f t="shared" si="27"/>
        <v>1</v>
      </c>
      <c r="AQ49" s="29" t="b">
        <f t="shared" si="28"/>
        <v>1</v>
      </c>
      <c r="AR49" s="29" t="b">
        <f t="shared" si="29"/>
        <v>1</v>
      </c>
      <c r="AS49" s="29" t="b">
        <f t="shared" si="30"/>
        <v>1</v>
      </c>
      <c r="AT49" s="29" t="b">
        <f t="shared" si="31"/>
        <v>1</v>
      </c>
      <c r="AU49" s="29" t="b">
        <f t="shared" si="32"/>
        <v>1</v>
      </c>
      <c r="AV49" s="29" t="b">
        <f t="shared" si="33"/>
        <v>1</v>
      </c>
      <c r="AW49" s="29" t="b">
        <f t="shared" si="34"/>
        <v>1</v>
      </c>
    </row>
    <row r="50" spans="1:49" s="29" customFormat="1" ht="20.399999999999999" hidden="1" x14ac:dyDescent="0.2">
      <c r="A50" s="29" t="s">
        <v>76</v>
      </c>
      <c r="B50" s="29" t="s">
        <v>1</v>
      </c>
      <c r="C50" s="30" t="s">
        <v>7</v>
      </c>
      <c r="D50" s="29" t="s">
        <v>384</v>
      </c>
      <c r="E50" s="29" t="s">
        <v>3</v>
      </c>
      <c r="F50" s="29" t="s">
        <v>3</v>
      </c>
      <c r="G50" s="29" t="s">
        <v>4</v>
      </c>
      <c r="H50" s="29" t="s">
        <v>2703</v>
      </c>
      <c r="J5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Entregue em carga/vista (63)Movimentos ParametrizadosO movimento parametrizado é utilizado como data de início e fim da situaçãoServentuário (14) | Escrivão/Diretor de Secretaria/Secretário Jurídico (48) | Entrega em carga/vista (493)NãoNãoSim</v>
      </c>
      <c r="L50" s="22" t="s">
        <v>76</v>
      </c>
      <c r="M50" s="22" t="s">
        <v>1</v>
      </c>
      <c r="N50" s="22" t="s">
        <v>7</v>
      </c>
      <c r="O50" s="22" t="s">
        <v>384</v>
      </c>
      <c r="P50" s="22" t="s">
        <v>3</v>
      </c>
      <c r="Q50" s="22" t="s">
        <v>3</v>
      </c>
      <c r="R50" s="22" t="s">
        <v>4</v>
      </c>
      <c r="S50" s="22"/>
      <c r="T50" s="29" t="b">
        <f>Tabela_Situações_Datamart___07_07_2023[[#This Row],[situacao]]=L50</f>
        <v>1</v>
      </c>
      <c r="U50" s="22" t="str">
        <f t="shared" si="9"/>
        <v>Entregue em carga/vista (63)Movimentos ParametrizadosO movimento parametrizado é utilizado como data de início e fim da situaçãoServentuário (14) | Escrivão/Diretor de Secretaria/Secretário Jurídico (48) | Entrega em carga/vista (493)NãoNãoSim</v>
      </c>
      <c r="V50" s="22" t="str">
        <f t="shared" si="10"/>
        <v>Entregue em carga/vista (63)Movimentos ParametrizadosO movimento parametrizado é utilizado como data de início e fim da situaçãoServentuário (14) | Escrivão/Diretor de Secretaria/Secretário Jurídico (48) | Entrega em carga/vista (493)NãoNãoSim</v>
      </c>
      <c r="AG50" s="4" t="s">
        <v>76</v>
      </c>
      <c r="AH50" s="5" t="s">
        <v>1</v>
      </c>
      <c r="AI50" s="5" t="s">
        <v>7</v>
      </c>
      <c r="AJ50" s="4" t="s">
        <v>384</v>
      </c>
      <c r="AK50" s="27" t="s">
        <v>3</v>
      </c>
      <c r="AL50" s="4" t="s">
        <v>3</v>
      </c>
      <c r="AM50" s="4" t="s">
        <v>4</v>
      </c>
      <c r="AN50" s="4"/>
      <c r="AO50" s="4"/>
      <c r="AP50" s="29" t="b">
        <f t="shared" si="27"/>
        <v>1</v>
      </c>
      <c r="AQ50" s="29" t="b">
        <f t="shared" si="28"/>
        <v>1</v>
      </c>
      <c r="AR50" s="29" t="b">
        <f t="shared" si="29"/>
        <v>1</v>
      </c>
      <c r="AS50" s="29" t="b">
        <f t="shared" si="30"/>
        <v>1</v>
      </c>
      <c r="AT50" s="29" t="b">
        <f t="shared" si="31"/>
        <v>1</v>
      </c>
      <c r="AU50" s="29" t="b">
        <f t="shared" si="32"/>
        <v>1</v>
      </c>
      <c r="AV50" s="29" t="b">
        <f t="shared" si="33"/>
        <v>1</v>
      </c>
      <c r="AW50" s="29" t="b">
        <f t="shared" si="34"/>
        <v>1</v>
      </c>
    </row>
    <row r="51" spans="1:49" s="29" customFormat="1" ht="20.399999999999999" hidden="1" x14ac:dyDescent="0.2">
      <c r="A51" s="29" t="s">
        <v>78</v>
      </c>
      <c r="B51" s="29" t="s">
        <v>1</v>
      </c>
      <c r="C51" s="30" t="s">
        <v>7</v>
      </c>
      <c r="D51" s="29" t="s">
        <v>385</v>
      </c>
      <c r="E51" s="29" t="s">
        <v>3</v>
      </c>
      <c r="F51" s="29" t="s">
        <v>3</v>
      </c>
      <c r="G51" s="29" t="s">
        <v>4</v>
      </c>
      <c r="H51" s="29" t="s">
        <v>2703</v>
      </c>
      <c r="J5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Excluído do juízo 100% digital (115)Movimentos ParametrizadosO movimento parametrizado é utilizado como data de início e fim da situaçãoServentuário (14) | Escrivão/Diretor de Secretaria/Secretário Jurídico (48) | Exclusão do Juízo 100% Digital (14737)NãoNãoSim</v>
      </c>
      <c r="L51" s="22" t="s">
        <v>78</v>
      </c>
      <c r="M51" s="22" t="s">
        <v>1</v>
      </c>
      <c r="N51" s="22" t="s">
        <v>7</v>
      </c>
      <c r="O51" s="22" t="s">
        <v>385</v>
      </c>
      <c r="P51" s="22" t="s">
        <v>3</v>
      </c>
      <c r="Q51" s="22" t="s">
        <v>3</v>
      </c>
      <c r="R51" s="22" t="s">
        <v>4</v>
      </c>
      <c r="S51" s="22"/>
      <c r="T51" s="29" t="b">
        <f>Tabela_Situações_Datamart___07_07_2023[[#This Row],[situacao]]=L51</f>
        <v>1</v>
      </c>
      <c r="U51" s="22" t="str">
        <f t="shared" si="9"/>
        <v>Excluído do juízo 100% digital (115)Movimentos ParametrizadosO movimento parametrizado é utilizado como data de início e fim da situaçãoServentuário (14) | Escrivão/Diretor de Secretaria/Secretário Jurídico (48) | Exclusão do Juízo 100% Digital (14737)NãoNãoSim</v>
      </c>
      <c r="V51" s="22" t="e">
        <f t="shared" si="10"/>
        <v>#VALUE!</v>
      </c>
      <c r="W51" s="22" t="b">
        <f t="shared" ref="W51:W60" si="37">A51=L51</f>
        <v>1</v>
      </c>
      <c r="X51" s="22" t="b">
        <f t="shared" ref="X51:X60" si="38">B51=M51</f>
        <v>1</v>
      </c>
      <c r="Y51" s="22" t="b">
        <f t="shared" ref="Y51:Y60" si="39">C51=N51</f>
        <v>1</v>
      </c>
      <c r="Z51" s="22" t="b">
        <f t="shared" ref="Z51:Z60" si="40">D51=O51</f>
        <v>1</v>
      </c>
      <c r="AA51" s="22" t="b">
        <f t="shared" ref="AA51:AA60" si="41">E51=P51</f>
        <v>1</v>
      </c>
      <c r="AB51" s="22" t="b">
        <f t="shared" ref="AB51:AB60" si="42">F51=Q51</f>
        <v>1</v>
      </c>
      <c r="AC51" s="22" t="b">
        <f t="shared" ref="AC51:AC60" si="43">G51=R51</f>
        <v>1</v>
      </c>
      <c r="AD51" s="22" t="b">
        <f t="shared" ref="AD51:AD60" si="44">H51=S51</f>
        <v>1</v>
      </c>
      <c r="AE51" s="46" t="s">
        <v>2687</v>
      </c>
      <c r="AG51" s="4" t="s">
        <v>78</v>
      </c>
      <c r="AH51" s="5" t="s">
        <v>1</v>
      </c>
      <c r="AI51" s="5" t="s">
        <v>7</v>
      </c>
      <c r="AJ51" s="4" t="s">
        <v>385</v>
      </c>
      <c r="AK51" s="27" t="s">
        <v>3</v>
      </c>
      <c r="AL51" s="4" t="s">
        <v>3</v>
      </c>
      <c r="AM51" s="4" t="s">
        <v>4</v>
      </c>
      <c r="AN51" s="4"/>
      <c r="AO51" s="4"/>
      <c r="AP51" s="29" t="b">
        <f t="shared" si="27"/>
        <v>1</v>
      </c>
      <c r="AQ51" s="29" t="b">
        <f t="shared" si="28"/>
        <v>1</v>
      </c>
      <c r="AR51" s="29" t="b">
        <f t="shared" si="29"/>
        <v>1</v>
      </c>
      <c r="AS51" s="29" t="b">
        <f t="shared" si="30"/>
        <v>1</v>
      </c>
      <c r="AT51" s="29" t="b">
        <f t="shared" si="31"/>
        <v>1</v>
      </c>
      <c r="AU51" s="29" t="b">
        <f t="shared" si="32"/>
        <v>1</v>
      </c>
      <c r="AV51" s="29" t="b">
        <f t="shared" si="33"/>
        <v>1</v>
      </c>
      <c r="AW51" s="29" t="b">
        <f t="shared" si="34"/>
        <v>1</v>
      </c>
    </row>
    <row r="52" spans="1:49" s="29" customFormat="1" ht="409.6" hidden="1" x14ac:dyDescent="0.2">
      <c r="A52" s="29" t="s">
        <v>80</v>
      </c>
      <c r="B52" s="29" t="s">
        <v>1</v>
      </c>
      <c r="C52" s="30" t="s">
        <v>7</v>
      </c>
      <c r="D52" s="30" t="s">
        <v>2738</v>
      </c>
      <c r="E52" s="29" t="s">
        <v>4</v>
      </c>
      <c r="F52" s="29" t="s">
        <v>3</v>
      </c>
      <c r="G52" s="29" t="s">
        <v>3</v>
      </c>
      <c r="H52" s="29" t="s">
        <v>2703</v>
      </c>
      <c r="J5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Execução não criminal iniciada (26)Movimentos ParametrizadosO movimento parametrizado é utilizado como data de início e fim da situaçãoServentuário (14) | Escrivão/Diretor de Secretaria/Secretário Jurídico (48) | Mudança de Classe Processual (10966)[27:classe_nova:12078]&amp;CARACT(10)&amp;Serventuário (14) | Escrivão/Diretor de Secretaria/Secretário Jurídico (48) | Mudança de Classe Processual (10966)[27:classe_nova:12246]&amp;CARACT(10)&amp;Serventuário (14) | Escrivão/Diretor de Secretaria/Secretário Jurídico (48) | Mudança de Classe Processual (10966)[27:classe_nova:151]&amp;CARACT(10)&amp;Serventuário (14) | Escrivão/Diretor de Secretaria/Secretário Jurídico (48) | Mudança de Classe Processual (10966)[27:classe_nova:152]&amp;CARACT(10)&amp;Serventuário (14) | Escrivão/Diretor de Secretaria/Secretário Jurídico (48) | Mudança de Classe Processual (10966)[27:classe_nova:156]&amp;CARACT(10)&amp;Serventuário (14) | Escrivão/Diretor de Secretaria/Secretário Jurídico (48) | Juntada (67) | Petição (85)[19:tipo_de_peticao:52]&amp;CARACT(10)&amp;Serventuário (14) | Escrivão/Diretor de Secretaria/Secretário Jurídico (48) | Evolução da Classe Processual (14739)[27:classe_nova:152]&amp;CARACT(10)&amp;Serventuário (14) | Escrivão/Diretor de Secretaria/Secretário Jurídico (48) | Evolução da Classe Processual (14739)[27:classe_nova:12078]&amp;CARACT(10)&amp;Serventuário (14) | Escrivão/Diretor de Secretaria/Secretário Jurídico (48) | Evolução da Classe Processual (14739)[27:classe_nova:12246]&amp;CARACT(10)&amp;Serventuário (14) | Escrivão/Diretor de Secretaria/Secretário Jurídico (48) | Evolução da Classe Processual (14739)[27:classe_nova:151]&amp;CARACT(10)&amp;Serventuário (14) | Escrivão/Diretor de Secretaria/Secretário Jurídico (48) | Evolução da Classe Processual (14739)[27:classe_nova:156]SimNãoNão</v>
      </c>
      <c r="L52" s="22" t="s">
        <v>80</v>
      </c>
      <c r="M52" s="22" t="s">
        <v>1</v>
      </c>
      <c r="N52" s="22" t="s">
        <v>7</v>
      </c>
      <c r="O52" s="17" t="s">
        <v>386</v>
      </c>
      <c r="P52" s="22" t="s">
        <v>4</v>
      </c>
      <c r="Q52" s="22" t="s">
        <v>3</v>
      </c>
      <c r="R52" s="22" t="s">
        <v>3</v>
      </c>
      <c r="S52" s="22"/>
      <c r="T52" s="29" t="b">
        <f>Tabela_Situações_Datamart___07_07_2023[[#This Row],[situacao]]=L52</f>
        <v>1</v>
      </c>
      <c r="U52" s="22" t="str">
        <f t="shared" si="9"/>
        <v>Execução não criminal iniciada (26)Movimentos ParametrizadosO movimento parametrizado é utilizado como data de início e fim da situaçãoServentuário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(14739)[27:classe_nova:152]
Serventuário (14) | Escrivão/Diretor de Secretaria/Secretário Jurídico (48) | Evolução da Classe Processual (14739)[27:classe_nova:156]SimNãoNão</v>
      </c>
      <c r="V52" s="22" t="e">
        <f t="shared" si="10"/>
        <v>#VALUE!</v>
      </c>
      <c r="W52" s="22" t="b">
        <f t="shared" si="37"/>
        <v>1</v>
      </c>
      <c r="X52" s="22" t="b">
        <f t="shared" si="38"/>
        <v>1</v>
      </c>
      <c r="Y52" s="22" t="b">
        <f t="shared" si="39"/>
        <v>1</v>
      </c>
      <c r="Z52" s="22" t="b">
        <f t="shared" si="40"/>
        <v>0</v>
      </c>
      <c r="AA52" s="22" t="b">
        <f t="shared" si="41"/>
        <v>1</v>
      </c>
      <c r="AB52" s="22" t="b">
        <f t="shared" si="42"/>
        <v>1</v>
      </c>
      <c r="AC52" s="22" t="b">
        <f t="shared" si="43"/>
        <v>1</v>
      </c>
      <c r="AD52" s="22" t="b">
        <f t="shared" si="44"/>
        <v>1</v>
      </c>
      <c r="AE52" s="37" t="s">
        <v>2791</v>
      </c>
      <c r="AG52" s="4" t="s">
        <v>80</v>
      </c>
      <c r="AH52" s="5" t="s">
        <v>1</v>
      </c>
      <c r="AI52" s="5" t="s">
        <v>7</v>
      </c>
      <c r="AJ52" s="5" t="s">
        <v>2632</v>
      </c>
      <c r="AK52" s="27" t="s">
        <v>4</v>
      </c>
      <c r="AL52" s="4" t="s">
        <v>3</v>
      </c>
      <c r="AM52" s="4" t="s">
        <v>3</v>
      </c>
      <c r="AN52" s="4"/>
      <c r="AO52" s="4"/>
      <c r="AP52" s="29" t="b">
        <f t="shared" si="27"/>
        <v>1</v>
      </c>
      <c r="AQ52" s="29" t="b">
        <f t="shared" si="28"/>
        <v>1</v>
      </c>
      <c r="AR52" s="29" t="b">
        <f t="shared" si="29"/>
        <v>1</v>
      </c>
      <c r="AS52" s="29" t="b">
        <f t="shared" si="30"/>
        <v>0</v>
      </c>
      <c r="AT52" s="29" t="b">
        <f t="shared" si="31"/>
        <v>1</v>
      </c>
      <c r="AU52" s="29" t="b">
        <f t="shared" si="32"/>
        <v>1</v>
      </c>
      <c r="AV52" s="29" t="b">
        <f t="shared" si="33"/>
        <v>1</v>
      </c>
      <c r="AW52" s="29" t="b">
        <f t="shared" si="34"/>
        <v>1</v>
      </c>
    </row>
    <row r="53" spans="1:49" s="29" customFormat="1" ht="183.6" hidden="1" x14ac:dyDescent="0.2">
      <c r="A53" s="29" t="s">
        <v>81</v>
      </c>
      <c r="B53" s="29" t="s">
        <v>82</v>
      </c>
      <c r="C53" s="30" t="s">
        <v>7</v>
      </c>
      <c r="D53" s="29" t="s">
        <v>83</v>
      </c>
      <c r="E53" s="29" t="s">
        <v>3</v>
      </c>
      <c r="F53" s="29" t="s">
        <v>3</v>
      </c>
      <c r="G53" s="29" t="s">
        <v>3</v>
      </c>
      <c r="H53" s="29" t="s">
        <v>2703</v>
      </c>
      <c r="J5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Fase processual iniciada (65)Quando o processo é enviado com uma nova classe ao Datajud, que seja de tipo de procedimento diverso da atual, sem o envio respectivo movimentos de evvolução de classe. Trata-se de uma situação artificalO movimento parametrizado é utilizado como data de início e fim da situaçãoSituação criada a partir de outras situações, não havendo movimentos próprios.NãoNãoNão</v>
      </c>
      <c r="L53" s="22" t="s">
        <v>81</v>
      </c>
      <c r="M53" s="17" t="s">
        <v>82</v>
      </c>
      <c r="N53" s="22" t="s">
        <v>7</v>
      </c>
      <c r="O53" s="22" t="s">
        <v>83</v>
      </c>
      <c r="P53" s="22" t="s">
        <v>3</v>
      </c>
      <c r="Q53" s="22" t="s">
        <v>3</v>
      </c>
      <c r="R53" s="22" t="s">
        <v>3</v>
      </c>
      <c r="S53" s="22"/>
      <c r="T53" s="29" t="b">
        <f>Tabela_Situações_Datamart___07_07_2023[[#This Row],[situacao]]=L53</f>
        <v>1</v>
      </c>
      <c r="U53" s="22" t="str">
        <f t="shared" si="9"/>
        <v>Fase processual iniciada (65)Quando o processo é enviado com uma nova classe ao Datajud, que seja de tipo de procedimento diverso da atual, sem o envio respectivo movimentos de evvolução de classe. Trata-se de uma situação artificalO movimento parametrizado é utilizado como data de início e fim da situaçãoSituação criada a partir de outras situações, não havendo movimentos próprios.NãoNãoNão</v>
      </c>
      <c r="V53" s="22" t="e">
        <f t="shared" si="10"/>
        <v>#VALUE!</v>
      </c>
      <c r="W53" s="22" t="b">
        <f t="shared" si="37"/>
        <v>1</v>
      </c>
      <c r="X53" s="22" t="b">
        <f t="shared" si="38"/>
        <v>1</v>
      </c>
      <c r="Y53" s="22" t="b">
        <f t="shared" si="39"/>
        <v>1</v>
      </c>
      <c r="Z53" s="22" t="b">
        <f t="shared" si="40"/>
        <v>1</v>
      </c>
      <c r="AA53" s="22" t="b">
        <f t="shared" si="41"/>
        <v>1</v>
      </c>
      <c r="AB53" s="22" t="b">
        <f t="shared" si="42"/>
        <v>1</v>
      </c>
      <c r="AC53" s="22" t="b">
        <f t="shared" si="43"/>
        <v>1</v>
      </c>
      <c r="AD53" s="22" t="b">
        <f t="shared" si="44"/>
        <v>1</v>
      </c>
      <c r="AE53" s="46" t="s">
        <v>2687</v>
      </c>
      <c r="AG53" s="4" t="s">
        <v>81</v>
      </c>
      <c r="AH53" s="5" t="s">
        <v>82</v>
      </c>
      <c r="AI53" s="5" t="s">
        <v>7</v>
      </c>
      <c r="AJ53" s="4" t="s">
        <v>83</v>
      </c>
      <c r="AK53" s="27" t="s">
        <v>3</v>
      </c>
      <c r="AL53" s="4" t="s">
        <v>3</v>
      </c>
      <c r="AM53" s="4" t="s">
        <v>3</v>
      </c>
      <c r="AN53" s="4"/>
      <c r="AO53" s="4"/>
      <c r="AP53" s="29" t="b">
        <f t="shared" si="27"/>
        <v>1</v>
      </c>
      <c r="AQ53" s="29" t="b">
        <f t="shared" si="28"/>
        <v>1</v>
      </c>
      <c r="AR53" s="29" t="b">
        <f t="shared" si="29"/>
        <v>1</v>
      </c>
      <c r="AS53" s="29" t="b">
        <f t="shared" si="30"/>
        <v>1</v>
      </c>
      <c r="AT53" s="29" t="b">
        <f t="shared" si="31"/>
        <v>1</v>
      </c>
      <c r="AU53" s="29" t="b">
        <f t="shared" si="32"/>
        <v>1</v>
      </c>
      <c r="AV53" s="29" t="b">
        <f t="shared" si="33"/>
        <v>1</v>
      </c>
      <c r="AW53" s="29" t="b">
        <f t="shared" si="34"/>
        <v>1</v>
      </c>
    </row>
    <row r="54" spans="1:49" s="29" customFormat="1" ht="20.399999999999999" hidden="1" x14ac:dyDescent="0.2">
      <c r="A54" s="29" t="s">
        <v>84</v>
      </c>
      <c r="B54" s="29" t="s">
        <v>1</v>
      </c>
      <c r="C54" s="30" t="s">
        <v>7</v>
      </c>
      <c r="D54" s="29" t="s">
        <v>387</v>
      </c>
      <c r="E54" s="29" t="s">
        <v>3</v>
      </c>
      <c r="F54" s="29" t="s">
        <v>3</v>
      </c>
      <c r="G54" s="29" t="s">
        <v>4</v>
      </c>
      <c r="H54" s="29" t="s">
        <v>2703</v>
      </c>
      <c r="J5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Finalizada tramitação direta entre MP e autoridade policial (117)Movimentos ParametrizadosO movimento parametrizado é utilizado como data de início e fim da situaçãoServentuário (14) | Escrivão/Diretor de Secretaria/Secretário Jurídico (48) | Finalizada Tramitação Direta entre MP e Autoridade Policial (15000)NãoNãoSim</v>
      </c>
      <c r="L54" s="22" t="s">
        <v>84</v>
      </c>
      <c r="M54" s="22" t="s">
        <v>1</v>
      </c>
      <c r="N54" s="22" t="s">
        <v>7</v>
      </c>
      <c r="O54" s="22" t="s">
        <v>387</v>
      </c>
      <c r="P54" s="22" t="s">
        <v>3</v>
      </c>
      <c r="Q54" s="22" t="s">
        <v>3</v>
      </c>
      <c r="R54" s="22" t="s">
        <v>4</v>
      </c>
      <c r="S54" s="22"/>
      <c r="T54" s="29" t="b">
        <f>Tabela_Situações_Datamart___07_07_2023[[#This Row],[situacao]]=L54</f>
        <v>1</v>
      </c>
      <c r="U54" s="22" t="str">
        <f t="shared" si="9"/>
        <v>Finalizada tramitação direta entre MP e autoridade policial (117)Movimentos ParametrizadosO movimento parametrizado é utilizado como data de início e fim da situaçãoServentuário (14) | Escrivão/Diretor de Secretaria/Secretário Jurídico (48) | Finalizada Tramitação Direta entre MP e Autoridade Policial (15000)NãoNãoSim</v>
      </c>
      <c r="V54" s="22" t="e">
        <f t="shared" si="10"/>
        <v>#VALUE!</v>
      </c>
      <c r="W54" s="22" t="b">
        <f t="shared" si="37"/>
        <v>1</v>
      </c>
      <c r="X54" s="22" t="b">
        <f t="shared" si="38"/>
        <v>1</v>
      </c>
      <c r="Y54" s="22" t="b">
        <f t="shared" si="39"/>
        <v>1</v>
      </c>
      <c r="Z54" s="22" t="b">
        <f t="shared" si="40"/>
        <v>1</v>
      </c>
      <c r="AA54" s="22" t="b">
        <f t="shared" si="41"/>
        <v>1</v>
      </c>
      <c r="AB54" s="22" t="b">
        <f t="shared" si="42"/>
        <v>1</v>
      </c>
      <c r="AC54" s="22" t="b">
        <f t="shared" si="43"/>
        <v>1</v>
      </c>
      <c r="AD54" s="22" t="b">
        <f t="shared" si="44"/>
        <v>1</v>
      </c>
      <c r="AE54" s="46" t="s">
        <v>2687</v>
      </c>
      <c r="AG54" s="4" t="s">
        <v>84</v>
      </c>
      <c r="AH54" s="5" t="s">
        <v>1</v>
      </c>
      <c r="AI54" s="5" t="s">
        <v>7</v>
      </c>
      <c r="AJ54" s="4" t="s">
        <v>387</v>
      </c>
      <c r="AK54" s="27" t="s">
        <v>3</v>
      </c>
      <c r="AL54" s="4" t="s">
        <v>3</v>
      </c>
      <c r="AM54" s="4" t="s">
        <v>4</v>
      </c>
      <c r="AN54" s="4"/>
      <c r="AO54" s="4"/>
      <c r="AP54" s="29" t="b">
        <f t="shared" si="27"/>
        <v>1</v>
      </c>
      <c r="AQ54" s="29" t="b">
        <f t="shared" si="28"/>
        <v>1</v>
      </c>
      <c r="AR54" s="29" t="b">
        <f t="shared" si="29"/>
        <v>1</v>
      </c>
      <c r="AS54" s="29" t="b">
        <f t="shared" si="30"/>
        <v>1</v>
      </c>
      <c r="AT54" s="29" t="b">
        <f t="shared" si="31"/>
        <v>1</v>
      </c>
      <c r="AU54" s="29" t="b">
        <f t="shared" si="32"/>
        <v>1</v>
      </c>
      <c r="AV54" s="29" t="b">
        <f t="shared" si="33"/>
        <v>1</v>
      </c>
      <c r="AW54" s="29" t="b">
        <f t="shared" si="34"/>
        <v>1</v>
      </c>
    </row>
    <row r="55" spans="1:49" s="29" customFormat="1" ht="244.8" hidden="1" x14ac:dyDescent="0.2">
      <c r="A55" s="29" t="s">
        <v>86</v>
      </c>
      <c r="B55" s="29" t="s">
        <v>1</v>
      </c>
      <c r="C55" s="30" t="s">
        <v>7</v>
      </c>
      <c r="D55" s="30" t="s">
        <v>2739</v>
      </c>
      <c r="E55" s="29" t="s">
        <v>3</v>
      </c>
      <c r="F55" s="29" t="s">
        <v>3</v>
      </c>
      <c r="G55" s="29" t="s">
        <v>4</v>
      </c>
      <c r="H55" s="29" t="s">
        <v>2703</v>
      </c>
      <c r="J5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Finalizado o cumprimento da pena (113)Movimentos ParametrizadosO movimento parametrizado é utilizado como data de início e fim da situaçãoServentuário (14) | Escrivão/Diretor de Secretaria/Secretário Jurídico (48) | Cumprimento da pena (12276) | Fim (12278)&amp;CARACT(10)&amp;Serventuário (14) | Escrivão/Diretor de Secretaria/Secretário Jurídico (48) | Cumprimento da pena (12276) | Fim (12279)NãoNãoSim</v>
      </c>
      <c r="L55" s="22" t="s">
        <v>86</v>
      </c>
      <c r="M55" s="22" t="s">
        <v>1</v>
      </c>
      <c r="N55" s="22" t="s">
        <v>7</v>
      </c>
      <c r="O55" s="17" t="s">
        <v>388</v>
      </c>
      <c r="P55" s="22" t="s">
        <v>3</v>
      </c>
      <c r="Q55" s="22" t="s">
        <v>3</v>
      </c>
      <c r="R55" s="22" t="s">
        <v>4</v>
      </c>
      <c r="S55" s="22"/>
      <c r="T55" s="29" t="b">
        <f>Tabela_Situações_Datamart___07_07_2023[[#This Row],[situacao]]=L55</f>
        <v>1</v>
      </c>
      <c r="U55" s="22" t="str">
        <f t="shared" si="9"/>
        <v>Finalizado o cumprimento da pena (113)Movimentos ParametrizadosO movimento parametrizado é utilizado como data de início e fim da situaçãoServentuário (14) | Escrivão/Diretor de Secretaria/Secretário Jurídico (48) | Cumprimento da pena (12276) | Fim (12278)
Serventuário (14) | Escrivão/Diretor de Secretaria/Secretário Jurídico (48) | Cumprimento da pena (12276) | Fim (12279)NãoNãoSim</v>
      </c>
      <c r="V55" s="22" t="e">
        <f t="shared" si="10"/>
        <v>#VALUE!</v>
      </c>
      <c r="W55" s="22" t="b">
        <f t="shared" si="37"/>
        <v>1</v>
      </c>
      <c r="X55" s="22" t="b">
        <f t="shared" si="38"/>
        <v>1</v>
      </c>
      <c r="Y55" s="22" t="b">
        <f t="shared" si="39"/>
        <v>1</v>
      </c>
      <c r="Z55" s="22" t="b">
        <f t="shared" si="40"/>
        <v>0</v>
      </c>
      <c r="AA55" s="22" t="b">
        <f t="shared" si="41"/>
        <v>1</v>
      </c>
      <c r="AB55" s="22" t="b">
        <f t="shared" si="42"/>
        <v>1</v>
      </c>
      <c r="AC55" s="22" t="b">
        <f t="shared" si="43"/>
        <v>1</v>
      </c>
      <c r="AD55" s="22" t="b">
        <f t="shared" si="44"/>
        <v>1</v>
      </c>
      <c r="AE55" s="46" t="s">
        <v>2687</v>
      </c>
      <c r="AG55" s="4" t="s">
        <v>86</v>
      </c>
      <c r="AH55" s="5" t="s">
        <v>1</v>
      </c>
      <c r="AI55" s="5" t="s">
        <v>7</v>
      </c>
      <c r="AJ55" s="5" t="s">
        <v>388</v>
      </c>
      <c r="AK55" s="27" t="s">
        <v>3</v>
      </c>
      <c r="AL55" s="4" t="s">
        <v>3</v>
      </c>
      <c r="AM55" s="4" t="s">
        <v>4</v>
      </c>
      <c r="AN55" s="4"/>
      <c r="AO55" s="4"/>
      <c r="AP55" s="29" t="b">
        <f t="shared" si="27"/>
        <v>1</v>
      </c>
      <c r="AQ55" s="29" t="b">
        <f t="shared" si="28"/>
        <v>1</v>
      </c>
      <c r="AR55" s="29" t="b">
        <f t="shared" si="29"/>
        <v>1</v>
      </c>
      <c r="AS55" s="29" t="b">
        <f t="shared" si="30"/>
        <v>0</v>
      </c>
      <c r="AT55" s="29" t="b">
        <f t="shared" si="31"/>
        <v>1</v>
      </c>
      <c r="AU55" s="29" t="b">
        <f t="shared" si="32"/>
        <v>1</v>
      </c>
      <c r="AV55" s="29" t="b">
        <f t="shared" si="33"/>
        <v>1</v>
      </c>
      <c r="AW55" s="29" t="b">
        <f t="shared" si="34"/>
        <v>1</v>
      </c>
    </row>
    <row r="56" spans="1:49" s="29" customFormat="1" ht="20.399999999999999" hidden="1" x14ac:dyDescent="0.2">
      <c r="A56" s="29" t="s">
        <v>87</v>
      </c>
      <c r="B56" s="29" t="s">
        <v>1</v>
      </c>
      <c r="C56" s="30" t="s">
        <v>7</v>
      </c>
      <c r="D56" s="29" t="s">
        <v>389</v>
      </c>
      <c r="E56" s="29" t="s">
        <v>3</v>
      </c>
      <c r="F56" s="29" t="s">
        <v>3</v>
      </c>
      <c r="G56" s="29" t="s">
        <v>4</v>
      </c>
      <c r="H56" s="29" t="s">
        <v>2703</v>
      </c>
      <c r="J5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Incluído no juízo 100% digital (114)Movimentos ParametrizadosO movimento parametrizado é utilizado como data de início e fim da situaçãoServentuário (14) | Escrivão/Diretor de Secretaria/Secretário Jurídico (48) | Inclusão no Juízo 100% Digital (14736)NãoNãoSim</v>
      </c>
      <c r="L56" s="22" t="s">
        <v>87</v>
      </c>
      <c r="M56" s="22" t="s">
        <v>1</v>
      </c>
      <c r="N56" s="22" t="s">
        <v>7</v>
      </c>
      <c r="O56" s="22" t="s">
        <v>389</v>
      </c>
      <c r="P56" s="22" t="s">
        <v>3</v>
      </c>
      <c r="Q56" s="22" t="s">
        <v>3</v>
      </c>
      <c r="R56" s="22" t="s">
        <v>4</v>
      </c>
      <c r="S56" s="22"/>
      <c r="T56" s="29" t="b">
        <f>Tabela_Situações_Datamart___07_07_2023[[#This Row],[situacao]]=L56</f>
        <v>1</v>
      </c>
      <c r="U56" s="22" t="str">
        <f t="shared" si="9"/>
        <v>Incluído no juízo 100% digital (114)Movimentos ParametrizadosO movimento parametrizado é utilizado como data de início e fim da situaçãoServentuário (14) | Escrivão/Diretor de Secretaria/Secretário Jurídico (48) | Inclusão no Juízo 100% Digital (14736)NãoNãoSim</v>
      </c>
      <c r="V56" s="22" t="e">
        <f t="shared" si="10"/>
        <v>#VALUE!</v>
      </c>
      <c r="W56" s="22" t="b">
        <f t="shared" si="37"/>
        <v>1</v>
      </c>
      <c r="X56" s="22" t="b">
        <f t="shared" si="38"/>
        <v>1</v>
      </c>
      <c r="Y56" s="22" t="b">
        <f t="shared" si="39"/>
        <v>1</v>
      </c>
      <c r="Z56" s="22" t="b">
        <f t="shared" si="40"/>
        <v>1</v>
      </c>
      <c r="AA56" s="22" t="b">
        <f t="shared" si="41"/>
        <v>1</v>
      </c>
      <c r="AB56" s="22" t="b">
        <f t="shared" si="42"/>
        <v>1</v>
      </c>
      <c r="AC56" s="22" t="b">
        <f t="shared" si="43"/>
        <v>1</v>
      </c>
      <c r="AD56" s="22" t="b">
        <f t="shared" si="44"/>
        <v>1</v>
      </c>
      <c r="AE56" s="46" t="s">
        <v>2687</v>
      </c>
      <c r="AG56" s="4" t="s">
        <v>87</v>
      </c>
      <c r="AH56" s="5" t="s">
        <v>1</v>
      </c>
      <c r="AI56" s="5" t="s">
        <v>7</v>
      </c>
      <c r="AJ56" s="4" t="s">
        <v>389</v>
      </c>
      <c r="AK56" s="27" t="s">
        <v>3</v>
      </c>
      <c r="AL56" s="4" t="s">
        <v>3</v>
      </c>
      <c r="AM56" s="4" t="s">
        <v>4</v>
      </c>
      <c r="AN56" s="4"/>
      <c r="AO56" s="4"/>
      <c r="AP56" s="29" t="b">
        <f t="shared" si="27"/>
        <v>1</v>
      </c>
      <c r="AQ56" s="29" t="b">
        <f t="shared" si="28"/>
        <v>1</v>
      </c>
      <c r="AR56" s="29" t="b">
        <f t="shared" si="29"/>
        <v>1</v>
      </c>
      <c r="AS56" s="29" t="b">
        <f t="shared" si="30"/>
        <v>1</v>
      </c>
      <c r="AT56" s="29" t="b">
        <f t="shared" si="31"/>
        <v>1</v>
      </c>
      <c r="AU56" s="29" t="b">
        <f t="shared" si="32"/>
        <v>1</v>
      </c>
      <c r="AV56" s="29" t="b">
        <f t="shared" si="33"/>
        <v>1</v>
      </c>
      <c r="AW56" s="29" t="b">
        <f t="shared" si="34"/>
        <v>1</v>
      </c>
    </row>
    <row r="57" spans="1:49" s="29" customFormat="1" ht="20.399999999999999" hidden="1" x14ac:dyDescent="0.2">
      <c r="A57" s="29" t="s">
        <v>89</v>
      </c>
      <c r="B57" s="29" t="s">
        <v>1</v>
      </c>
      <c r="C57" s="30" t="s">
        <v>7</v>
      </c>
      <c r="D57" s="29" t="s">
        <v>390</v>
      </c>
      <c r="E57" s="29" t="s">
        <v>3</v>
      </c>
      <c r="F57" s="29" t="s">
        <v>3</v>
      </c>
      <c r="G57" s="29" t="s">
        <v>4</v>
      </c>
      <c r="H57" s="29" t="s">
        <v>2703</v>
      </c>
      <c r="J5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Iniciada tramitação direta entre MP e autoridade policial (116)Movimentos ParametrizadosO movimento parametrizado é utilizado como data de início e fim da situaçãoServentuário (14) | Escrivão/Diretor de Secretaria/Secretário Jurídico (48) | Iniciada Tramitação Direta entre MP e Autoridade Policial (14999)NãoNãoSim</v>
      </c>
      <c r="L57" s="22" t="s">
        <v>89</v>
      </c>
      <c r="M57" s="22" t="s">
        <v>1</v>
      </c>
      <c r="N57" s="22" t="s">
        <v>7</v>
      </c>
      <c r="O57" s="22" t="s">
        <v>390</v>
      </c>
      <c r="P57" s="22" t="s">
        <v>3</v>
      </c>
      <c r="Q57" s="22" t="s">
        <v>3</v>
      </c>
      <c r="R57" s="22" t="s">
        <v>4</v>
      </c>
      <c r="S57" s="22"/>
      <c r="T57" s="29" t="b">
        <f>Tabela_Situações_Datamart___07_07_2023[[#This Row],[situacao]]=L57</f>
        <v>1</v>
      </c>
      <c r="U57" s="22" t="str">
        <f t="shared" si="9"/>
        <v>Iniciada tramitação direta entre MP e autoridade policial (116)Movimentos ParametrizadosO movimento parametrizado é utilizado como data de início e fim da situaçãoServentuário (14) | Escrivão/Diretor de Secretaria/Secretário Jurídico (48) | Iniciada Tramitação Direta entre MP e Autoridade Policial (14999)NãoNãoSim</v>
      </c>
      <c r="V57" s="22" t="e">
        <f t="shared" si="10"/>
        <v>#VALUE!</v>
      </c>
      <c r="W57" s="22" t="b">
        <f t="shared" si="37"/>
        <v>1</v>
      </c>
      <c r="X57" s="22" t="b">
        <f t="shared" si="38"/>
        <v>1</v>
      </c>
      <c r="Y57" s="22" t="b">
        <f t="shared" si="39"/>
        <v>1</v>
      </c>
      <c r="Z57" s="22" t="b">
        <f t="shared" si="40"/>
        <v>1</v>
      </c>
      <c r="AA57" s="22" t="b">
        <f t="shared" si="41"/>
        <v>1</v>
      </c>
      <c r="AB57" s="22" t="b">
        <f t="shared" si="42"/>
        <v>1</v>
      </c>
      <c r="AC57" s="22" t="b">
        <f t="shared" si="43"/>
        <v>1</v>
      </c>
      <c r="AD57" s="22" t="b">
        <f t="shared" si="44"/>
        <v>1</v>
      </c>
      <c r="AE57" s="46" t="s">
        <v>2687</v>
      </c>
      <c r="AG57" s="4" t="s">
        <v>89</v>
      </c>
      <c r="AH57" s="5" t="s">
        <v>1</v>
      </c>
      <c r="AI57" s="5" t="s">
        <v>7</v>
      </c>
      <c r="AJ57" s="4" t="s">
        <v>390</v>
      </c>
      <c r="AK57" s="27" t="s">
        <v>3</v>
      </c>
      <c r="AL57" s="4" t="s">
        <v>3</v>
      </c>
      <c r="AM57" s="4" t="s">
        <v>4</v>
      </c>
      <c r="AN57" s="4"/>
      <c r="AO57" s="4"/>
      <c r="AP57" s="29" t="b">
        <f t="shared" si="27"/>
        <v>1</v>
      </c>
      <c r="AQ57" s="29" t="b">
        <f t="shared" si="28"/>
        <v>1</v>
      </c>
      <c r="AR57" s="29" t="b">
        <f t="shared" si="29"/>
        <v>1</v>
      </c>
      <c r="AS57" s="29" t="b">
        <f t="shared" si="30"/>
        <v>1</v>
      </c>
      <c r="AT57" s="29" t="b">
        <f t="shared" si="31"/>
        <v>1</v>
      </c>
      <c r="AU57" s="29" t="b">
        <f t="shared" si="32"/>
        <v>1</v>
      </c>
      <c r="AV57" s="29" t="b">
        <f t="shared" si="33"/>
        <v>1</v>
      </c>
      <c r="AW57" s="29" t="b">
        <f t="shared" si="34"/>
        <v>1</v>
      </c>
    </row>
    <row r="58" spans="1:49" s="29" customFormat="1" ht="20.399999999999999" hidden="1" x14ac:dyDescent="0.2">
      <c r="A58" s="29" t="s">
        <v>91</v>
      </c>
      <c r="B58" s="29" t="s">
        <v>1</v>
      </c>
      <c r="C58" s="30" t="s">
        <v>7</v>
      </c>
      <c r="D58" s="29" t="s">
        <v>391</v>
      </c>
      <c r="E58" s="29" t="s">
        <v>3</v>
      </c>
      <c r="F58" s="29" t="s">
        <v>3</v>
      </c>
      <c r="G58" s="29" t="s">
        <v>4</v>
      </c>
      <c r="H58" s="29" t="s">
        <v>2703</v>
      </c>
      <c r="J5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Iniciado o cumprimento da pena (111)Movimentos ParametrizadosO movimento parametrizado é utilizado como data de início e fim da situaçãoServentuário (14) | Escrivão/Diretor de Secretaria/Secretário Jurídico (48) | Cumprimento da pena (12276) | Início (12277)NãoNãoSim</v>
      </c>
      <c r="L58" s="22" t="s">
        <v>91</v>
      </c>
      <c r="M58" s="22" t="s">
        <v>1</v>
      </c>
      <c r="N58" s="22" t="s">
        <v>7</v>
      </c>
      <c r="O58" s="22" t="s">
        <v>391</v>
      </c>
      <c r="P58" s="22" t="s">
        <v>3</v>
      </c>
      <c r="Q58" s="22" t="s">
        <v>3</v>
      </c>
      <c r="R58" s="22" t="s">
        <v>4</v>
      </c>
      <c r="S58" s="22"/>
      <c r="T58" s="29" t="b">
        <f>Tabela_Situações_Datamart___07_07_2023[[#This Row],[situacao]]=L58</f>
        <v>1</v>
      </c>
      <c r="U58" s="22" t="str">
        <f t="shared" si="9"/>
        <v>Iniciado o cumprimento da pena (111)Movimentos ParametrizadosO movimento parametrizado é utilizado como data de início e fim da situaçãoServentuário (14) | Escrivão/Diretor de Secretaria/Secretário Jurídico (48) | Cumprimento da pena (12276) | Início (12277)NãoNãoSim</v>
      </c>
      <c r="V58" s="22" t="e">
        <f t="shared" si="10"/>
        <v>#VALUE!</v>
      </c>
      <c r="W58" s="22" t="b">
        <f t="shared" si="37"/>
        <v>1</v>
      </c>
      <c r="X58" s="22" t="b">
        <f t="shared" si="38"/>
        <v>1</v>
      </c>
      <c r="Y58" s="22" t="b">
        <f t="shared" si="39"/>
        <v>1</v>
      </c>
      <c r="Z58" s="22" t="b">
        <f t="shared" si="40"/>
        <v>1</v>
      </c>
      <c r="AA58" s="22" t="b">
        <f t="shared" si="41"/>
        <v>1</v>
      </c>
      <c r="AB58" s="22" t="b">
        <f t="shared" si="42"/>
        <v>1</v>
      </c>
      <c r="AC58" s="22" t="b">
        <f t="shared" si="43"/>
        <v>1</v>
      </c>
      <c r="AD58" s="22" t="b">
        <f t="shared" si="44"/>
        <v>1</v>
      </c>
      <c r="AE58" s="46" t="s">
        <v>2687</v>
      </c>
      <c r="AG58" s="4" t="s">
        <v>91</v>
      </c>
      <c r="AH58" s="5" t="s">
        <v>1</v>
      </c>
      <c r="AI58" s="5" t="s">
        <v>7</v>
      </c>
      <c r="AJ58" s="4" t="s">
        <v>391</v>
      </c>
      <c r="AK58" s="27" t="s">
        <v>3</v>
      </c>
      <c r="AL58" s="4" t="s">
        <v>3</v>
      </c>
      <c r="AM58" s="4" t="s">
        <v>4</v>
      </c>
      <c r="AN58" s="4"/>
      <c r="AO58" s="4"/>
      <c r="AP58" s="29" t="b">
        <f t="shared" si="27"/>
        <v>1</v>
      </c>
      <c r="AQ58" s="29" t="b">
        <f t="shared" si="28"/>
        <v>1</v>
      </c>
      <c r="AR58" s="29" t="b">
        <f t="shared" si="29"/>
        <v>1</v>
      </c>
      <c r="AS58" s="29" t="b">
        <f t="shared" si="30"/>
        <v>1</v>
      </c>
      <c r="AT58" s="29" t="b">
        <f t="shared" si="31"/>
        <v>1</v>
      </c>
      <c r="AU58" s="29" t="b">
        <f t="shared" si="32"/>
        <v>1</v>
      </c>
      <c r="AV58" s="29" t="b">
        <f t="shared" si="33"/>
        <v>1</v>
      </c>
      <c r="AW58" s="29" t="b">
        <f t="shared" si="34"/>
        <v>1</v>
      </c>
    </row>
    <row r="59" spans="1:49" s="29" customFormat="1" ht="20.399999999999999" hidden="1" x14ac:dyDescent="0.2">
      <c r="A59" s="29" t="s">
        <v>93</v>
      </c>
      <c r="B59" s="29" t="s">
        <v>1</v>
      </c>
      <c r="C59" s="30" t="s">
        <v>2740</v>
      </c>
      <c r="D59" s="29" t="s">
        <v>392</v>
      </c>
      <c r="E59" s="29" t="s">
        <v>3</v>
      </c>
      <c r="F59" s="29" t="s">
        <v>3</v>
      </c>
      <c r="G59" s="29" t="s">
        <v>4</v>
      </c>
      <c r="H59" s="29" t="s">
        <v>2703</v>
      </c>
      <c r="J5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Iniciado o cumprimento da transação penal (54)Movimentos ParametrizadosRevogada transação penal (139)&amp;CARACT(10)&amp;Transação penal cancelada (138)Serventuário (14) | Escrivão/Diretor de Secretaria/Secretário Jurídico (48) | Início do Cumprimento da Transação Penal (11003)NãoNãoSim</v>
      </c>
      <c r="L59" s="22" t="s">
        <v>93</v>
      </c>
      <c r="M59" s="22" t="s">
        <v>1</v>
      </c>
      <c r="N59" s="17" t="s">
        <v>300</v>
      </c>
      <c r="O59" s="22" t="s">
        <v>392</v>
      </c>
      <c r="P59" s="22" t="s">
        <v>3</v>
      </c>
      <c r="Q59" s="22" t="s">
        <v>3</v>
      </c>
      <c r="R59" s="22" t="s">
        <v>4</v>
      </c>
      <c r="S59" s="22"/>
      <c r="T59" s="29" t="b">
        <f>Tabela_Situações_Datamart___07_07_2023[[#This Row],[situacao]]=L59</f>
        <v>1</v>
      </c>
      <c r="U59" s="22" t="str">
        <f t="shared" si="9"/>
        <v>Iniciado o cumprimento da transação penal (54)Movimentos ParametrizadosRevogada transação penal (139)
Transação penal cancelada (138)Serventuário (14) | Escrivão/Diretor de Secretaria/Secretário Jurídico (48) | Início do Cumprimento da Transação Penal (11003)NãoNãoSim</v>
      </c>
      <c r="V59" s="22" t="e">
        <f t="shared" si="10"/>
        <v>#VALUE!</v>
      </c>
      <c r="W59" s="22" t="b">
        <f t="shared" si="37"/>
        <v>1</v>
      </c>
      <c r="X59" s="22" t="b">
        <f t="shared" si="38"/>
        <v>1</v>
      </c>
      <c r="Y59" s="22" t="b">
        <f t="shared" si="39"/>
        <v>0</v>
      </c>
      <c r="Z59" s="22" t="b">
        <f t="shared" si="40"/>
        <v>1</v>
      </c>
      <c r="AA59" s="22" t="b">
        <f t="shared" si="41"/>
        <v>1</v>
      </c>
      <c r="AB59" s="22" t="b">
        <f t="shared" si="42"/>
        <v>1</v>
      </c>
      <c r="AC59" s="22" t="b">
        <f t="shared" si="43"/>
        <v>1</v>
      </c>
      <c r="AD59" s="22" t="b">
        <f t="shared" si="44"/>
        <v>1</v>
      </c>
      <c r="AE59" s="46" t="s">
        <v>2687</v>
      </c>
      <c r="AG59" s="4" t="s">
        <v>93</v>
      </c>
      <c r="AH59" s="5" t="s">
        <v>1</v>
      </c>
      <c r="AI59" s="5" t="s">
        <v>300</v>
      </c>
      <c r="AJ59" s="4" t="s">
        <v>392</v>
      </c>
      <c r="AK59" s="27" t="s">
        <v>3</v>
      </c>
      <c r="AL59" s="4" t="s">
        <v>3</v>
      </c>
      <c r="AM59" s="4" t="s">
        <v>4</v>
      </c>
      <c r="AN59" s="4"/>
      <c r="AO59" s="4"/>
      <c r="AP59" s="29" t="b">
        <f t="shared" si="27"/>
        <v>1</v>
      </c>
      <c r="AQ59" s="29" t="b">
        <f t="shared" si="28"/>
        <v>1</v>
      </c>
      <c r="AR59" s="29" t="b">
        <f t="shared" si="29"/>
        <v>0</v>
      </c>
      <c r="AS59" s="29" t="b">
        <f t="shared" si="30"/>
        <v>1</v>
      </c>
      <c r="AT59" s="29" t="b">
        <f t="shared" si="31"/>
        <v>1</v>
      </c>
      <c r="AU59" s="29" t="b">
        <f t="shared" si="32"/>
        <v>1</v>
      </c>
      <c r="AV59" s="29" t="b">
        <f t="shared" si="33"/>
        <v>1</v>
      </c>
      <c r="AW59" s="29" t="b">
        <f t="shared" si="34"/>
        <v>1</v>
      </c>
    </row>
    <row r="60" spans="1:49" s="29" customFormat="1" ht="20.399999999999999" hidden="1" x14ac:dyDescent="0.2">
      <c r="A60" s="29" t="s">
        <v>95</v>
      </c>
      <c r="B60" s="29" t="s">
        <v>1</v>
      </c>
      <c r="C60" s="30" t="s">
        <v>7</v>
      </c>
      <c r="D60" s="29" t="s">
        <v>393</v>
      </c>
      <c r="E60" s="29" t="s">
        <v>3</v>
      </c>
      <c r="F60" s="29" t="s">
        <v>3</v>
      </c>
      <c r="G60" s="29" t="s">
        <v>4</v>
      </c>
      <c r="H60" s="29" t="s">
        <v>2703</v>
      </c>
      <c r="J6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Interrompido o cumprimento da pena (112)Movimentos ParametrizadosO movimento parametrizado é utilizado como data de início e fim da situaçãoServentuário (14) | Escrivão/Diretor de Secretaria/Secretário Jurídico (48) | Cumprimento da pena (12276) | Interrupção (12280)NãoNãoSim</v>
      </c>
      <c r="L60" s="22" t="s">
        <v>95</v>
      </c>
      <c r="M60" s="22" t="s">
        <v>1</v>
      </c>
      <c r="N60" s="22" t="s">
        <v>7</v>
      </c>
      <c r="O60" s="22" t="s">
        <v>393</v>
      </c>
      <c r="P60" s="22" t="s">
        <v>3</v>
      </c>
      <c r="Q60" s="22" t="s">
        <v>3</v>
      </c>
      <c r="R60" s="22" t="s">
        <v>4</v>
      </c>
      <c r="S60" s="22"/>
      <c r="T60" s="29" t="b">
        <f>Tabela_Situações_Datamart___07_07_2023[[#This Row],[situacao]]=L60</f>
        <v>1</v>
      </c>
      <c r="U60" s="22" t="str">
        <f t="shared" si="9"/>
        <v>Interrompido o cumprimento da pena (112)Movimentos ParametrizadosO movimento parametrizado é utilizado como data de início e fim da situaçãoServentuário (14) | Escrivão/Diretor de Secretaria/Secretário Jurídico (48) | Cumprimento da pena (12276) | Interrupção (12280)NãoNãoSim</v>
      </c>
      <c r="V60" s="22" t="e">
        <f t="shared" si="10"/>
        <v>#VALUE!</v>
      </c>
      <c r="W60" s="22" t="b">
        <f t="shared" si="37"/>
        <v>1</v>
      </c>
      <c r="X60" s="22" t="b">
        <f t="shared" si="38"/>
        <v>1</v>
      </c>
      <c r="Y60" s="22" t="b">
        <f t="shared" si="39"/>
        <v>1</v>
      </c>
      <c r="Z60" s="22" t="b">
        <f t="shared" si="40"/>
        <v>1</v>
      </c>
      <c r="AA60" s="22" t="b">
        <f t="shared" si="41"/>
        <v>1</v>
      </c>
      <c r="AB60" s="22" t="b">
        <f t="shared" si="42"/>
        <v>1</v>
      </c>
      <c r="AC60" s="22" t="b">
        <f t="shared" si="43"/>
        <v>1</v>
      </c>
      <c r="AD60" s="22" t="b">
        <f t="shared" si="44"/>
        <v>1</v>
      </c>
      <c r="AE60" s="46" t="s">
        <v>2687</v>
      </c>
      <c r="AG60" s="4" t="s">
        <v>95</v>
      </c>
      <c r="AH60" s="5" t="s">
        <v>1</v>
      </c>
      <c r="AI60" s="5" t="s">
        <v>7</v>
      </c>
      <c r="AJ60" s="4" t="s">
        <v>393</v>
      </c>
      <c r="AK60" s="27" t="s">
        <v>3</v>
      </c>
      <c r="AL60" s="4" t="s">
        <v>3</v>
      </c>
      <c r="AM60" s="4" t="s">
        <v>4</v>
      </c>
      <c r="AN60" s="4"/>
      <c r="AO60" s="4"/>
      <c r="AP60" s="29" t="b">
        <f t="shared" si="27"/>
        <v>1</v>
      </c>
      <c r="AQ60" s="29" t="b">
        <f t="shared" si="28"/>
        <v>1</v>
      </c>
      <c r="AR60" s="29" t="b">
        <f t="shared" si="29"/>
        <v>1</v>
      </c>
      <c r="AS60" s="29" t="b">
        <f t="shared" si="30"/>
        <v>1</v>
      </c>
      <c r="AT60" s="29" t="b">
        <f t="shared" si="31"/>
        <v>1</v>
      </c>
      <c r="AU60" s="29" t="b">
        <f t="shared" si="32"/>
        <v>1</v>
      </c>
      <c r="AV60" s="29" t="b">
        <f t="shared" si="33"/>
        <v>1</v>
      </c>
      <c r="AW60" s="29" t="b">
        <f t="shared" si="34"/>
        <v>1</v>
      </c>
    </row>
    <row r="61" spans="1:49" s="29" customFormat="1" ht="40.799999999999997" hidden="1" x14ac:dyDescent="0.2">
      <c r="A61" s="29" t="s">
        <v>97</v>
      </c>
      <c r="B61" s="29" t="s">
        <v>1</v>
      </c>
      <c r="C61" s="30" t="s">
        <v>7</v>
      </c>
      <c r="D61" s="29" t="s">
        <v>98</v>
      </c>
      <c r="E61" s="29" t="s">
        <v>3</v>
      </c>
      <c r="F61" s="29" t="s">
        <v>4</v>
      </c>
      <c r="G61" s="29" t="s">
        <v>4</v>
      </c>
      <c r="H61" s="29" t="s">
        <v>2703</v>
      </c>
      <c r="J6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Julgado (62)Movimentos ParametrizadosO movimento parametrizado é utilizado como data de início e fim da situaçãoMagistrado (1) | Julgamento (193)NãoSimSim</v>
      </c>
      <c r="L61" s="22" t="s">
        <v>97</v>
      </c>
      <c r="M61" s="22" t="s">
        <v>1</v>
      </c>
      <c r="N61" s="22" t="s">
        <v>7</v>
      </c>
      <c r="O61" s="22" t="s">
        <v>98</v>
      </c>
      <c r="P61" s="22" t="s">
        <v>3</v>
      </c>
      <c r="Q61" s="22" t="s">
        <v>4</v>
      </c>
      <c r="R61" s="22" t="s">
        <v>4</v>
      </c>
      <c r="S61" s="22"/>
      <c r="T61" s="29" t="b">
        <f>Tabela_Situações_Datamart___07_07_2023[[#This Row],[situacao]]=L61</f>
        <v>1</v>
      </c>
      <c r="U61" s="22" t="str">
        <f t="shared" si="9"/>
        <v>Julgado (62)Movimentos ParametrizadosO movimento parametrizado é utilizado como data de início e fim da situaçãoMagistrado (1) | Julgamento (193)NãoSimSim</v>
      </c>
      <c r="V61" s="22" t="str">
        <f t="shared" si="10"/>
        <v>Julgado (62)Movimentos ParametrizadosO movimento parametrizado é utilizado como data de início e fim da situaçãoMagistrado (1) | Julgamento (193)NãoSimSim</v>
      </c>
      <c r="AG61" s="27" t="s">
        <v>97</v>
      </c>
      <c r="AH61" s="28" t="s">
        <v>1</v>
      </c>
      <c r="AI61" s="28" t="s">
        <v>7</v>
      </c>
      <c r="AJ61" s="28" t="s">
        <v>98</v>
      </c>
      <c r="AK61" s="27" t="s">
        <v>3</v>
      </c>
      <c r="AL61" s="27" t="s">
        <v>4</v>
      </c>
      <c r="AM61" s="27" t="s">
        <v>4</v>
      </c>
      <c r="AN61" s="4"/>
      <c r="AO61" s="4"/>
      <c r="AP61" s="29" t="b">
        <f t="shared" si="27"/>
        <v>1</v>
      </c>
      <c r="AQ61" s="29" t="b">
        <f t="shared" si="28"/>
        <v>1</v>
      </c>
      <c r="AR61" s="29" t="b">
        <f t="shared" si="29"/>
        <v>1</v>
      </c>
      <c r="AS61" s="29" t="b">
        <f t="shared" si="30"/>
        <v>1</v>
      </c>
      <c r="AT61" s="29" t="b">
        <f t="shared" si="31"/>
        <v>1</v>
      </c>
      <c r="AU61" s="29" t="b">
        <f t="shared" si="32"/>
        <v>1</v>
      </c>
      <c r="AV61" s="29" t="b">
        <f t="shared" si="33"/>
        <v>1</v>
      </c>
      <c r="AW61" s="29" t="b">
        <f t="shared" si="34"/>
        <v>1</v>
      </c>
    </row>
    <row r="62" spans="1:49" s="29" customFormat="1" ht="409.6" hidden="1" x14ac:dyDescent="0.3">
      <c r="A62" s="29" t="s">
        <v>99</v>
      </c>
      <c r="B62" s="29" t="s">
        <v>1</v>
      </c>
      <c r="C62" s="30" t="s">
        <v>7</v>
      </c>
      <c r="D62" s="30" t="s">
        <v>2741</v>
      </c>
      <c r="E62" s="29" t="s">
        <v>3</v>
      </c>
      <c r="F62" s="29" t="s">
        <v>4</v>
      </c>
      <c r="G62" s="29" t="s">
        <v>4</v>
      </c>
      <c r="H62" s="29" t="s">
        <v>100</v>
      </c>
      <c r="J6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Julgado com resolução do mérito (27)Movimentos ParametrizadosO movimento parametrizado é utilizado como data de início e fim da situaçãoMagistrado (1) | Julgamento (193) | Com Resolução do Mérito (385) | Homologação de Decisão de Juiz Leigo (12187)&amp;CARACT(10)&amp;Magistrado (1) | Julgamento (193) | Com Resolução do Mérito (385)&amp;CARACT(10)&amp;Magistrado (1) | Julgamento (193) | Com Resolução do Mérito (385) | Extinção da execução ou do cumprimento da sentença (196)&amp;CARACT(10)&amp;Magistrado (1) | Julgamento (193) | Com Resolução do Mérito (385) | Não-Decretação de Falência (208)&amp;CARACT(10)&amp;Magistrado (1) | Julgamento (193) | Com Resolução do Mérito (385) | Concessão (210)&amp;CARACT(10)&amp;Magistrado (1) | Julgamento (193) | Com Resolução do Mérito (385) | Denegação (212)&amp;CARACT(10)&amp;Magistrado (1) | Julgamento (193) | Com Resolução do Mérito (385) | Concessão em Parte (214)&amp;CARACT(10)&amp;Magistrado (1) | Julgamento (193) | Com Resolução do Mérito (385) | Procedência (219)&amp;CARACT(10)&amp;Magistrado (1) | Julgamento (193) | Com Resolução do Mérito (385) | Improcedência (220)&amp;CARACT(10)&amp;Magistrado (1) | Julgamento (193) | Com Resolução do Mérito (385) | Procedência em Parte (221)&amp;CARACT(10)&amp;Magistrado (1) | Julgamento (193) | Com Resolução do Mérito (385) | Provimento (237)&amp;CARACT(10)&amp;Magistrado (1) | Julgamento (193) | Com Resolução do Mérito (385) | Provimento em Parte (238)&amp;CARACT(10)&amp;Magistrado (1) | Julgamento (193) | Com Resolução do Mérito (385) | Não-Provimento (239)&amp;CARACT(10)&amp;Magistrado (1) | Julgamento (193) | Com Resolução do Mérito (385) | Conhecimento em Parte e Provimento ou Concessão (240)&amp;CARACT(10)&amp;Magistrado (1) | Julgamento (193) | Com Resolução do Mérito (385) | Conhecimento em Parte e Provimento em Parte ou Concessão em Parte (241)&amp;CARACT(10)&amp;Magistrado (1) | Julgamento (193) | Com Resolução do Mérito (385) | Conhecimento em Parte e Não-Provimento ou Denegação (242)&amp;CARACT(10)&amp;Magistrado (1) | Julgamento (193) | Com Resolução do Mérito (385) | Renúncia ao direito pelo autor (455)&amp;CARACT(10)&amp;Magistrado (1) | Julgamento (193) | Com Resolução do Mérito (385) | Pronúncia de Decadência ou Prescrição (471)&amp;CARACT(10)&amp;Magistrado (1) | Julgamento (193) | Com Resolução do Mérito (385) | Declaração de competência em conflito (900)&amp;CARACT(10)&amp;Magistrado (1) | Julgamento (193) | Com Resolução do Mérito (385) | Negação de seguimento (901)&amp;CARACT(10)&amp;Magistrado (1) | Julgamento (193) | Com Resolução do Mérito (385) | Provimento (art. 557 do CPC) (972)&amp;CARACT(10)&amp;Magistrado (1) | Julgamento (193) | Com Resolução do Mérito (385) | Extinção da Punibilidade (973)&amp;CARACT(10)&amp;Magistrado (1) | Julgamento (193) | Com Resolução do Mérito (385) | Extinção por Cumprimento de Medida Sócio-Educativa (10964)&amp;CARACT(10)&amp;Magistrado (1) | Julgamento (193) | Com Resolução do Mérito (385) | Procedência do pedido e procedência do pedido contraposto (11401)&amp;CARACT(10)&amp;Magistrado (1) | Julgamento (193) | Com Resolução do Mérito (385) | Procedência do pedido e procedência em parte do pedido contraposto (11402)&amp;CARACT(10)&amp;Magistrado (1) | Julgamento (193) | Com Resolução do Mérito (385) | Procedência do pedido e improcedência do pedido contraposto (11403)&amp;CARACT(10)&amp;Magistrado (1) | Julgamento (193) | Com Resolução do Mérito (385) | Procedência em parte do pedido e procedência do pedido contraposto (11404)&amp;CARACT(10)&amp;Magistrado (1) | Julgamento (193) | Com Resolução do Mérito (385) | Procedência em parte do pedido e procedência em parte do pedido contraposto (11405)&amp;CARACT(10)&amp;Magistrado (1) | Julgamento (193) | Com Resolução do Mérito (385) | Procedência em parte do pedido e improcedência do pedido contraposto (11406)&amp;CARACT(10)&amp;Magistrado (1) | Julgamento (193) | Com Resolução do Mérito (385) | Improcedência do pedido e procedência do pedido contraposto (11407)&amp;CARACT(10)&amp;Magistrado (1) | Julgamento (193) | Com Resolução do Mérito (385) | Improcedência do pedido e procedência em parte do pedido contraposto (11408)&amp;CARACT(10)&amp;Magistrado (1) | Julgamento (193) | Com Resolução do Mérito (385) | Improcedência do pedido e improcedência do pedido contraposto (11409)&amp;CARACT(10)&amp;Magistrado (1) | Julgamento (193) | Com Resolução do Mérito (385) | Procedência do Pedido - Reconhecimento pelo réu (11795)&amp;CARACT(10)&amp;Magistrado (1) | Julgamento (193) | Com Resolução do Mérito (385) | Declaração de competência em conflito (11796)&amp;CARACT(10)&amp;Magistrado (1) | Julgamento (193) | Com Resolução do Mérito (385) | Absolvição Sumária do art. 397-CPP (11876)&amp;CARACT(10)&amp;Magistrado (1) | Julgamento (193) | Com Resolução do Mérito (385) | Absolvição sumária - crimes dolosos contra a vida (11877)&amp;CARACT(10)&amp;Magistrado (1) | Julgamento (193) | Com Resolução do Mérito (385) | Sentença confirmada (12252)&amp;CARACT(10)&amp;Magistrado (1) | Julgamento (193) | Com Resolução do Mérito (385) | Sentença confirmada em parte (12253)&amp;CARACT(10)&amp;Magistrado (1) | Julgamento (193) | Com Resolução do Mérito (385) | Sentença desconstituída (12254)&amp;CARACT(10)&amp;Magistrado (1) | Julgamento (193) | Com Resolução do Mérito (385) | Definição de tese jurídica em incidentes repetitivos (12257)&amp;CARACT(10)&amp;Magistrado (1) | Julgamento (193) | Com Resolução do Mérito (385) | Emissão de juízo de retratação pelo Órgão Julgador (12258)&amp;CARACT(10)&amp;Magistrado (1) | Julgamento (193) | Com Resolução do Mérito (385) | Parecer (12321)&amp;CARACT(10)&amp;Magistrado (1) | Julgamento (193) | Com Resolução do Mérito (385) | Consulta (12326)&amp;CARACT(10)&amp;Magistrado (1) | Julgamento (193) | Com Resolução do Mérito (385) | Pedido conhecido em parte e procedente (12329)&amp;CARACT(10)&amp;Magistrado (1) | Julgamento (193) | Com Resolução do Mérito (385) | Pedido conhecido em parte e procedente em parte (12330)&amp;CARACT(10)&amp;Magistrado (1) | Julgamento (193) | Com Resolução do Mérito (385) | Pedido conhecido em parte e improcedente (12331)&amp;CARACT(10)&amp;Magistrado (1) | Julgamento (193) | Com Resolução do Mérito (385) | Conjunto Agravo e Recurso Especial (12433)&amp;CARACT(10)&amp;Magistrado (1) | Julgamento (193) | Com Resolução do Mérito (385) | impugnação à execução (12450)&amp;CARACT(10)&amp;Magistrado (1) | Julgamento (193) | Com Resolução do Mérito (385) | Composição Civil (12615)&amp;CARACT(10)&amp;Magistrado (1) | Julgamento (193) | Com Resolução do Mérito (385) | Homologado o Pedido (12649)&amp;CARACT(10)&amp;Magistrado (1) | Julgamento (193) | Com Resolução do Mérito (385) | Não Homologado o Pedido (12650)&amp;CARACT(10)&amp;Magistrado (1) | Julgamento (193) | Com Resolução do Mérito (385) | Contas Não Prestação (12651)&amp;CARACT(10)&amp;Magistrado (1) | Julgamento (193) | Com Resolução do Mérito (385) | Contas Aprovadas (12652)&amp;CARACT(10)&amp;Magistrado (1) | Julgamento (193) | Com Resolução do Mérito (385) | Contas Desaprovadas (12653)&amp;CARACT(10)&amp;Magistrado (1) | Julgamento (193) | Com Resolução do Mérito (385) | Contas Aprovadas com Ressalvas (12654)&amp;CARACT(10)&amp;Magistrado (1) | Julgamento (193) | Com Resolução do Mérito (385) | Impugnação do Registro de Candidatura (12661)&amp;CARACT(10)&amp;Magistrado (1) | Julgamento (193) | Com Resolução do Mérito (385) | Movimentar Partido (12664)&amp;CARACT(10)&amp;Magistrado (1) | Julgamento (193) | Com Resolução do Mérito (385) | Procedência da Impugnação (Registro Deferido) (12665)&amp;CARACT(10)&amp;Magistrado (1) | Julgamento (193) | Com Resolução do Mérito (385) | Registro de Candidatura (12678)&amp;CARACT(10)&amp;Magistrado (1) | Julgamento (193) | Com Resolução do Mérito (385) | Contas Regularizadas (14219)&amp;CARACT(10)&amp;Magistrado (1) | Julgamento (193) | Com Resolução do Mérito (385) | Concessão (210) | Segurança (442)&amp;CARACT(10)&amp;Magistrado (1) | Julgamento (193) | Com Resolução do Mérito (385) | Concessão (210) | Habeas corpus (443)&amp;CARACT(10)&amp;Magistrado (1) | Julgamento (193) | Com Resolução do Mérito (385) | Concessão (210) | Habeas data (444)&amp;CARACT(10)&amp;Magistrado (1) | Julgamento (193) | Com Resolução do Mérito (385) | Concessão (210) | Mandado de injunção (445)&amp;CARACT(10)&amp;Magistrado (1) | Julgamento (193) | Com Resolução do Mérito (385) | Denegação (212) | Segurança (446)&amp;CARACT(10)&amp;Magistrado (1) | Julgamento (193) | Com Resolução do Mérito (385) | Denegação (212) | Habeas corpus (447)&amp;CARACT(10)&amp;Magistrado (1) | Julgamento (193) | Com Resolução do Mérito (385) | Denegação (212) | Habeas data (448)&amp;CARACT(10)&amp;Magistrado (1) | Julgamento (193) | Com Resolução do Mérito (385) | Denegação (212) | Mandado de injunção (449)&amp;CARACT(10)&amp;Magistrado (1) | Julgamento (193) | Com Resolução do Mérito (385) | Concessão em Parte (214) | Segurança (450)&amp;CARACT(10)&amp;Magistrado (1) | Julgamento (193) | Com Resolução do Mérito (385) | Concessão em Parte (214) | Habeas corpus (451)&amp;CARACT(10)&amp;Magistrado (1) | Julgamento (193) | Com Resolução do Mérito (385) | Concessão em Parte (214) | Habeas data (452)&amp;CARACT(10)&amp;Magistrado (1) | Julgamento (193) | Com Resolução do Mérito (385) | Concessão em Parte (214) | Mandado de injunção (453)&amp;CARACT(10)&amp;Magistrado (1) | Julgamento (193) | Com Resolução do Mérito (385) | Extinção da Punibilidade (973) | Morte do agente (1042)&amp;CARACT(10)&amp;Magistrado (1) | Julgamento (193) | Com Resolução do Mérito (385) | Extinção da Punibilidade (973) | Anistia, graça ou indulto (1043)&amp;CARACT(10)&amp;Magistrado (1) | Julgamento (193) | Com Resolução do Mérito (385) | Extinção da Punibilidade (973) | Retroatividade de lei (1044)&amp;CARACT(10)&amp;Magistrado (1) | Julgamento (193) | Com Resolução do Mérito (385) | Extinção da Punibilidade (973) | Prescrição, decadência ou perempção (1045)&amp;CARACT(10)&amp;Magistrado (1) | Julgamento (193) | Com Resolução do Mérito (385) | Extinção da Punibilidade (973) | Renúncia do queixoso ou perdão aceito  (1046)&amp;CARACT(10)&amp;Magistrado (1) | Julgamento (193) | Com Resolução do Mérito (385) | Extinção da Punibilidade (973) | Retratação do agente (1047)&amp;CARACT(10)&amp;Magistrado (1) | Julgamento (193) | Com Resolução do Mérito (385) | Extinção da Punibilidade (973) | Perdão judicial (1048)&amp;CARACT(10)&amp;Magistrado (1) | Julgamento (193) | Com Resolução do Mérito (385) | Extinção da Punibilidade (973) | Pagamento integral do débito (1049)&amp;CARACT(10)&amp;Magistrado (1) | Julgamento (193) | Com Resolução do Mérito (385) | Extinção da Punibilidade (973) | Cumprimento da Pena (1050)&amp;CARACT(10)&amp;Magistrado (1) | Julgamento (193) | Com Resolução do Mérito (385) | Concessão (210) | Remissão a Adolescente Infrator (10965)&amp;CARACT(10)&amp;Magistrado (1) | Julgamento (193) | Com Resolução do Mérito (385) | Extinção da Punibilidade (973) | Cumprimento da suspensão condicional do processo (11411)&amp;CARACT(10)&amp;Magistrado (1) | Julgamento (193) | Com Resolução do Mérito (385) | Extinção da Punibilidade (973) | Reparação do dano (11801)&amp;CARACT(10)&amp;Magistrado (1) | Julgamento (193) | Com Resolução do Mérito (385) | Extinção da Punibilidade (973) | Prescrição (11878)&amp;CARACT(10)&amp;Magistrado (1) | Julgamento (193) | Com Resolução do Mérito (385) | Extinção da Punibilidade (973) | Decadência ou perempção (11879)&amp;CARACT(10)&amp;Magistrado (1) | Julgamento (193) | Com Resolução do Mérito (385) | Concessão (210) | Exequatur (12032)&amp;CARACT(10)&amp;Magistrado (1) | Julgamento (193) | Com Resolução do Mérito (385) | Parecer (12321) | Favorável (12322)&amp;CARACT(10)&amp;Magistrado (1) | Julgamento (193) | Com Resolução do Mérito (385) | Parecer (12321) | Favorável em parte (12323)&amp;CARACT(10)&amp;Magistrado (1) | Julgamento (193) | Com Resolução do Mérito (385) | Parecer (12321) | Desfavorável (12324)&amp;CARACT(10)&amp;Magistrado (1) | Julgamento (193) | Com Resolução do Mérito (385) | Consulta (12326) | Respondida (12327)&amp;CARACT(10)&amp;Magistrado (1) | Julgamento (193) | Com Resolução do Mérito (385) | Consulta (12326) | Respondida em parte (12328)&amp;CARACT(10)&amp;Magistrado (1) | Julgamento (193) | Com Resolução do Mérito (385) | Conjunto Agravo e Recurso Especial (12433) | Conhecimento para dar provimento ao Recurso Especial  (12434)&amp;CARACT(10)&amp;Magistrado (1) | Julgamento (193) | Com Resolução do Mérito (385) | Conjunto Agravo e Recurso Especial (12433) | Conhecimento para negar provimento ao recurso especial (12435)&amp;CARACT(10)&amp;Magistrado (1) | Julgamento (193) | Com Resolução do Mérito (385) | Conjunto Agravo e Recurso Especial (12433) | Conhecimento para não conhecer do Recurso Especial (12436)&amp;CARACT(10)&amp;Magistrado (1) | Julgamento (193) | Com Resolução do Mérito (385) | Conjunto Agravo e Recurso Especial (12433) | Conhecimento para determinar sua autuação como Recurso Especial (12437)&amp;CARACT(10)&amp;Magistrado (1) | Julgamento (193) | Com Resolução do Mérito (385) | Conjunto Agravo e Recurso Especial (12433) | conhecimento para dar parcial provimento ao recurso especial (12438)&amp;CARACT(10)&amp;Magistrado (1) | Julgamento (193) | Com Resolução do Mérito (385) | Conjunto Agravo e Recurso Especial (12433) | conhecimento para conhecer em parte o recurso especial e dar provimento  (12439)&amp;CARACT(10)&amp;Magistrado (1) | Julgamento (193) | Com Resolução do Mérito (385) | Conjunto Agravo e Recurso Especial (12433) | conhecimento para conhecer em parte o recurso especial e negar provimento (12440)&amp;CARACT(10)&amp;Magistrado (1) | Julgamento (193) | Com Resolução do Mérito (385) | Conjunto Agravo e Recurso Especial (12433) | Conhecimento para conhecer o recurso especial (12441)&amp;CARACT(10)&amp;Magistrado (1) | Julgamento (193) | Com Resolução do Mérito (385) | Conjunto Agravo e Recurso Especial (12433) | conhecimento para conhecer em parte o recurso especial  (12442)&amp;CARACT(10)&amp;Magistrado (1) | Julgamento (193) | Com Resolução do Mérito (385) | Conjunto Agravo e Recurso Especial (12433) | conhecimento em parte para dar provimento ao recurso especial (12443)&amp;CARACT(10)&amp;Magistrado (1) | Julgamento (193) | Com Resolução do Mérito (385) | impugnação à execução (12450) | Procedência (12451)&amp;CARACT(10)&amp;Magistrado (1) | Julgamento (193) | Com Resolução do Mérito (385) | impugnação à execução (12450) | procedência parcial (12452)&amp;CARACT(10)&amp;Magistrado (1) | Julgamento (193) | Com Resolução do Mérito (385) | impugnação à execução (12450) | improcedência (12453)&amp;CARACT(10)&amp;Magistrado (1) | Julgamento (193) | Com Resolução do Mérito (385) | Concessão (210) | Habeas Corpus de ofício (12475)&amp;CARACT(10)&amp;Magistrado (1) | Julgamento (193) | Com Resolução do Mérito (385) | Extinção da Punibilidade (973) | Composição Civil dos Danos (12616)&amp;CARACT(10)&amp;Magistrado (1) | Julgamento (193) | Com Resolução do Mérito (385) | Registro de Candidatura (12678) | Deferimento do Pedido de Registro de Candidatura (12660)&amp;CARACT(10)&amp;Magistrado (1) | Julgamento (193) | Com Resolução do Mérito (385) | Registro de Candidatura (12678) | Cassação do Registro de Candidatura (12662)&amp;CARACT(10)&amp;Magistrado (1) | Julgamento (193) | Com Resolução do Mérito (385) | Registro de Candidatura (12678) | Cancelamento do Pedido de Registro de Candidatura (12663)&amp;CARACT(10)&amp;Magistrado (1) | Julgamento (193) | Com Resolução do Mérito (385) | Impugnação do Registro de Candidatura (12661) | Procedência da Impugnação (Registro Deferido) (12666)&amp;CARACT(10)&amp;Magistrado (1) | Julgamento (193) | Com Resolução do Mérito (385) | Impugnação do Registro de Candidatura (12661) | Procedência da Impugnação (Registro Indeferido) (12667)&amp;CARACT(10)&amp;Magistrado (1) | Julgamento (193) | Com Resolução do Mérito (385) | Impugnação do Registro de Candidatura (12661) | Procedência em Parte da Impugnação (Registro Deferido) (12668)&amp;CARACT(10)&amp;Magistrado (1) | Julgamento (193) | Com Resolução do Mérito (385) | Impugnação do Registro de Candidatura (12661) | Procedência em Parte da Impugnação (Registro Indeferido) (12669)&amp;CARACT(10)&amp;Magistrado (1) | Julgamento (193) | Com Resolução do Mérito (385) | Impugnação do Registro de Candidatura (12661) | Procedência em Parte da Impugnação (Registro Cancelado) (12670)&amp;CARACT(10)&amp;Magistrado (1) | Julgamento (193) | Com Resolução do Mérito (385) | Impugnação do Registro de Candidatura (12661) | Procedência em Parte da Impugnação (Registro Cassado) (12672)&amp;CARACT(10)&amp;Magistrado (1) | Julgamento (193) | Com Resolução do Mérito (385) | Impugnação do Registro de Candidatura (12661) | Não-Procedência da Impugnação (Registro Deferido) (12673)&amp;CARACT(10)&amp;Magistrado (1) | Julgamento (193) | Com Resolução do Mérito (385) | Impugnação do Registro de Candidatura (12661) | Não-Procedência da Impugnação (Registro Indeferido) (12674)&amp;CARACT(10)&amp;Magistrado (1) | Julgamento (193) | Com Resolução do Mérito (385) | Impugnação do Registro de Candidatura (12661) | Não-Procedência da Impugnação (Registro Cancelado) (12675)&amp;CARACT(10)&amp;Magistrado (1) | Julgamento (193) | Com Resolução do Mérito (385) | Impugnação do Registro de Candidatura (12661) | Não-Procedência da Impugnação (Registro Cassado) (12676)&amp;CARACT(10)&amp;Magistrado (1) | Julgamento (193) | Com Resolução do Mérito (385) | Impugnação do Registro de Candidatura (12661) | Procedência da Impugnação (Registro Cancelado) (12677)&amp;CARACT(10)&amp;Magistrado (1) | Julgamento (193) | Com Resolução do Mérito (385) | Registro de Candidatura (12678) | Provimento (Registro Deferido) (12679)&amp;CARACT(10)&amp;Magistrado (1) | Julgamento (193) | Com Resolução do Mérito (385) | Registro de Candidatura (12678) | Provimento (Registro Indeferido) (12680)&amp;CARACT(10)&amp;Magistrado (1) | Julgamento (193) | Com Resolução do Mérito (385) | Registro de Candidatura (12678) | Provimento (Registro Cancelado) (12681)&amp;CARACT(10)&amp;Magistrado (1) | Julgamento (193) | Com Resolução do Mérito (385) | Registro de Candidatura (12678) | Provimento (Registro Cassado) (12682)&amp;CARACT(10)&amp;Magistrado (1) | Julgamento (193) | Com Resolução do Mérito (385) | Registro de Candidatura (12678) | Provimento (Registro Sem Julgamento) (12683)&amp;CARACT(10)&amp;Magistrado (1) | Julgamento (193) | Com Resolução do Mérito (385) | Registro de Candidatura (12678) | Provimento em Parte (Registro Deferido) (12684)&amp;CARACT(10)&amp;Magistrado (1) | Julgamento (193) | Com Resolução do Mérito (385) | Registro de Candidatura (12678) | Provimento em Parte (Registro Indeferido) (12685)&amp;CARACT(10)&amp;Magistrado (1) | Julgamento (193) | Com Resolução do Mérito (385) | Registro de Candidatura (12678) | Provimento em Parte (Registro Cancelado) (12686)&amp;CARACT(10)&amp;Magistrado (1) | Julgamento (193) | Com Resolução do Mérito (385) | Registro de Candidatura (12678) | Provimento em Parte (Registro Cassado) (12687)&amp;CARACT(10)&amp;Magistrado (1) | Julgamento (193) | Com Resolução do Mérito (385) | Registro de Candidatura (12678) | Provimento em Parte (Registro Sem Julgamento) (12688)&amp;CARACT(10)&amp;Magistrado (1) | Julgamento (193) | Com Resolução do Mérito (385) | Registro de Candidatura (12678) | Não-Provimento (Registro Deferido) (12689)&amp;CARACT(10)&amp;Magistrado (1) | Julgamento (193) | Com Resolução do Mérito (385) | Registro de Candidatura (12678) | Não-Provimento (Registro Indeferido) (12690)&amp;CARACT(10)&amp;Magistrado (1) | Julgamento (193) | Com Resolução do Mérito (385) | Registro de Candidatura (12678) | Não-Provimento (Registro Cancelado) (12691)&amp;CARACT(10)&amp;Magistrado (1) | Julgamento (193) | Com Resolução do Mérito (385) | Registro de Candidatura (12678) | Não-Provimento (Registro Cassado) (12692)&amp;CARACT(10)&amp;Magistrado (1) | Julgamento (193) | Com Resolução do Mérito (385) | Registro de Candidatura (12678) | Não-Provimento (Registro Sem Julgamento) (12693)&amp;CARACT(10)&amp;Magistrado (1) | Julgamento (193) | Com Resolução do Mérito (385) | Registro de Candidatura (12678) | Acolhimento (Registro Deferido) (12694)&amp;CARACT(10)&amp;Magistrado (1) | Julgamento (193) | Com Resolução do Mérito (385) | Registro de Candidatura (12678) | Acolhimento (Registro Indeferido) (12695)&amp;CARACT(10)&amp;Magistrado (1) | Julgamento (193) | Com Resolução do Mérito (385) | Registro de Candidatura (12678) | Acolhimento (Registro Cancelado) (12696)&amp;CARACT(10)&amp;Magistrado (1) | Julgamento (193) | Com Resolução do Mérito (385) | Registro de Candidatura (12678) | Acolhimento (Registro Cassado) (12697)&amp;CARACT(10)&amp;Magistrado (1) | Julgamento (193) | Com Resolução do Mérito (385) | Registro de Candidatura (12678) | Acolhimento (Registro Sem Julgamento) (12698)&amp;CARACT(10)&amp;Magistrado (1) | Julgamento (193) | Com Resolução do Mérito (385) | Registro de Candidatura (12678) | Não-Acolhimento (Registro Deferido) (12699)&amp;CARACT(10)&amp;Magistrado (1) | Julgamento (193) | Com Resolução do Mérito (385) | Registro de Candidatura (12678) | Não-Acolhimento (Registro Indeferido) (12700)&amp;CARACT(10)&amp;Magistrado (1) | Julgamento (193) | Com Resolução do Mérito (385) | Registro de Candidatura (12678) | Não-Acolhimento (Registro Cancelado) (12701)&amp;CARACT(10)&amp;Magistrado (1) | Julgamento (193) | Com Resolução do Mérito (385) | Registro de Candidatura (12678) | Não-Acolhimento (Registro Cassado) (12702)&amp;CARACT(10)&amp;Magistrado (1) | Julgamento (193) | Com Resolução do Mérito (385) | Registro de Candidatura (12678) | Não-Acolhimento (Registro Sem Julgamento) (12703)&amp;CARACT(10)&amp;Magistrado (1) | Julgamento (193) | Com Resolução do Mérito (385) | Registro de Candidatura (12678) | Anulação de Acórdão (Registro Deferido) (12704)&amp;CARACT(10)&amp;Magistrado (1) | Julgamento (193) | Com Resolução do Mérito (385) | Registro de Candidatura (12678) | Anulação de Acórdão (Registro Indeferido) (12705)&amp;CARACT(10)&amp;Magistrado (1) | Julgamento (193) | Com Resolução do Mérito (385) | Registro de Candidatura (12678) | Anulação de Acórdão (Registro Cancelado) (12706)&amp;CARACT(10)&amp;Magistrado (1) | Julgamento (193) | Com Resolução do Mérito (385) | Registro de Candidatura (12678) | Anulação de Acórdão (Registro Cassado) (12707)&amp;CARACT(10)&amp;Magistrado (1) | Julgamento (193) | Com Resolução do Mérito (385) | Registro de Candidatura (12678) | Anulação de Acórdão (Registro Sem Julgamento) (12708)&amp;CARACT(10)&amp;Magistrado (1) | Julgamento (193) | Com Resolução do Mérito (385) | Extinção da Punibilidade (973) | Extinção de Punibilidade em Razão do Cumprimento de Acordo de Não Persecução Penal (12735)&amp;CARACT(10)&amp;Magistrado (1) | Julgamento (193) | Com Resolução do Mérito (385) | Impugnação do Registro de Candidatura (12661) | Procedência da Impugnação (Registro Cassado) (12792)&amp;CARACT(10)&amp;Magistrado (1) | Julgamento (193) | Com Resolução do Mérito (385) | Registro de Candidatura (12678) | Indeferimento do Pedido de Registro de Candidatura (14210)&amp;CARACT(10)&amp;Magistrado (1) | Julgamento (193) | Com Resolução do Mérito (385) | Registro de Candidatura (12678) | Homologação da Renúncia ao Registro de Candidatura (14211)&amp;CARACT(10)&amp;Magistrado (1) | Julgamento (193) | Com Resolução do Mérito (385) | Registro de Candidatura (12678) | Acolhimento em Parte (Registro Deferido) (14213)&amp;CARACT(10)&amp;Magistrado (1) | Julgamento (193) | Com Resolução do Mérito (385) | Registro de Candidatura (12678) | Acolhimento em Parte (Registro Indeferido) (14214)&amp;CARACT(10)&amp;Magistrado (1) | Julgamento (193) | Com Resolução do Mérito (385) | Registro de Candidatura (12678) | Acolhimento em Parte (Registro Cancelado) (14215)&amp;CARACT(10)&amp;Magistrado (1) | Julgamento (193) | Com Resolução do Mérito (385) | Registro de Candidatura (12678) | Acolhimento em Parte (Registro Cassado) (14216)&amp;CARACT(10)&amp;Magistrado (1) | Julgamento (193) | Com Resolução do Mérito (385) | Registro de Candidatura (12678) | Acolhimento em Parte (Registro sem Julgamento) (14217)&amp;CARACT(10)&amp;Magistrado (1) | Julgamento (193) | Com Resolução do Mérito (385) | Concessão em Parte (214) | Exequatur (14680)&amp;CARACT(10)&amp;Magistrado (1) | Julgamento (193) | Com Resolução do Mérito (385) | Impugnação do Registro de Candidatura (12661) | Procedência em Parte da Impugnação (Registro Cancelado) (12670) | Procedência em Parte da Impugnação (Registro Cassado) (12671)&amp;CARACT(10)&amp;Magistrado (1) | Julgamento (193) | Com Resolução do Mérito (385) | Acolhimento da Justificativa do Mesário Faltoso ou Dispensa de Multa (14937)&amp;CARACT(10)&amp;Magistrado (1) | Julgamento (193) | Com Resolução do Mérito (385) | Cancelamento de Filiação Partidária (15030)&amp;CARACT(10)&amp;Magistrado (1) | Julgamento (193) | Com Resolução do Mérito (385) | Indeferimento de Pedido de Inclusão em Lista Especial (15029)&amp;CARACT(10)&amp;Magistrado (1) | Julgamento (193) | Com Resolução do Mérito (385) | Acolhimento de Pedido de Inclusão em Lista Especial (15028)&amp;CARACT(10)&amp;Magistrado (1) | Julgamento (193) | Com Resolução do Mérito (385) | Manutenção da Inscrição Eleitoral (15027)&amp;CARACT(10)&amp;Magistrado (1) | Julgamento (193) | Com Resolução do Mérito (385) | Cancelamento de Inscrição Eleitoral (15026)&amp;CARACT(10)&amp;Magistrado (1) | Julgamento (193) | Com Resolução do Mérito (385) | Registro de Candidatura (12678) | DRAP Indeferido (15024)&amp;CARACT(10)&amp;Magistrado (1) | Julgamento (193) | Com Resolução do Mérito (385) | Rejeição de Justificativa do Mesário Faltoso ou Manutenção de Multa (15022)&amp;CARACT(10)&amp;Magistrado (1) | Julgamento (193) | Com Resolução do Mérito (385) | Registro de Candidatura (12678) | DRAP Deferido (15023)&amp;CARACT(10)&amp;Magistrado (1) | Julgamento (193) | Com Resolução do Mérito (385) | Resolução Aprovada (15165)&amp;CARACT(10)&amp;Magistrado (1) | Julgamento (193) | Com Resolução do Mérito (385) | Resolução Desaprovada (15166)NãoSimSimJulgado</v>
      </c>
      <c r="L62" s="22" t="s">
        <v>99</v>
      </c>
      <c r="M62" s="22" t="s">
        <v>1</v>
      </c>
      <c r="N62" s="22" t="s">
        <v>7</v>
      </c>
      <c r="O62" s="17" t="s">
        <v>394</v>
      </c>
      <c r="P62" s="22" t="s">
        <v>3</v>
      </c>
      <c r="Q62" s="22" t="s">
        <v>4</v>
      </c>
      <c r="R62" s="22" t="s">
        <v>4</v>
      </c>
      <c r="S62" s="22" t="s">
        <v>100</v>
      </c>
      <c r="T62" s="29" t="b">
        <f>Tabela_Situações_Datamart___07_07_2023[[#This Row],[situacao]]=L62</f>
        <v>1</v>
      </c>
      <c r="U62" s="22" t="str">
        <f t="shared" si="9"/>
        <v>Julgado com resolução do mérito (27)Movimentos ParametrizadosO movimento parametrizado é utilizado como data de início e fim da situaçãoMagistrado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Homologação de Decisão de Juiz Leigo (12187)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Registro de Candidatura (12678) | DRAP Indeferido (15024)
Magistrado (1) | Julgamento (193) | Com Resolução do Mérito (385) | Cancelamento de Inscrição Eleitoral (15026)
Magistrado (1) | Julgamento (193) | Com Resolução do Mérito (385) | Manutenção da Inscrição Eleitoral (15027)
Magistrado (1) | Julgamento (193) | Com Resolução do Mérito (385) | Acolhimento de Pedido de Inclusão em Lista Especial (15028)
Magistrado (1) | Julgamento (193) | Com Resolução do Mérito (385) | Indeferimento de Pedido de Inclusão em Lista Especial (15029)
Magistrado (1) | Julgamento (193) | Com Resolução do Mérito (385) | Cancelamento de Filiação Partidária (15030)
Magistrado (1) | Julgamento (193) | Com Resolução do Mérito (385) | Resolução Aprovada (15165)
Magistrado (1) | Julgamento (193) | Com Resolução do Mérito (385) | Resolução Desaprovada (15166)NãoSimSimJulgado</v>
      </c>
      <c r="V62" s="22" t="e">
        <f t="shared" si="10"/>
        <v>#VALUE!</v>
      </c>
      <c r="W62" s="22" t="b">
        <f t="shared" ref="W62:AD65" si="45">A62=L62</f>
        <v>1</v>
      </c>
      <c r="X62" s="22" t="b">
        <f t="shared" si="45"/>
        <v>1</v>
      </c>
      <c r="Y62" s="22" t="b">
        <f t="shared" si="45"/>
        <v>1</v>
      </c>
      <c r="Z62" s="22" t="b">
        <f t="shared" si="45"/>
        <v>0</v>
      </c>
      <c r="AA62" s="22" t="b">
        <f t="shared" si="45"/>
        <v>1</v>
      </c>
      <c r="AB62" s="22" t="b">
        <f t="shared" si="45"/>
        <v>1</v>
      </c>
      <c r="AC62" s="22" t="b">
        <f t="shared" si="45"/>
        <v>1</v>
      </c>
      <c r="AD62" s="22" t="b">
        <f t="shared" si="45"/>
        <v>1</v>
      </c>
      <c r="AE62" s="37" t="s">
        <v>2791</v>
      </c>
      <c r="AG62" s="29" t="s">
        <v>99</v>
      </c>
      <c r="AH62" s="30" t="s">
        <v>1</v>
      </c>
      <c r="AI62" s="30" t="s">
        <v>7</v>
      </c>
      <c r="AJ62" s="30" t="s">
        <v>301</v>
      </c>
      <c r="AK62" s="27" t="s">
        <v>3</v>
      </c>
      <c r="AL62" s="29" t="s">
        <v>4</v>
      </c>
      <c r="AM62" s="29" t="s">
        <v>4</v>
      </c>
      <c r="AN62" s="29" t="s">
        <v>100</v>
      </c>
      <c r="AO62" s="29" t="s">
        <v>100</v>
      </c>
      <c r="AP62" s="29" t="b">
        <f t="shared" si="27"/>
        <v>1</v>
      </c>
      <c r="AQ62" s="29" t="b">
        <f t="shared" si="28"/>
        <v>1</v>
      </c>
      <c r="AR62" s="29" t="b">
        <f t="shared" si="29"/>
        <v>1</v>
      </c>
      <c r="AS62" s="29" t="b">
        <f t="shared" si="30"/>
        <v>0</v>
      </c>
      <c r="AT62" s="29" t="b">
        <f t="shared" si="31"/>
        <v>1</v>
      </c>
      <c r="AU62" s="29" t="b">
        <f t="shared" si="32"/>
        <v>1</v>
      </c>
      <c r="AV62" s="29" t="b">
        <f t="shared" si="33"/>
        <v>1</v>
      </c>
      <c r="AW62" s="29" t="b">
        <f t="shared" si="34"/>
        <v>1</v>
      </c>
    </row>
    <row r="63" spans="1:49" s="29" customFormat="1" ht="409.6" hidden="1" x14ac:dyDescent="0.3">
      <c r="A63" s="29" t="s">
        <v>101</v>
      </c>
      <c r="B63" s="29" t="s">
        <v>1</v>
      </c>
      <c r="C63" s="30" t="s">
        <v>7</v>
      </c>
      <c r="D63" s="30" t="s">
        <v>2742</v>
      </c>
      <c r="E63" s="29" t="s">
        <v>3</v>
      </c>
      <c r="F63" s="29" t="s">
        <v>4</v>
      </c>
      <c r="G63" s="29" t="s">
        <v>4</v>
      </c>
      <c r="H63" s="29" t="s">
        <v>100</v>
      </c>
      <c r="J6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Julgado sem resolução do mérito (28)Movimentos ParametrizadosO movimento parametrizado é utilizado como data de início e fim da situaçãoMagistrado (1) | Julgamento (193) | Sem Resolução de Mérito (218) | Recurso prejudicado (230)&amp;CARACT(10)&amp;Magistrado (1) | Julgamento (193) | Sem Resolução de Mérito (218) | Negação de Seguimento (236)&amp;CARACT(10)&amp;Magistrado (1) | Julgamento (193) | Sem Resolução de Mérito (218) | Conversão de Agravo de Instrumento em Agravo Retido (244)&amp;CARACT(10)&amp;Magistrado (1) | Julgamento (193) | Sem Resolução de Mérito (218) | Conversão de Agravo de Instrumento em Recurso Especial ou Extraordinário (853)&amp;CARACT(10)&amp;Magistrado (1) | Julgamento (193) | Sem Resolução de Mérito (218) | Impronúncia (10961)&amp;CARACT(10)&amp;Magistrado (1) | Julgamento (193) | Sem Resolução de Mérito (218) | Anulação de sentença/acórdão (11373)&amp;CARACT(10)&amp;Magistrado (1) | Julgamento (193) | Sem Resolução de Mérito (218) | Homologada a Remissão (11394)&amp;CARACT(10)&amp;Magistrado (1) | Julgamento (193) | Sem Resolução de Mérito (218) | Concessão de remissão a adolescente com exclusão do processo (11396)&amp;CARACT(10)&amp;Magistrado (1) | Julgamento (193) | Sem Resolução de Mérito (218) | Não conhecimento do pedido (12319)&amp;CARACT(10)&amp;Magistrado (1) | Julgamento (193) | Sem Resolução de Mérito (218) | Não conhecimento do habeas corpus (12458)&amp;CARACT(10)&amp;Magistrado (1) | Julgamento (193) | Sem Resolução de Mérito (218) | Prejudicado (12459)&amp;CARACT(10)&amp;Magistrado (1) | Julgamento (193) | Sem Resolução de Mérito (218) | Extinção (456) | Indeferimento da petição inicial (454)&amp;CARACT(10)&amp;Magistrado (1) | Julgamento (193) | Sem Resolução de Mérito (218) | Extinção (456) | Paralisação por negligência das partes (457)&amp;CARACT(10)&amp;Magistrado (1) | Julgamento (193) | Sem Resolução de Mérito (218) | Extinção (456) | Abandono da causa (458)&amp;CARACT(10)&amp;Magistrado (1) | Julgamento (193) | Sem Resolução de Mérito (218) | Extinção (456) | Ausência de pressupostos processuais (459)&amp;CARACT(10)&amp;Magistrado (1) | Julgamento (193) | Sem Resolução de Mérito (218) | Extinção (456) | Perempção, litispendência ou coisa julgada (460)&amp;CARACT(10)&amp;Magistrado (1) | Julgamento (193) | Sem Resolução de Mérito (218) | Extinção (456) | Ausência das condições da ação (461)&amp;CARACT(10)&amp;Magistrado (1) | Julgamento (193) | Sem Resolução de Mérito (218) | Extinção (456) | Convenção de arbitragem (462)&amp;CARACT(10)&amp;Magistrado (1) | Julgamento (193) | Sem Resolução de Mérito (218) | Extinção (456) | Desistência (463)&amp;CARACT(10)&amp;Magistrado (1) | Julgamento (193) | Sem Resolução de Mérito (218) | Extinção (456) | Ação intransmissível (464)&amp;CARACT(10)&amp;Magistrado (1) | Julgamento (193) | Sem Resolução de Mérito (218) | Extinção (456) | Confusão entre autor e réu (465)&amp;CARACT(10)&amp;Magistrado (1) | Julgamento (193) | Sem Resolução de Mérito (218) | Arquivamento (228) | Sumaríssimo (art. 852-B, § 1º/CLT) (472)&amp;CARACT(10)&amp;Magistrado (1) | Julgamento (193) | Sem Resolução de Mérito (218) | Arquivamento (228) | Ausência do Reclamante (473)&amp;CARACT(10)&amp;Magistrado (1) | Julgamento (193) | Sem Resolução de Mérito (218) | Extinção (456) | Devedor não encontrado (11374)&amp;CARACT(10)&amp;Magistrado (1) | Julgamento (193) | Sem Resolução de Mérito (218) | Extinção (456) | Inexistência de bens penhoráveis (11375)&amp;CARACT(10)&amp;Magistrado (1) | Julgamento (193) | Sem Resolução de Mérito (218) | Extinção (456) | Ausência do autor à audiência (11376)&amp;CARACT(10)&amp;Magistrado (1) | Julgamento (193) | Sem Resolução de Mérito (218) | Extinção (456) | Inadmissibilidade do procedimento sumaríssimo (11377)&amp;CARACT(10)&amp;Magistrado (1) | Julgamento (193) | Sem Resolução de Mérito (218) | Extinção (456) | Incompetência territorial (11378)&amp;CARACT(10)&amp;Magistrado (1) | Julgamento (193) | Sem Resolução de Mérito (218) | Extinção (456) | Incompetência em razão da pessoa (11379)&amp;CARACT(10)&amp;Magistrado (1) | Julgamento (193) | Sem Resolução de Mérito (218) | Extinção (456) | Autor falecido e sem habilitação de sucessores (11380)&amp;CARACT(10)&amp;Magistrado (1) | Julgamento (193) | Sem Resolução de Mérito (218) | Extinção (456) | Ausência de citação de sucessores do réu falecido (11381)&amp;CARACT(10)&amp;Magistrado (1) | Julgamento (193) | Sem Resolução de Mérito (218) | Extinção (456) | Continência (12256)&amp;CARACT(10)&amp;Magistrado (1) | Julgamento (193) | Sem Resolução de Mérito (218) | Extinção (456) | Cancelamento de Dívida Ativa (12298)&amp;CARACT(10)&amp;Magistrado (1) | Julgamento (193) | Sem Resolução de Mérito (218) | Extinção (456) | Perda do objeto (12325)&amp;CARACT(10)&amp;Magistrado (1) | Julgamento (193) | Sem Resolução de Mérito (218) | Extinção (456) | Renúncia (12617)&amp;CARACT(10)&amp;Magistrado (1) | Julgamento (193) | Sem Resolução de Mérito (218) | Registro de Candidatura (12709) | Anulação de Acórdão (Registro Deferido) (12710)&amp;CARACT(10)&amp;Magistrado (1) | Julgamento (193) | Sem Resolução de Mérito (218) | Registro de Candidatura (12709) | Anulação de Acórdao (Registro Indeferido) (12711)&amp;CARACT(10)&amp;Magistrado (1) | Julgamento (193) | Sem Resolução de Mérito (218) | Registro de Candidatura (12709) | Anulação de Acórdão (Registro Cancelado) (12712)&amp;CARACT(10)&amp;Magistrado (1) | Julgamento (193) | Sem Resolução de Mérito (218) | Registro de Candidatura (12709) | Anulação de Acórdão (Registro Cassado) (12713)&amp;CARACT(10)&amp;Magistrado (1) | Julgamento (193) | Sem Resolução de Mérito (218) | Registro de Candidatura (12709) | Anulação de Acórdão (Registro Sem Julgamento) (12714)&amp;CARACT(10)&amp;Magistrado (1) | Julgamento (193) | Sem Resolução de Mérito (218) | Registro de Candidatura (12709) | Não Conhecimento (Registro Deferido) (12715)&amp;CARACT(10)&amp;Magistrado (1) | Julgamento (193) | Sem Resolução de Mérito (218) | Registro de Candidatura (12709) | Não Conhecimento (Registro Indeferido) (12716)&amp;CARACT(10)&amp;Magistrado (1) | Julgamento (193) | Sem Resolução de Mérito (218) | Registro de Candidatura (12709) | Não Conhecimento (Registro Cancelado) (12717)&amp;CARACT(10)&amp;Magistrado (1) | Julgamento (193) | Sem Resolução de Mérito (218) | Registro de Candidatura (12709) | Não Conhecimento (Registro Cassado) (12718)&amp;CARACT(10)&amp;Magistrado (1) | Julgamento (193) | Sem Resolução de Mérito (218) | Registro de Candidatura (12709) | Não Conhecimento (Registro Sem Julgamento) (12719)&amp;CARACT(10)&amp;Magistrado (1) | Julgamento (193) | Sem Resolução de Mérito (218) | Registro de Candidatura (12709) | Negação de Seguimento (Registro Deferido) (12720)&amp;CARACT(10)&amp;Magistrado (1) | Julgamento (193) | Sem Resolução de Mérito (218) | Registro de Candidatura (12709) | Negação de Seguimento (Registro Indeferido) (12721)&amp;CARACT(10)&amp;Magistrado (1) | Julgamento (193) | Sem Resolução de Mérito (218) | Registro de Candidatura (12709) | Negação de Seguimento (Registro Cancelado) (12722)&amp;CARACT(10)&amp;Magistrado (1) | Julgamento (193) | Sem Resolução de Mérito (218) | Registro de Candidatura (12709) | Negação de Seguimento (Registro Cassado) (12723)&amp;CARACT(10)&amp;Magistrado (1) | Julgamento (193) | Sem Resolução de Mérito (218) | Registro de Candidatura (12709) | Negação de Seguimento (Registro Sem Julgamento) (12724)&amp;CARACT(10)&amp;Magistrado (1) | Julgamento (193) | Sem Resolução de Mérito (218) | Não Conhecimento de recurso (235)&amp;CARACT(10)&amp;Magistrado (1) | Julgamento (193) | Sem Resolução de Mérito (218)&amp;CARACT(10)&amp;Magistrado (1) | Julgamento (193) | Sem Resolução de Mérito (218) | Arquivamento (228)&amp;CARACT(10)&amp;Magistrado (1) | Julgamento (193) | Sem Resolução de Mérito (218) | Extinção (456)&amp;CARACT(10)&amp;Magistrado (1) | Julgamento (193) | Sem Resolução de Mérito (218) | Suspensão Condicional do Processo (12184)&amp;CARACT(10)&amp;Magistrado (1) | Julgamento (193) | Sem Resolução de Mérito (218) | Registro de Candidatura (12709)&amp;CARACT(10)&amp;Magistrado (1) | Julgamento (193) | Sem Resolução de Mérito (218) | Registro de Candidatura (12709) | Anulação de Sentença (Registro Sem Julgamento) (14218)&amp;CARACT(10)&amp;Magistrado (1) | Julgamento (193) | Sem Resolução de Mérito (218) | Extinção (456) | Ausência de Requerimento Administrativo Prévio (14848)NãoSimSimJulgado</v>
      </c>
      <c r="L63" s="22" t="s">
        <v>101</v>
      </c>
      <c r="M63" s="22" t="s">
        <v>1</v>
      </c>
      <c r="N63" s="22" t="s">
        <v>7</v>
      </c>
      <c r="O63" s="17" t="s">
        <v>395</v>
      </c>
      <c r="P63" s="22" t="s">
        <v>3</v>
      </c>
      <c r="Q63" s="22" t="s">
        <v>4</v>
      </c>
      <c r="R63" s="22" t="s">
        <v>4</v>
      </c>
      <c r="S63" s="22" t="s">
        <v>100</v>
      </c>
      <c r="T63" s="29" t="b">
        <f>Tabela_Situações_Datamart___07_07_2023[[#This Row],[situacao]]=L63</f>
        <v>1</v>
      </c>
      <c r="U63" s="22" t="str">
        <f t="shared" si="9"/>
        <v>Julgado sem resolução do mérito (28)Movimentos ParametrizadosO movimento parametrizado é utilizado como data de início e fim da situaçãoMagistrado (1) | Julgamento (193) | Sem Resolução de Mérito (218)
Magistrado (1) | Julgamento (193) | Sem Resolução de Mérito (218) | Arquivamento (228)
Magistrado (1) | Julgamento (193) | Sem Resolução de Mérito (218) | Recurso prejudicado (230)
Magistrado (1) | Julgamento (193) | Sem Resolução de Mérito (218) | Não Conhecimento de recurso (235)
Magistrado (1) | Julgamento (193) | Sem Resolução de Mérito (218) | Negação de Seguimento (236)
Magistrado (1) | Julgamento (193) | Sem Resolução de Mérito (218) | Conversão de Agravo de Instrumento em Agravo Retido (244)
Magistrado (1) | Julgamento (193) | Sem Resolução de Mérito (218) | Extinção (456)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Suspensão Condicional do Processo (12184)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Registro de Candidatura (12709)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(14848)NãoSimSimJulgado</v>
      </c>
      <c r="V63" s="22" t="e">
        <f t="shared" si="10"/>
        <v>#VALUE!</v>
      </c>
      <c r="W63" s="22" t="b">
        <f t="shared" si="45"/>
        <v>1</v>
      </c>
      <c r="X63" s="22" t="b">
        <f t="shared" si="45"/>
        <v>1</v>
      </c>
      <c r="Y63" s="22" t="b">
        <f t="shared" si="45"/>
        <v>1</v>
      </c>
      <c r="Z63" s="22" t="b">
        <f t="shared" si="45"/>
        <v>0</v>
      </c>
      <c r="AA63" s="22" t="b">
        <f t="shared" si="45"/>
        <v>1</v>
      </c>
      <c r="AB63" s="22" t="b">
        <f t="shared" si="45"/>
        <v>1</v>
      </c>
      <c r="AC63" s="22" t="b">
        <f t="shared" si="45"/>
        <v>1</v>
      </c>
      <c r="AD63" s="22" t="b">
        <f t="shared" si="45"/>
        <v>1</v>
      </c>
      <c r="AE63" s="37" t="s">
        <v>2791</v>
      </c>
      <c r="AG63" s="29" t="s">
        <v>101</v>
      </c>
      <c r="AH63" s="30" t="s">
        <v>1</v>
      </c>
      <c r="AI63" s="30" t="s">
        <v>7</v>
      </c>
      <c r="AJ63" s="30" t="s">
        <v>302</v>
      </c>
      <c r="AK63" s="27" t="s">
        <v>3</v>
      </c>
      <c r="AL63" s="29" t="s">
        <v>4</v>
      </c>
      <c r="AM63" s="29" t="s">
        <v>4</v>
      </c>
      <c r="AN63" s="29" t="s">
        <v>100</v>
      </c>
      <c r="AO63" s="29" t="s">
        <v>100</v>
      </c>
      <c r="AP63" s="29" t="b">
        <f t="shared" si="27"/>
        <v>1</v>
      </c>
      <c r="AQ63" s="29" t="b">
        <f t="shared" si="28"/>
        <v>1</v>
      </c>
      <c r="AR63" s="29" t="b">
        <f t="shared" si="29"/>
        <v>1</v>
      </c>
      <c r="AS63" s="29" t="b">
        <f t="shared" si="30"/>
        <v>0</v>
      </c>
      <c r="AT63" s="29" t="b">
        <f t="shared" si="31"/>
        <v>1</v>
      </c>
      <c r="AU63" s="29" t="b">
        <f t="shared" si="32"/>
        <v>1</v>
      </c>
      <c r="AV63" s="29" t="b">
        <f t="shared" si="33"/>
        <v>1</v>
      </c>
      <c r="AW63" s="29" t="b">
        <f t="shared" si="34"/>
        <v>1</v>
      </c>
    </row>
    <row r="64" spans="1:49" s="29" customFormat="1" ht="409.6" hidden="1" x14ac:dyDescent="0.2">
      <c r="A64" s="29" t="s">
        <v>102</v>
      </c>
      <c r="B64" s="29" t="s">
        <v>1</v>
      </c>
      <c r="C64" s="30" t="s">
        <v>7</v>
      </c>
      <c r="D64" s="30" t="s">
        <v>2743</v>
      </c>
      <c r="E64" s="29" t="s">
        <v>3</v>
      </c>
      <c r="F64" s="29" t="s">
        <v>4</v>
      </c>
      <c r="G64" s="29" t="s">
        <v>4</v>
      </c>
      <c r="H64" s="29" t="s">
        <v>38</v>
      </c>
      <c r="J6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Julgamento homologatório proferido (29)Movimentos ParametrizadosO movimento parametrizado é utilizado como data de início e fim da situaçãoMagistrado (1) | Julgamento (193) | Com Resolução do Mérito (385) | Homologação de Transação (466)&amp;CARACT(10)&amp;Magistrado (1) | Julgamento (193) | Com Resolução do Mérito (385) | Transação Penal (884)&amp;CARACT(10)&amp;Magistrado (1) | Julgamento (193) | Com Resolução do Mérito (385) | Homologação de Transação Penal (12738)&amp;CARACT(10)&amp;Magistrado (1) | Julgamento (193) | Com Resolução do Mérito (385) | Homologação de Acordo em Execução ou em Cumprimento de Sentença (14099)NãoSimSimJulgado com resolução do mérito</v>
      </c>
      <c r="L64" s="22" t="s">
        <v>102</v>
      </c>
      <c r="M64" s="22" t="s">
        <v>1</v>
      </c>
      <c r="N64" s="22" t="s">
        <v>7</v>
      </c>
      <c r="O64" s="17" t="s">
        <v>303</v>
      </c>
      <c r="P64" s="22" t="s">
        <v>3</v>
      </c>
      <c r="Q64" s="22" t="s">
        <v>4</v>
      </c>
      <c r="R64" s="22" t="s">
        <v>4</v>
      </c>
      <c r="S64" s="22" t="s">
        <v>38</v>
      </c>
      <c r="T64" s="29" t="b">
        <f>Tabela_Situações_Datamart___07_07_2023[[#This Row],[situacao]]=L64</f>
        <v>1</v>
      </c>
      <c r="U64" s="22" t="str">
        <f t="shared" si="9"/>
        <v>Julgamento homologatório proferido (29)Movimentos ParametrizadosO movimento parametrizado é utilizado como data de início e fim da situaçãoMagistrado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(14099)NãoSimSimJulgado com resolução do mérito</v>
      </c>
      <c r="V64" s="22" t="e">
        <f t="shared" si="10"/>
        <v>#VALUE!</v>
      </c>
      <c r="W64" s="22" t="b">
        <f t="shared" si="45"/>
        <v>1</v>
      </c>
      <c r="X64" s="22" t="b">
        <f t="shared" si="45"/>
        <v>1</v>
      </c>
      <c r="Y64" s="22" t="b">
        <f t="shared" si="45"/>
        <v>1</v>
      </c>
      <c r="Z64" s="22" t="b">
        <f t="shared" si="45"/>
        <v>0</v>
      </c>
      <c r="AA64" s="22" t="b">
        <f t="shared" si="45"/>
        <v>1</v>
      </c>
      <c r="AB64" s="22" t="b">
        <f t="shared" si="45"/>
        <v>1</v>
      </c>
      <c r="AC64" s="22" t="b">
        <f t="shared" si="45"/>
        <v>1</v>
      </c>
      <c r="AD64" s="22" t="b">
        <f t="shared" si="45"/>
        <v>1</v>
      </c>
      <c r="AE64" s="46" t="s">
        <v>2687</v>
      </c>
      <c r="AG64" s="4" t="s">
        <v>102</v>
      </c>
      <c r="AH64" s="5" t="s">
        <v>1</v>
      </c>
      <c r="AI64" s="5" t="s">
        <v>7</v>
      </c>
      <c r="AJ64" s="5" t="s">
        <v>303</v>
      </c>
      <c r="AK64" s="27" t="s">
        <v>3</v>
      </c>
      <c r="AL64" s="4" t="s">
        <v>4</v>
      </c>
      <c r="AM64" s="4" t="s">
        <v>4</v>
      </c>
      <c r="AN64" s="4" t="s">
        <v>38</v>
      </c>
      <c r="AO64" s="4" t="s">
        <v>38</v>
      </c>
      <c r="AP64" s="29" t="b">
        <f t="shared" si="27"/>
        <v>1</v>
      </c>
      <c r="AQ64" s="29" t="b">
        <f t="shared" si="28"/>
        <v>1</v>
      </c>
      <c r="AR64" s="29" t="b">
        <f t="shared" si="29"/>
        <v>1</v>
      </c>
      <c r="AS64" s="29" t="b">
        <f t="shared" si="30"/>
        <v>0</v>
      </c>
      <c r="AT64" s="29" t="b">
        <f t="shared" si="31"/>
        <v>1</v>
      </c>
      <c r="AU64" s="29" t="b">
        <f t="shared" si="32"/>
        <v>1</v>
      </c>
      <c r="AV64" s="29" t="b">
        <f t="shared" si="33"/>
        <v>1</v>
      </c>
      <c r="AW64" s="29" t="b">
        <f t="shared" si="34"/>
        <v>1</v>
      </c>
    </row>
    <row r="65" spans="1:49" s="29" customFormat="1" ht="275.39999999999998" hidden="1" x14ac:dyDescent="0.2">
      <c r="A65" s="29" t="s">
        <v>103</v>
      </c>
      <c r="B65" s="29" t="s">
        <v>1</v>
      </c>
      <c r="C65" s="30" t="s">
        <v>7</v>
      </c>
      <c r="D65" s="30" t="s">
        <v>2744</v>
      </c>
      <c r="E65" s="29" t="s">
        <v>3</v>
      </c>
      <c r="F65" s="29" t="s">
        <v>3</v>
      </c>
      <c r="G65" s="29" t="s">
        <v>4</v>
      </c>
      <c r="H65" s="29" t="s">
        <v>53</v>
      </c>
      <c r="J6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Justiça gratuita concedida por decisão (30)Movimentos ParametrizadosO movimento parametrizado é utilizado como data de início e fim da situaçãoMagistrado (1) | Decisão (3) | Concessão (817) | Gratuidade da Justiça (787)&amp;CARACT(10)&amp;Magistrado (1) | Despacho (11009) | Concessão (11023) | Assistência Judiciária Gratuita (11024)&amp;CARACT(10)&amp;Magistrado (1) | Decisão (3) | Concessão em parte (888) | Gratuidade da Justiça (15103)NãoNãoSimDecisão proferida</v>
      </c>
      <c r="L65" s="22" t="s">
        <v>103</v>
      </c>
      <c r="M65" s="22" t="s">
        <v>1</v>
      </c>
      <c r="N65" s="22" t="s">
        <v>7</v>
      </c>
      <c r="O65" s="17" t="s">
        <v>304</v>
      </c>
      <c r="P65" s="22" t="s">
        <v>3</v>
      </c>
      <c r="Q65" s="22" t="s">
        <v>3</v>
      </c>
      <c r="R65" s="22" t="s">
        <v>4</v>
      </c>
      <c r="S65" s="22" t="s">
        <v>53</v>
      </c>
      <c r="T65" s="29" t="b">
        <f>Tabela_Situações_Datamart___07_07_2023[[#This Row],[situacao]]=L65</f>
        <v>1</v>
      </c>
      <c r="U65" s="22" t="str">
        <f t="shared" si="9"/>
        <v>Justiça gratuita concedida por decisão (30)Movimentos ParametrizadosO movimento parametrizado é utilizado como data de início e fim da situaçãoMagistrado (1) | Decisão (3) | Concessão (817) | Gratuidade da Justiça (787)
Magistrado (1) | Despacho (11009) | Concessão (11023) | Assistência Judiciária Gratuita (11024)
Magistrado (1) | Decisão (3) | Concessão em parte (888) | Gratuidade da Justiça (15103)NãoNãoSimDecisão proferida</v>
      </c>
      <c r="V65" s="22" t="e">
        <f t="shared" si="10"/>
        <v>#VALUE!</v>
      </c>
      <c r="W65" s="22" t="b">
        <f t="shared" si="45"/>
        <v>1</v>
      </c>
      <c r="X65" s="22" t="b">
        <f t="shared" si="45"/>
        <v>1</v>
      </c>
      <c r="Y65" s="22" t="b">
        <f t="shared" si="45"/>
        <v>1</v>
      </c>
      <c r="Z65" s="22" t="b">
        <f t="shared" si="45"/>
        <v>0</v>
      </c>
      <c r="AA65" s="22" t="b">
        <f t="shared" si="45"/>
        <v>1</v>
      </c>
      <c r="AB65" s="22" t="b">
        <f t="shared" si="45"/>
        <v>1</v>
      </c>
      <c r="AC65" s="22" t="b">
        <f t="shared" si="45"/>
        <v>1</v>
      </c>
      <c r="AD65" s="22" t="b">
        <f t="shared" si="45"/>
        <v>1</v>
      </c>
      <c r="AE65" s="46" t="s">
        <v>2687</v>
      </c>
      <c r="AG65" s="4" t="s">
        <v>103</v>
      </c>
      <c r="AH65" s="5" t="s">
        <v>1</v>
      </c>
      <c r="AI65" s="5" t="s">
        <v>7</v>
      </c>
      <c r="AJ65" s="5" t="s">
        <v>304</v>
      </c>
      <c r="AK65" s="27" t="s">
        <v>3</v>
      </c>
      <c r="AL65" s="4" t="s">
        <v>3</v>
      </c>
      <c r="AM65" s="4" t="s">
        <v>4</v>
      </c>
      <c r="AN65" s="4" t="s">
        <v>53</v>
      </c>
      <c r="AO65" s="4" t="s">
        <v>53</v>
      </c>
      <c r="AP65" s="29" t="b">
        <f t="shared" si="27"/>
        <v>1</v>
      </c>
      <c r="AQ65" s="29" t="b">
        <f t="shared" si="28"/>
        <v>1</v>
      </c>
      <c r="AR65" s="29" t="b">
        <f t="shared" si="29"/>
        <v>1</v>
      </c>
      <c r="AS65" s="29" t="b">
        <f t="shared" si="30"/>
        <v>0</v>
      </c>
      <c r="AT65" s="29" t="b">
        <f t="shared" si="31"/>
        <v>1</v>
      </c>
      <c r="AU65" s="29" t="b">
        <f t="shared" si="32"/>
        <v>1</v>
      </c>
      <c r="AV65" s="29" t="b">
        <f t="shared" si="33"/>
        <v>1</v>
      </c>
      <c r="AW65" s="29" t="b">
        <f t="shared" si="34"/>
        <v>1</v>
      </c>
    </row>
    <row r="66" spans="1:49" s="29" customFormat="1" ht="20.399999999999999" hidden="1" x14ac:dyDescent="0.2">
      <c r="A66" s="29" t="s">
        <v>104</v>
      </c>
      <c r="B66" s="29" t="s">
        <v>1</v>
      </c>
      <c r="C66" s="30" t="s">
        <v>7</v>
      </c>
      <c r="D66" s="29" t="s">
        <v>105</v>
      </c>
      <c r="E66" s="29" t="s">
        <v>3</v>
      </c>
      <c r="F66" s="29" t="s">
        <v>3</v>
      </c>
      <c r="G66" s="29" t="s">
        <v>4</v>
      </c>
      <c r="H66" s="29" t="s">
        <v>53</v>
      </c>
      <c r="J6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Justiça gratuita não concedida (31)Movimentos ParametrizadosO movimento parametrizado é utilizado como data de início e fim da situaçãoMagistrado (1) | Decisão (3) | Não-Concessão (968) | Gratuidade da Justiça (334)NãoNãoSimDecisão proferida</v>
      </c>
      <c r="L66" s="22" t="s">
        <v>104</v>
      </c>
      <c r="M66" s="22" t="s">
        <v>1</v>
      </c>
      <c r="N66" s="22" t="s">
        <v>7</v>
      </c>
      <c r="O66" s="22" t="s">
        <v>105</v>
      </c>
      <c r="P66" s="22" t="s">
        <v>3</v>
      </c>
      <c r="Q66" s="22" t="s">
        <v>3</v>
      </c>
      <c r="R66" s="22" t="s">
        <v>4</v>
      </c>
      <c r="S66" s="22" t="s">
        <v>53</v>
      </c>
      <c r="T66" s="29" t="b">
        <f>Tabela_Situações_Datamart___07_07_2023[[#This Row],[situacao]]=L66</f>
        <v>1</v>
      </c>
      <c r="U66" s="22" t="str">
        <f t="shared" si="9"/>
        <v>Justiça gratuita não concedida (31)Movimentos ParametrizadosO movimento parametrizado é utilizado como data de início e fim da situaçãoMagistrado (1) | Decisão (3) | Não-Concessão (968) | Gratuidade da Justiça (334)NãoNãoSimDecisão proferida</v>
      </c>
      <c r="V66" s="22" t="str">
        <f t="shared" si="10"/>
        <v>Justiça gratuita não concedida (31)Movimentos ParametrizadosO movimento parametrizado é utilizado como data de início e fim da situaçãoMagistrado (1) | Decisão (3) | Não-Concessão (968) | Gratuidade da Justiça (334)NãoNãoSimDecisão proferida</v>
      </c>
      <c r="AG66" s="4" t="s">
        <v>104</v>
      </c>
      <c r="AH66" s="5" t="s">
        <v>1</v>
      </c>
      <c r="AI66" s="5" t="s">
        <v>7</v>
      </c>
      <c r="AJ66" s="4" t="s">
        <v>105</v>
      </c>
      <c r="AK66" s="27" t="s">
        <v>3</v>
      </c>
      <c r="AL66" s="4" t="s">
        <v>3</v>
      </c>
      <c r="AM66" s="4" t="s">
        <v>4</v>
      </c>
      <c r="AN66" s="4" t="s">
        <v>53</v>
      </c>
      <c r="AO66" s="4" t="s">
        <v>53</v>
      </c>
      <c r="AP66" s="29" t="b">
        <f t="shared" ref="AP66:AP97" si="46">AG66=A66</f>
        <v>1</v>
      </c>
      <c r="AQ66" s="29" t="b">
        <f t="shared" ref="AQ66:AQ97" si="47">AH66=B66</f>
        <v>1</v>
      </c>
      <c r="AR66" s="29" t="b">
        <f t="shared" ref="AR66:AR97" si="48">AI66=C66</f>
        <v>1</v>
      </c>
      <c r="AS66" s="29" t="b">
        <f t="shared" ref="AS66:AS97" si="49">AJ66=D66</f>
        <v>1</v>
      </c>
      <c r="AT66" s="29" t="b">
        <f t="shared" ref="AT66:AT97" si="50">AK66=E66</f>
        <v>1</v>
      </c>
      <c r="AU66" s="29" t="b">
        <f t="shared" ref="AU66:AU97" si="51">AL66=F66</f>
        <v>1</v>
      </c>
      <c r="AV66" s="29" t="b">
        <f t="shared" ref="AV66:AV97" si="52">AM66=G66</f>
        <v>1</v>
      </c>
      <c r="AW66" s="29" t="b">
        <f t="shared" ref="AW66:AW97" si="53">AN66=H66</f>
        <v>1</v>
      </c>
    </row>
    <row r="67" spans="1:49" s="29" customFormat="1" ht="20.399999999999999" hidden="1" x14ac:dyDescent="0.2">
      <c r="A67" s="29" t="s">
        <v>106</v>
      </c>
      <c r="B67" s="29" t="s">
        <v>1</v>
      </c>
      <c r="C67" s="30" t="s">
        <v>7</v>
      </c>
      <c r="D67" s="29" t="s">
        <v>107</v>
      </c>
      <c r="E67" s="29" t="s">
        <v>3</v>
      </c>
      <c r="F67" s="29" t="s">
        <v>3</v>
      </c>
      <c r="G67" s="29" t="s">
        <v>4</v>
      </c>
      <c r="H67" s="29" t="s">
        <v>53</v>
      </c>
      <c r="J6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Justiça gratuita revogada (32)Movimentos ParametrizadosO movimento parametrizado é utilizado como data de início e fim da situaçãoMagistrado (1) | Decisão (3) | Revogação (157) | Assistência Judiciária Gratuita (349)NãoNãoSimDecisão proferida</v>
      </c>
      <c r="L67" s="22" t="s">
        <v>106</v>
      </c>
      <c r="M67" s="22" t="s">
        <v>1</v>
      </c>
      <c r="N67" s="22" t="s">
        <v>7</v>
      </c>
      <c r="O67" s="22" t="s">
        <v>107</v>
      </c>
      <c r="P67" s="22" t="s">
        <v>3</v>
      </c>
      <c r="Q67" s="22" t="s">
        <v>3</v>
      </c>
      <c r="R67" s="22" t="s">
        <v>4</v>
      </c>
      <c r="S67" s="22" t="s">
        <v>53</v>
      </c>
      <c r="T67" s="29" t="b">
        <f>Tabela_Situações_Datamart___07_07_2023[[#This Row],[situacao]]=L67</f>
        <v>1</v>
      </c>
      <c r="U67" s="22" t="str">
        <f t="shared" ref="U67:U130" si="54">L67&amp;M67&amp;N67&amp;O67&amp;P67&amp;Q67&amp;R67&amp;S67</f>
        <v>Justiça gratuita revogada (32)Movimentos ParametrizadosO movimento parametrizado é utilizado como data de início e fim da situaçãoMagistrado (1) | Decisão (3) | Revogação (157) | Assistência Judiciária Gratuita (349)NãoNãoSimDecisão proferida</v>
      </c>
      <c r="V67" s="22" t="str">
        <f t="shared" ref="V67:V130" si="55">VLOOKUP(U67,J:J,1,0)</f>
        <v>Justiça gratuita revogada (32)Movimentos ParametrizadosO movimento parametrizado é utilizado como data de início e fim da situaçãoMagistrado (1) | Decisão (3) | Revogação (157) | Assistência Judiciária Gratuita (349)NãoNãoSimDecisão proferida</v>
      </c>
      <c r="AG67" s="4" t="s">
        <v>106</v>
      </c>
      <c r="AH67" s="5" t="s">
        <v>1</v>
      </c>
      <c r="AI67" s="5" t="s">
        <v>7</v>
      </c>
      <c r="AJ67" s="4" t="s">
        <v>107</v>
      </c>
      <c r="AK67" s="27" t="s">
        <v>3</v>
      </c>
      <c r="AL67" s="4" t="s">
        <v>3</v>
      </c>
      <c r="AM67" s="4" t="s">
        <v>4</v>
      </c>
      <c r="AN67" s="4" t="s">
        <v>53</v>
      </c>
      <c r="AO67" s="4" t="s">
        <v>53</v>
      </c>
      <c r="AP67" s="29" t="b">
        <f t="shared" si="46"/>
        <v>1</v>
      </c>
      <c r="AQ67" s="29" t="b">
        <f t="shared" si="47"/>
        <v>1</v>
      </c>
      <c r="AR67" s="29" t="b">
        <f t="shared" si="48"/>
        <v>1</v>
      </c>
      <c r="AS67" s="29" t="b">
        <f t="shared" si="49"/>
        <v>1</v>
      </c>
      <c r="AT67" s="29" t="b">
        <f t="shared" si="50"/>
        <v>1</v>
      </c>
      <c r="AU67" s="29" t="b">
        <f t="shared" si="51"/>
        <v>1</v>
      </c>
      <c r="AV67" s="29" t="b">
        <f t="shared" si="52"/>
        <v>1</v>
      </c>
      <c r="AW67" s="29" t="b">
        <f t="shared" si="53"/>
        <v>1</v>
      </c>
    </row>
    <row r="68" spans="1:49" s="29" customFormat="1" ht="20.399999999999999" hidden="1" x14ac:dyDescent="0.2">
      <c r="A68" s="29" t="s">
        <v>108</v>
      </c>
      <c r="B68" s="29" t="s">
        <v>1</v>
      </c>
      <c r="C68" s="30" t="s">
        <v>7</v>
      </c>
      <c r="D68" s="29" t="s">
        <v>396</v>
      </c>
      <c r="E68" s="29" t="s">
        <v>3</v>
      </c>
      <c r="F68" s="29" t="s">
        <v>4</v>
      </c>
      <c r="G68" s="29" t="s">
        <v>4</v>
      </c>
      <c r="H68" s="29" t="s">
        <v>2703</v>
      </c>
      <c r="J6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Ação de Controle Concentrado de Constitucionalidade (97)Movimentos ParametrizadosO movimento parametrizado é utilizado como data de início e fim da situaçãoServentuário (14) | Escrivão/Diretor de Secretaria/Secretário Jurídico (48) | Levantamento da Causa Suspensiva ou de Sobrestamento (14974) | Suspensão/Sobrestamento Determinada por Ação de Controle Concentrado de Constitucionalidade  - STF (14982)NãoSimSim</v>
      </c>
      <c r="L68" s="22" t="s">
        <v>108</v>
      </c>
      <c r="M68" s="22" t="s">
        <v>1</v>
      </c>
      <c r="N68" s="22" t="s">
        <v>7</v>
      </c>
      <c r="O68" s="22" t="s">
        <v>396</v>
      </c>
      <c r="P68" s="22" t="s">
        <v>3</v>
      </c>
      <c r="Q68" s="22" t="s">
        <v>4</v>
      </c>
      <c r="R68" s="22" t="s">
        <v>4</v>
      </c>
      <c r="S68" s="22"/>
      <c r="T68" s="29" t="b">
        <f>Tabela_Situações_Datamart___07_07_2023[[#This Row],[situacao]]=L68</f>
        <v>1</v>
      </c>
      <c r="U68" s="22" t="str">
        <f t="shared" si="54"/>
        <v>Levantada suspensão/sobrestamento por Ação de Controle Concentrado de Constitucionalidade (97)Movimentos ParametrizadosO movimento parametrizado é utilizado como data de início e fim da situaçãoServentuário (14) | Escrivão/Diretor de Secretaria/Secretário Jurídico (48) | Levantamento da Causa Suspensiva ou de Sobrestamento (14974) | Suspensão/Sobrestamento Determinada por Ação de Controle Concentrado de Constitucionalidade  - STF (14982)NãoSimSim</v>
      </c>
      <c r="V68" s="22" t="e">
        <f t="shared" si="55"/>
        <v>#VALUE!</v>
      </c>
      <c r="W68" s="22" t="b">
        <f t="shared" ref="W68:W87" si="56">A68=L68</f>
        <v>1</v>
      </c>
      <c r="X68" s="22" t="b">
        <f t="shared" ref="X68:X87" si="57">B68=M68</f>
        <v>1</v>
      </c>
      <c r="Y68" s="22" t="b">
        <f t="shared" ref="Y68:Y87" si="58">C68=N68</f>
        <v>1</v>
      </c>
      <c r="Z68" s="22" t="b">
        <f t="shared" ref="Z68:Z87" si="59">D68=O68</f>
        <v>1</v>
      </c>
      <c r="AA68" s="22" t="b">
        <f t="shared" ref="AA68:AA87" si="60">E68=P68</f>
        <v>1</v>
      </c>
      <c r="AB68" s="22" t="b">
        <f t="shared" ref="AB68:AB87" si="61">F68=Q68</f>
        <v>1</v>
      </c>
      <c r="AC68" s="22" t="b">
        <f t="shared" ref="AC68:AC87" si="62">G68=R68</f>
        <v>1</v>
      </c>
      <c r="AD68" s="22" t="b">
        <f t="shared" ref="AD68:AD87" si="63">H68=S68</f>
        <v>1</v>
      </c>
      <c r="AE68" s="46" t="s">
        <v>2687</v>
      </c>
      <c r="AG68" s="4" t="s">
        <v>108</v>
      </c>
      <c r="AH68" s="5" t="s">
        <v>1</v>
      </c>
      <c r="AI68" s="5" t="s">
        <v>7</v>
      </c>
      <c r="AJ68" s="4" t="s">
        <v>396</v>
      </c>
      <c r="AK68" s="27" t="s">
        <v>3</v>
      </c>
      <c r="AL68" s="4" t="s">
        <v>4</v>
      </c>
      <c r="AM68" s="4" t="s">
        <v>4</v>
      </c>
      <c r="AN68" s="4"/>
      <c r="AO68" s="4"/>
      <c r="AP68" s="29" t="b">
        <f t="shared" si="46"/>
        <v>1</v>
      </c>
      <c r="AQ68" s="29" t="b">
        <f t="shared" si="47"/>
        <v>1</v>
      </c>
      <c r="AR68" s="29" t="b">
        <f t="shared" si="48"/>
        <v>1</v>
      </c>
      <c r="AS68" s="29" t="b">
        <f t="shared" si="49"/>
        <v>1</v>
      </c>
      <c r="AT68" s="29" t="b">
        <f t="shared" si="50"/>
        <v>1</v>
      </c>
      <c r="AU68" s="29" t="b">
        <f t="shared" si="51"/>
        <v>1</v>
      </c>
      <c r="AV68" s="29" t="b">
        <f t="shared" si="52"/>
        <v>1</v>
      </c>
      <c r="AW68" s="29" t="b">
        <f t="shared" si="53"/>
        <v>1</v>
      </c>
    </row>
    <row r="69" spans="1:49" s="29" customFormat="1" ht="20.399999999999999" hidden="1" x14ac:dyDescent="0.2">
      <c r="A69" s="29" t="s">
        <v>110</v>
      </c>
      <c r="B69" s="29" t="s">
        <v>1</v>
      </c>
      <c r="C69" s="30" t="s">
        <v>7</v>
      </c>
      <c r="D69" s="29" t="s">
        <v>397</v>
      </c>
      <c r="E69" s="29" t="s">
        <v>3</v>
      </c>
      <c r="F69" s="29" t="s">
        <v>4</v>
      </c>
      <c r="G69" s="29" t="s">
        <v>4</v>
      </c>
      <c r="H69" s="29" t="s">
        <v>2703</v>
      </c>
      <c r="J6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Controvérsia (98)Movimentos ParametrizadosO movimento parametrizado é utilizado como data de início e fim da situaçãoServentuário (14) | Escrivão/Diretor de Secretaria/Secretário Jurídico (48) | Levantamento da Causa Suspensiva ou de Sobrestamento (14974) | Suspensão/Sobrestamento Determinada por Controvérsia (14981)NãoSimSim</v>
      </c>
      <c r="L69" s="22" t="s">
        <v>110</v>
      </c>
      <c r="M69" s="22" t="s">
        <v>1</v>
      </c>
      <c r="N69" s="22" t="s">
        <v>7</v>
      </c>
      <c r="O69" s="22" t="s">
        <v>397</v>
      </c>
      <c r="P69" s="22" t="s">
        <v>3</v>
      </c>
      <c r="Q69" s="22" t="s">
        <v>4</v>
      </c>
      <c r="R69" s="22" t="s">
        <v>4</v>
      </c>
      <c r="S69" s="22"/>
      <c r="T69" s="29" t="b">
        <f>Tabela_Situações_Datamart___07_07_2023[[#This Row],[situacao]]=L69</f>
        <v>1</v>
      </c>
      <c r="U69" s="22" t="str">
        <f t="shared" si="54"/>
        <v>Levantada suspensão/sobrestamento por Controvérsia (98)Movimentos ParametrizadosO movimento parametrizado é utilizado como data de início e fim da situaçãoServentuário (14) | Escrivão/Diretor de Secretaria/Secretário Jurídico (48) | Levantamento da Causa Suspensiva ou de Sobrestamento (14974) | Suspensão/Sobrestamento Determinada por Controvérsia (14981)NãoSimSim</v>
      </c>
      <c r="V69" s="22" t="e">
        <f t="shared" si="55"/>
        <v>#VALUE!</v>
      </c>
      <c r="W69" s="22" t="b">
        <f t="shared" si="56"/>
        <v>1</v>
      </c>
      <c r="X69" s="22" t="b">
        <f t="shared" si="57"/>
        <v>1</v>
      </c>
      <c r="Y69" s="22" t="b">
        <f t="shared" si="58"/>
        <v>1</v>
      </c>
      <c r="Z69" s="22" t="b">
        <f t="shared" si="59"/>
        <v>1</v>
      </c>
      <c r="AA69" s="22" t="b">
        <f t="shared" si="60"/>
        <v>1</v>
      </c>
      <c r="AB69" s="22" t="b">
        <f t="shared" si="61"/>
        <v>1</v>
      </c>
      <c r="AC69" s="22" t="b">
        <f t="shared" si="62"/>
        <v>1</v>
      </c>
      <c r="AD69" s="22" t="b">
        <f t="shared" si="63"/>
        <v>1</v>
      </c>
      <c r="AE69" s="46" t="s">
        <v>2687</v>
      </c>
      <c r="AG69" s="4" t="s">
        <v>110</v>
      </c>
      <c r="AH69" s="5" t="s">
        <v>1</v>
      </c>
      <c r="AI69" s="5" t="s">
        <v>7</v>
      </c>
      <c r="AJ69" s="4" t="s">
        <v>397</v>
      </c>
      <c r="AK69" s="27" t="s">
        <v>3</v>
      </c>
      <c r="AL69" s="4" t="s">
        <v>4</v>
      </c>
      <c r="AM69" s="4" t="s">
        <v>4</v>
      </c>
      <c r="AN69" s="4"/>
      <c r="AO69" s="4"/>
      <c r="AP69" s="29" t="b">
        <f t="shared" si="46"/>
        <v>1</v>
      </c>
      <c r="AQ69" s="29" t="b">
        <f t="shared" si="47"/>
        <v>1</v>
      </c>
      <c r="AR69" s="29" t="b">
        <f t="shared" si="48"/>
        <v>1</v>
      </c>
      <c r="AS69" s="29" t="b">
        <f t="shared" si="49"/>
        <v>1</v>
      </c>
      <c r="AT69" s="29" t="b">
        <f t="shared" si="50"/>
        <v>1</v>
      </c>
      <c r="AU69" s="29" t="b">
        <f t="shared" si="51"/>
        <v>1</v>
      </c>
      <c r="AV69" s="29" t="b">
        <f t="shared" si="52"/>
        <v>1</v>
      </c>
      <c r="AW69" s="29" t="b">
        <f t="shared" si="53"/>
        <v>1</v>
      </c>
    </row>
    <row r="70" spans="1:49" s="29" customFormat="1" ht="285.60000000000002" hidden="1" x14ac:dyDescent="0.2">
      <c r="A70" s="29" t="s">
        <v>112</v>
      </c>
      <c r="B70" s="29" t="s">
        <v>1</v>
      </c>
      <c r="C70" s="30" t="s">
        <v>7</v>
      </c>
      <c r="D70" s="30" t="s">
        <v>2745</v>
      </c>
      <c r="E70" s="29" t="s">
        <v>3</v>
      </c>
      <c r="F70" s="29" t="s">
        <v>4</v>
      </c>
      <c r="G70" s="29" t="s">
        <v>4</v>
      </c>
      <c r="H70" s="29" t="s">
        <v>2703</v>
      </c>
      <c r="J7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cumprimento (20)Movimentos ParametrizadosO movimento parametrizado é utilizado como data de início e fim da situaçãoServentuário (14) | Escrivão/Diretor de Secretaria/Secretário Jurídico (48) | Cumprimento de Levantamento da Suspensão  (12066)&amp;CARACT(10)&amp;Serventuário (14) | Escrivão/Diretor de Secretaria/Secretário Jurídico (48) | Levantamento da Causa Suspensiva ou de Sobrestamento (14974)NãoSimSim</v>
      </c>
      <c r="L70" s="22" t="s">
        <v>112</v>
      </c>
      <c r="M70" s="22" t="s">
        <v>1</v>
      </c>
      <c r="N70" s="22" t="s">
        <v>7</v>
      </c>
      <c r="O70" s="17" t="s">
        <v>398</v>
      </c>
      <c r="P70" s="22" t="s">
        <v>3</v>
      </c>
      <c r="Q70" s="22" t="s">
        <v>4</v>
      </c>
      <c r="R70" s="22" t="s">
        <v>4</v>
      </c>
      <c r="S70" s="22"/>
      <c r="T70" s="29" t="b">
        <f>Tabela_Situações_Datamart___07_07_2023[[#This Row],[situacao]]=L70</f>
        <v>1</v>
      </c>
      <c r="U70" s="22" t="str">
        <f t="shared" si="54"/>
        <v>Levantada suspensão/sobrestamento por cumprimento (20)Movimentos ParametrizadosO movimento parametrizado é utilizado como data de início e fim da situaçãoServentuário (14) | Escrivão/Diretor de Secretaria/Secretário Jurídico (48) | Cumprimento de Levantamento da Suspensão  (12066)
Serventuário (14) | Escrivão/Diretor de Secretaria/Secretário Jurídico (48) | Levantamento da Causa Suspensiva ou de Sobrestamento (14974)NãoSimSim</v>
      </c>
      <c r="V70" s="22" t="e">
        <f t="shared" si="55"/>
        <v>#VALUE!</v>
      </c>
      <c r="W70" s="22" t="b">
        <f t="shared" si="56"/>
        <v>1</v>
      </c>
      <c r="X70" s="22" t="b">
        <f t="shared" si="57"/>
        <v>1</v>
      </c>
      <c r="Y70" s="22" t="b">
        <f t="shared" si="58"/>
        <v>1</v>
      </c>
      <c r="Z70" s="22" t="b">
        <f t="shared" si="59"/>
        <v>0</v>
      </c>
      <c r="AA70" s="22" t="b">
        <f t="shared" si="60"/>
        <v>1</v>
      </c>
      <c r="AB70" s="22" t="b">
        <f t="shared" si="61"/>
        <v>1</v>
      </c>
      <c r="AC70" s="22" t="b">
        <f t="shared" si="62"/>
        <v>1</v>
      </c>
      <c r="AD70" s="22" t="b">
        <f t="shared" si="63"/>
        <v>1</v>
      </c>
      <c r="AE70" s="46" t="s">
        <v>2687</v>
      </c>
      <c r="AG70" s="4" t="s">
        <v>112</v>
      </c>
      <c r="AH70" s="5" t="s">
        <v>1</v>
      </c>
      <c r="AI70" s="5" t="s">
        <v>7</v>
      </c>
      <c r="AJ70" s="5" t="s">
        <v>398</v>
      </c>
      <c r="AK70" s="27" t="s">
        <v>3</v>
      </c>
      <c r="AL70" s="4" t="s">
        <v>4</v>
      </c>
      <c r="AM70" s="4" t="s">
        <v>4</v>
      </c>
      <c r="AN70" s="4"/>
      <c r="AO70" s="4"/>
      <c r="AP70" s="29" t="b">
        <f t="shared" si="46"/>
        <v>1</v>
      </c>
      <c r="AQ70" s="29" t="b">
        <f t="shared" si="47"/>
        <v>1</v>
      </c>
      <c r="AR70" s="29" t="b">
        <f t="shared" si="48"/>
        <v>1</v>
      </c>
      <c r="AS70" s="29" t="b">
        <f t="shared" si="49"/>
        <v>0</v>
      </c>
      <c r="AT70" s="29" t="b">
        <f t="shared" si="50"/>
        <v>1</v>
      </c>
      <c r="AU70" s="29" t="b">
        <f t="shared" si="51"/>
        <v>1</v>
      </c>
      <c r="AV70" s="29" t="b">
        <f t="shared" si="52"/>
        <v>1</v>
      </c>
      <c r="AW70" s="29" t="b">
        <f t="shared" si="53"/>
        <v>1</v>
      </c>
    </row>
    <row r="71" spans="1:49" s="29" customFormat="1" ht="20.399999999999999" hidden="1" x14ac:dyDescent="0.2">
      <c r="A71" s="29" t="s">
        <v>113</v>
      </c>
      <c r="B71" s="29" t="s">
        <v>1</v>
      </c>
      <c r="C71" s="30" t="s">
        <v>7</v>
      </c>
      <c r="D71" s="29" t="s">
        <v>114</v>
      </c>
      <c r="E71" s="29" t="s">
        <v>3</v>
      </c>
      <c r="F71" s="29" t="s">
        <v>4</v>
      </c>
      <c r="G71" s="29" t="s">
        <v>4</v>
      </c>
      <c r="H71" s="29" t="s">
        <v>53</v>
      </c>
      <c r="J7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decisão judicial (106)Movimentos ParametrizadosO movimento parametrizado é utilizado como data de início e fim da situaçãoMagistrado (1) | Decisão (3) | Levantamento da Suspensão ou Dessobrestamento (12067)NãoSimSimDecisão proferida</v>
      </c>
      <c r="L71" s="22" t="s">
        <v>113</v>
      </c>
      <c r="M71" s="22" t="s">
        <v>1</v>
      </c>
      <c r="N71" s="22" t="s">
        <v>7</v>
      </c>
      <c r="O71" s="22" t="s">
        <v>114</v>
      </c>
      <c r="P71" s="22" t="s">
        <v>3</v>
      </c>
      <c r="Q71" s="22" t="s">
        <v>4</v>
      </c>
      <c r="R71" s="22" t="s">
        <v>4</v>
      </c>
      <c r="S71" s="22" t="s">
        <v>53</v>
      </c>
      <c r="T71" s="29" t="b">
        <f>Tabela_Situações_Datamart___07_07_2023[[#This Row],[situacao]]=L71</f>
        <v>1</v>
      </c>
      <c r="U71" s="22" t="str">
        <f t="shared" si="54"/>
        <v>Levantada suspensão/sobrestamento por decisão judicial (106)Movimentos ParametrizadosO movimento parametrizado é utilizado como data de início e fim da situaçãoMagistrado (1) | Decisão (3) | Levantamento da Suspensão ou Dessobrestamento (12067)NãoSimSimDecisão proferida</v>
      </c>
      <c r="V71" s="22" t="e">
        <f t="shared" si="55"/>
        <v>#VALUE!</v>
      </c>
      <c r="W71" s="22" t="b">
        <f t="shared" si="56"/>
        <v>1</v>
      </c>
      <c r="X71" s="22" t="b">
        <f t="shared" si="57"/>
        <v>1</v>
      </c>
      <c r="Y71" s="22" t="b">
        <f t="shared" si="58"/>
        <v>1</v>
      </c>
      <c r="Z71" s="22" t="b">
        <f t="shared" si="59"/>
        <v>1</v>
      </c>
      <c r="AA71" s="22" t="b">
        <f t="shared" si="60"/>
        <v>1</v>
      </c>
      <c r="AB71" s="22" t="b">
        <f t="shared" si="61"/>
        <v>1</v>
      </c>
      <c r="AC71" s="22" t="b">
        <f t="shared" si="62"/>
        <v>1</v>
      </c>
      <c r="AD71" s="22" t="b">
        <f t="shared" si="63"/>
        <v>1</v>
      </c>
      <c r="AE71" s="46" t="s">
        <v>2687</v>
      </c>
      <c r="AG71" s="4" t="s">
        <v>113</v>
      </c>
      <c r="AH71" s="5" t="s">
        <v>1</v>
      </c>
      <c r="AI71" s="5" t="s">
        <v>7</v>
      </c>
      <c r="AJ71" s="4" t="s">
        <v>114</v>
      </c>
      <c r="AK71" s="27" t="s">
        <v>3</v>
      </c>
      <c r="AL71" s="4" t="s">
        <v>4</v>
      </c>
      <c r="AM71" s="4" t="s">
        <v>4</v>
      </c>
      <c r="AN71" s="4" t="s">
        <v>53</v>
      </c>
      <c r="AO71" s="4" t="s">
        <v>53</v>
      </c>
      <c r="AP71" s="29" t="b">
        <f t="shared" si="46"/>
        <v>1</v>
      </c>
      <c r="AQ71" s="29" t="b">
        <f t="shared" si="47"/>
        <v>1</v>
      </c>
      <c r="AR71" s="29" t="b">
        <f t="shared" si="48"/>
        <v>1</v>
      </c>
      <c r="AS71" s="29" t="b">
        <f t="shared" si="49"/>
        <v>1</v>
      </c>
      <c r="AT71" s="29" t="b">
        <f t="shared" si="50"/>
        <v>1</v>
      </c>
      <c r="AU71" s="29" t="b">
        <f t="shared" si="51"/>
        <v>1</v>
      </c>
      <c r="AV71" s="29" t="b">
        <f t="shared" si="52"/>
        <v>1</v>
      </c>
      <c r="AW71" s="29" t="b">
        <f t="shared" si="53"/>
        <v>1</v>
      </c>
    </row>
    <row r="72" spans="1:49" s="29" customFormat="1" ht="20.399999999999999" hidden="1" x14ac:dyDescent="0.2">
      <c r="A72" s="29" t="s">
        <v>115</v>
      </c>
      <c r="B72" s="29" t="s">
        <v>1</v>
      </c>
      <c r="C72" s="30" t="s">
        <v>7</v>
      </c>
      <c r="D72" s="29" t="s">
        <v>116</v>
      </c>
      <c r="E72" s="29" t="s">
        <v>3</v>
      </c>
      <c r="F72" s="29" t="s">
        <v>4</v>
      </c>
      <c r="G72" s="29" t="s">
        <v>4</v>
      </c>
      <c r="H72" s="29" t="s">
        <v>117</v>
      </c>
      <c r="J7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despacho judicial (107)Movimentos ParametrizadosO movimento parametrizado é utilizado como data de início e fim da situaçãoMagistrado (1) | Despacho (11009) | Levantamento da Suspensão ou Dessobrestamento (12068)NãoSimSimDespacho proferido</v>
      </c>
      <c r="L72" s="22" t="s">
        <v>115</v>
      </c>
      <c r="M72" s="22" t="s">
        <v>1</v>
      </c>
      <c r="N72" s="22" t="s">
        <v>7</v>
      </c>
      <c r="O72" s="22" t="s">
        <v>116</v>
      </c>
      <c r="P72" s="22" t="s">
        <v>3</v>
      </c>
      <c r="Q72" s="22" t="s">
        <v>4</v>
      </c>
      <c r="R72" s="22" t="s">
        <v>4</v>
      </c>
      <c r="S72" s="22" t="s">
        <v>117</v>
      </c>
      <c r="T72" s="29" t="b">
        <f>Tabela_Situações_Datamart___07_07_2023[[#This Row],[situacao]]=L72</f>
        <v>1</v>
      </c>
      <c r="U72" s="22" t="str">
        <f t="shared" si="54"/>
        <v>Levantada suspensão/sobrestamento por despacho judicial (107)Movimentos ParametrizadosO movimento parametrizado é utilizado como data de início e fim da situaçãoMagistrado (1) | Despacho (11009) | Levantamento da Suspensão ou Dessobrestamento (12068)NãoSimSimDespacho proferido</v>
      </c>
      <c r="V72" s="22" t="e">
        <f t="shared" si="55"/>
        <v>#VALUE!</v>
      </c>
      <c r="W72" s="22" t="b">
        <f t="shared" si="56"/>
        <v>1</v>
      </c>
      <c r="X72" s="22" t="b">
        <f t="shared" si="57"/>
        <v>1</v>
      </c>
      <c r="Y72" s="22" t="b">
        <f t="shared" si="58"/>
        <v>1</v>
      </c>
      <c r="Z72" s="22" t="b">
        <f t="shared" si="59"/>
        <v>1</v>
      </c>
      <c r="AA72" s="22" t="b">
        <f t="shared" si="60"/>
        <v>1</v>
      </c>
      <c r="AB72" s="22" t="b">
        <f t="shared" si="61"/>
        <v>1</v>
      </c>
      <c r="AC72" s="22" t="b">
        <f t="shared" si="62"/>
        <v>1</v>
      </c>
      <c r="AD72" s="22" t="b">
        <f t="shared" si="63"/>
        <v>1</v>
      </c>
      <c r="AE72" s="46" t="s">
        <v>2687</v>
      </c>
      <c r="AG72" s="4" t="s">
        <v>115</v>
      </c>
      <c r="AH72" s="5" t="s">
        <v>1</v>
      </c>
      <c r="AI72" s="5" t="s">
        <v>7</v>
      </c>
      <c r="AJ72" s="4" t="s">
        <v>116</v>
      </c>
      <c r="AK72" s="27" t="s">
        <v>3</v>
      </c>
      <c r="AL72" s="4" t="s">
        <v>4</v>
      </c>
      <c r="AM72" s="4" t="s">
        <v>4</v>
      </c>
      <c r="AN72" s="4" t="s">
        <v>117</v>
      </c>
      <c r="AO72" s="4" t="s">
        <v>117</v>
      </c>
      <c r="AP72" s="29" t="b">
        <f t="shared" si="46"/>
        <v>1</v>
      </c>
      <c r="AQ72" s="29" t="b">
        <f t="shared" si="47"/>
        <v>1</v>
      </c>
      <c r="AR72" s="29" t="b">
        <f t="shared" si="48"/>
        <v>1</v>
      </c>
      <c r="AS72" s="29" t="b">
        <f t="shared" si="49"/>
        <v>1</v>
      </c>
      <c r="AT72" s="29" t="b">
        <f t="shared" si="50"/>
        <v>1</v>
      </c>
      <c r="AU72" s="29" t="b">
        <f t="shared" si="51"/>
        <v>1</v>
      </c>
      <c r="AV72" s="29" t="b">
        <f t="shared" si="52"/>
        <v>1</v>
      </c>
      <c r="AW72" s="29" t="b">
        <f t="shared" si="53"/>
        <v>1</v>
      </c>
    </row>
    <row r="73" spans="1:49" s="29" customFormat="1" ht="20.399999999999999" hidden="1" x14ac:dyDescent="0.2">
      <c r="A73" s="29" t="s">
        <v>118</v>
      </c>
      <c r="B73" s="29" t="s">
        <v>1</v>
      </c>
      <c r="C73" s="30" t="s">
        <v>7</v>
      </c>
      <c r="D73" s="29" t="s">
        <v>399</v>
      </c>
      <c r="E73" s="29" t="s">
        <v>3</v>
      </c>
      <c r="F73" s="29" t="s">
        <v>4</v>
      </c>
      <c r="G73" s="29" t="s">
        <v>4</v>
      </c>
      <c r="H73" s="29" t="s">
        <v>2703</v>
      </c>
      <c r="J7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Grupo de Representativos (99)Movimentos ParametrizadosO movimento parametrizado é utilizado como data de início e fim da situaçãoServentuário (14) | Escrivão/Diretor de Secretaria/Secretário Jurídico (48) | Levantamento da Causa Suspensiva ou de Sobrestamento (14974) | Suspensão/Sobrestamento Determinada por Grupo de Representativos (14980)NãoSimSim</v>
      </c>
      <c r="L73" s="22" t="s">
        <v>118</v>
      </c>
      <c r="M73" s="22" t="s">
        <v>1</v>
      </c>
      <c r="N73" s="22" t="s">
        <v>7</v>
      </c>
      <c r="O73" s="22" t="s">
        <v>399</v>
      </c>
      <c r="P73" s="22" t="s">
        <v>3</v>
      </c>
      <c r="Q73" s="22" t="s">
        <v>4</v>
      </c>
      <c r="R73" s="22" t="s">
        <v>4</v>
      </c>
      <c r="S73" s="22"/>
      <c r="T73" s="29" t="b">
        <f>Tabela_Situações_Datamart___07_07_2023[[#This Row],[situacao]]=L73</f>
        <v>1</v>
      </c>
      <c r="U73" s="22" t="str">
        <f t="shared" si="54"/>
        <v>Levantada suspensão/sobrestamento por Grupo de Representativos (99)Movimentos ParametrizadosO movimento parametrizado é utilizado como data de início e fim da situaçãoServentuário (14) | Escrivão/Diretor de Secretaria/Secretário Jurídico (48) | Levantamento da Causa Suspensiva ou de Sobrestamento (14974) | Suspensão/Sobrestamento Determinada por Grupo de Representativos (14980)NãoSimSim</v>
      </c>
      <c r="V73" s="22" t="e">
        <f t="shared" si="55"/>
        <v>#VALUE!</v>
      </c>
      <c r="W73" s="22" t="b">
        <f t="shared" si="56"/>
        <v>1</v>
      </c>
      <c r="X73" s="22" t="b">
        <f t="shared" si="57"/>
        <v>1</v>
      </c>
      <c r="Y73" s="22" t="b">
        <f t="shared" si="58"/>
        <v>1</v>
      </c>
      <c r="Z73" s="22" t="b">
        <f t="shared" si="59"/>
        <v>1</v>
      </c>
      <c r="AA73" s="22" t="b">
        <f t="shared" si="60"/>
        <v>1</v>
      </c>
      <c r="AB73" s="22" t="b">
        <f t="shared" si="61"/>
        <v>1</v>
      </c>
      <c r="AC73" s="22" t="b">
        <f t="shared" si="62"/>
        <v>1</v>
      </c>
      <c r="AD73" s="22" t="b">
        <f t="shared" si="63"/>
        <v>1</v>
      </c>
      <c r="AE73" s="46" t="s">
        <v>2687</v>
      </c>
      <c r="AG73" s="4" t="s">
        <v>118</v>
      </c>
      <c r="AH73" s="5" t="s">
        <v>1</v>
      </c>
      <c r="AI73" s="5" t="s">
        <v>7</v>
      </c>
      <c r="AJ73" s="4" t="s">
        <v>399</v>
      </c>
      <c r="AK73" s="27" t="s">
        <v>3</v>
      </c>
      <c r="AL73" s="4" t="s">
        <v>4</v>
      </c>
      <c r="AM73" s="4" t="s">
        <v>4</v>
      </c>
      <c r="AN73" s="4"/>
      <c r="AO73" s="4"/>
      <c r="AP73" s="29" t="b">
        <f t="shared" si="46"/>
        <v>1</v>
      </c>
      <c r="AQ73" s="29" t="b">
        <f t="shared" si="47"/>
        <v>1</v>
      </c>
      <c r="AR73" s="29" t="b">
        <f t="shared" si="48"/>
        <v>1</v>
      </c>
      <c r="AS73" s="29" t="b">
        <f t="shared" si="49"/>
        <v>1</v>
      </c>
      <c r="AT73" s="29" t="b">
        <f t="shared" si="50"/>
        <v>1</v>
      </c>
      <c r="AU73" s="29" t="b">
        <f t="shared" si="51"/>
        <v>1</v>
      </c>
      <c r="AV73" s="29" t="b">
        <f t="shared" si="52"/>
        <v>1</v>
      </c>
      <c r="AW73" s="29" t="b">
        <f t="shared" si="53"/>
        <v>1</v>
      </c>
    </row>
    <row r="74" spans="1:49" s="29" customFormat="1" ht="20.399999999999999" hidden="1" x14ac:dyDescent="0.2">
      <c r="A74" s="29" t="s">
        <v>120</v>
      </c>
      <c r="B74" s="29" t="s">
        <v>1</v>
      </c>
      <c r="C74" s="30" t="s">
        <v>7</v>
      </c>
      <c r="D74" s="29" t="s">
        <v>400</v>
      </c>
      <c r="E74" s="29" t="s">
        <v>3</v>
      </c>
      <c r="F74" s="29" t="s">
        <v>4</v>
      </c>
      <c r="G74" s="29" t="s">
        <v>4</v>
      </c>
      <c r="H74" s="29" t="s">
        <v>2703</v>
      </c>
      <c r="J7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IAC (100)Movimentos ParametrizadosO movimento parametrizado é utilizado como data de início e fim da situaçãoServentuário (14) | Escrivão/Diretor de Secretaria/Secretário Jurídico (48) | Levantamento da Causa Suspensiva ou de Sobrestamento (14974) | Suspensão/Sobrestamento Determinada por Incidente de Assunção de Competência - IAC (14979)NãoSimSim</v>
      </c>
      <c r="L74" s="22" t="s">
        <v>120</v>
      </c>
      <c r="M74" s="22" t="s">
        <v>1</v>
      </c>
      <c r="N74" s="22" t="s">
        <v>7</v>
      </c>
      <c r="O74" s="22" t="s">
        <v>400</v>
      </c>
      <c r="P74" s="22" t="s">
        <v>3</v>
      </c>
      <c r="Q74" s="22" t="s">
        <v>4</v>
      </c>
      <c r="R74" s="22" t="s">
        <v>4</v>
      </c>
      <c r="S74" s="22"/>
      <c r="T74" s="29" t="b">
        <f>Tabela_Situações_Datamart___07_07_2023[[#This Row],[situacao]]=L74</f>
        <v>1</v>
      </c>
      <c r="U74" s="22" t="str">
        <f t="shared" si="54"/>
        <v>Levantada suspensão/sobrestamento por IAC (100)Movimentos ParametrizadosO movimento parametrizado é utilizado como data de início e fim da situaçãoServentuário (14) | Escrivão/Diretor de Secretaria/Secretário Jurídico (48) | Levantamento da Causa Suspensiva ou de Sobrestamento (14974) | Suspensão/Sobrestamento Determinada por Incidente de Assunção de Competência - IAC (14979)NãoSimSim</v>
      </c>
      <c r="V74" s="22" t="e">
        <f t="shared" si="55"/>
        <v>#VALUE!</v>
      </c>
      <c r="W74" s="22" t="b">
        <f t="shared" si="56"/>
        <v>1</v>
      </c>
      <c r="X74" s="22" t="b">
        <f t="shared" si="57"/>
        <v>1</v>
      </c>
      <c r="Y74" s="22" t="b">
        <f t="shared" si="58"/>
        <v>1</v>
      </c>
      <c r="Z74" s="22" t="b">
        <f t="shared" si="59"/>
        <v>1</v>
      </c>
      <c r="AA74" s="22" t="b">
        <f t="shared" si="60"/>
        <v>1</v>
      </c>
      <c r="AB74" s="22" t="b">
        <f t="shared" si="61"/>
        <v>1</v>
      </c>
      <c r="AC74" s="22" t="b">
        <f t="shared" si="62"/>
        <v>1</v>
      </c>
      <c r="AD74" s="22" t="b">
        <f t="shared" si="63"/>
        <v>1</v>
      </c>
      <c r="AE74" s="46" t="s">
        <v>2687</v>
      </c>
      <c r="AG74" s="4" t="s">
        <v>120</v>
      </c>
      <c r="AH74" s="5" t="s">
        <v>1</v>
      </c>
      <c r="AI74" s="5" t="s">
        <v>7</v>
      </c>
      <c r="AJ74" s="4" t="s">
        <v>400</v>
      </c>
      <c r="AK74" s="27" t="s">
        <v>3</v>
      </c>
      <c r="AL74" s="4" t="s">
        <v>4</v>
      </c>
      <c r="AM74" s="4" t="s">
        <v>4</v>
      </c>
      <c r="AN74" s="4"/>
      <c r="AO74" s="4"/>
      <c r="AP74" s="29" t="b">
        <f t="shared" si="46"/>
        <v>1</v>
      </c>
      <c r="AQ74" s="29" t="b">
        <f t="shared" si="47"/>
        <v>1</v>
      </c>
      <c r="AR74" s="29" t="b">
        <f t="shared" si="48"/>
        <v>1</v>
      </c>
      <c r="AS74" s="29" t="b">
        <f t="shared" si="49"/>
        <v>1</v>
      </c>
      <c r="AT74" s="29" t="b">
        <f t="shared" si="50"/>
        <v>1</v>
      </c>
      <c r="AU74" s="29" t="b">
        <f t="shared" si="51"/>
        <v>1</v>
      </c>
      <c r="AV74" s="29" t="b">
        <f t="shared" si="52"/>
        <v>1</v>
      </c>
      <c r="AW74" s="29" t="b">
        <f t="shared" si="53"/>
        <v>1</v>
      </c>
    </row>
    <row r="75" spans="1:49" s="29" customFormat="1" ht="20.399999999999999" hidden="1" x14ac:dyDescent="0.2">
      <c r="A75" s="29" t="s">
        <v>122</v>
      </c>
      <c r="B75" s="29" t="s">
        <v>1</v>
      </c>
      <c r="C75" s="30" t="s">
        <v>7</v>
      </c>
      <c r="D75" s="29" t="s">
        <v>401</v>
      </c>
      <c r="E75" s="29" t="s">
        <v>3</v>
      </c>
      <c r="F75" s="29" t="s">
        <v>4</v>
      </c>
      <c r="G75" s="29" t="s">
        <v>4</v>
      </c>
      <c r="H75" s="29" t="s">
        <v>2703</v>
      </c>
      <c r="J7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IRDR (105)Movimentos ParametrizadosO movimento parametrizado é utilizado como data de início e fim da situaçãoServentuário (14) | Escrivão/Diretor de Secretaria/Secretário Jurídico (48) | Levantamento da Causa Suspensiva ou de Sobrestamento (14974) | Suspensão/Sobrestamento por Incidente de Resolução de Demandas Repetitivas (14985)NãoSimSim</v>
      </c>
      <c r="L75" s="22" t="s">
        <v>122</v>
      </c>
      <c r="M75" s="22" t="s">
        <v>1</v>
      </c>
      <c r="N75" s="22" t="s">
        <v>7</v>
      </c>
      <c r="O75" s="22" t="s">
        <v>401</v>
      </c>
      <c r="P75" s="22" t="s">
        <v>3</v>
      </c>
      <c r="Q75" s="22" t="s">
        <v>4</v>
      </c>
      <c r="R75" s="22" t="s">
        <v>4</v>
      </c>
      <c r="S75" s="22"/>
      <c r="T75" s="29" t="b">
        <f>Tabela_Situações_Datamart___07_07_2023[[#This Row],[situacao]]=L75</f>
        <v>1</v>
      </c>
      <c r="U75" s="22" t="str">
        <f t="shared" si="54"/>
        <v>Levantada suspensão/sobrestamento por IRDR (105)Movimentos ParametrizadosO movimento parametrizado é utilizado como data de início e fim da situaçãoServentuário (14) | Escrivão/Diretor de Secretaria/Secretário Jurídico (48) | Levantamento da Causa Suspensiva ou de Sobrestamento (14974) | Suspensão/Sobrestamento por Incidente de Resolução de Demandas Repetitivas (14985)NãoSimSim</v>
      </c>
      <c r="V75" s="22" t="e">
        <f t="shared" si="55"/>
        <v>#VALUE!</v>
      </c>
      <c r="W75" s="22" t="b">
        <f t="shared" si="56"/>
        <v>1</v>
      </c>
      <c r="X75" s="22" t="b">
        <f t="shared" si="57"/>
        <v>1</v>
      </c>
      <c r="Y75" s="22" t="b">
        <f t="shared" si="58"/>
        <v>1</v>
      </c>
      <c r="Z75" s="22" t="b">
        <f t="shared" si="59"/>
        <v>1</v>
      </c>
      <c r="AA75" s="22" t="b">
        <f t="shared" si="60"/>
        <v>1</v>
      </c>
      <c r="AB75" s="22" t="b">
        <f t="shared" si="61"/>
        <v>1</v>
      </c>
      <c r="AC75" s="22" t="b">
        <f t="shared" si="62"/>
        <v>1</v>
      </c>
      <c r="AD75" s="22" t="b">
        <f t="shared" si="63"/>
        <v>1</v>
      </c>
      <c r="AE75" s="46" t="s">
        <v>2687</v>
      </c>
      <c r="AG75" s="4" t="s">
        <v>122</v>
      </c>
      <c r="AH75" s="5" t="s">
        <v>1</v>
      </c>
      <c r="AI75" s="5" t="s">
        <v>7</v>
      </c>
      <c r="AJ75" s="4" t="s">
        <v>401</v>
      </c>
      <c r="AK75" s="27" t="s">
        <v>3</v>
      </c>
      <c r="AL75" s="4" t="s">
        <v>4</v>
      </c>
      <c r="AM75" s="4" t="s">
        <v>4</v>
      </c>
      <c r="AN75" s="4"/>
      <c r="AO75" s="4"/>
      <c r="AP75" s="29" t="b">
        <f t="shared" si="46"/>
        <v>1</v>
      </c>
      <c r="AQ75" s="29" t="b">
        <f t="shared" si="47"/>
        <v>1</v>
      </c>
      <c r="AR75" s="29" t="b">
        <f t="shared" si="48"/>
        <v>1</v>
      </c>
      <c r="AS75" s="29" t="b">
        <f t="shared" si="49"/>
        <v>1</v>
      </c>
      <c r="AT75" s="29" t="b">
        <f t="shared" si="50"/>
        <v>1</v>
      </c>
      <c r="AU75" s="29" t="b">
        <f t="shared" si="51"/>
        <v>1</v>
      </c>
      <c r="AV75" s="29" t="b">
        <f t="shared" si="52"/>
        <v>1</v>
      </c>
      <c r="AW75" s="29" t="b">
        <f t="shared" si="53"/>
        <v>1</v>
      </c>
    </row>
    <row r="76" spans="1:49" s="29" customFormat="1" ht="20.399999999999999" hidden="1" x14ac:dyDescent="0.2">
      <c r="A76" s="29" t="s">
        <v>124</v>
      </c>
      <c r="B76" s="29" t="s">
        <v>1</v>
      </c>
      <c r="C76" s="30" t="s">
        <v>7</v>
      </c>
      <c r="D76" s="29" t="s">
        <v>402</v>
      </c>
      <c r="E76" s="29" t="s">
        <v>3</v>
      </c>
      <c r="F76" s="29" t="s">
        <v>4</v>
      </c>
      <c r="G76" s="29" t="s">
        <v>4</v>
      </c>
      <c r="H76" s="29" t="s">
        <v>2703</v>
      </c>
      <c r="J7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Recurso de Revista Repetitiva (101)Movimentos ParametrizadosO movimento parametrizado é utilizado como data de início e fim da situaçãoServentuário (14) | Escrivão/Diretor de Secretaria/Secretário Jurídico (48) | Levantamento da Causa Suspensiva ou de Sobrestamento (14974) | Suspensão/Sobrestamento Determinada por Recurso de Revista Repetitivo (14984)NãoSimSim</v>
      </c>
      <c r="L76" s="22" t="s">
        <v>124</v>
      </c>
      <c r="M76" s="22" t="s">
        <v>1</v>
      </c>
      <c r="N76" s="22" t="s">
        <v>7</v>
      </c>
      <c r="O76" s="22" t="s">
        <v>402</v>
      </c>
      <c r="P76" s="22" t="s">
        <v>3</v>
      </c>
      <c r="Q76" s="22" t="s">
        <v>4</v>
      </c>
      <c r="R76" s="22" t="s">
        <v>4</v>
      </c>
      <c r="S76" s="22"/>
      <c r="T76" s="29" t="b">
        <f>Tabela_Situações_Datamart___07_07_2023[[#This Row],[situacao]]=L76</f>
        <v>1</v>
      </c>
      <c r="U76" s="22" t="str">
        <f t="shared" si="54"/>
        <v>Levantada suspensão/sobrestamento por Recurso de Revista Repetitiva (101)Movimentos ParametrizadosO movimento parametrizado é utilizado como data de início e fim da situaçãoServentuário (14) | Escrivão/Diretor de Secretaria/Secretário Jurídico (48) | Levantamento da Causa Suspensiva ou de Sobrestamento (14974) | Suspensão/Sobrestamento Determinada por Recurso de Revista Repetitivo (14984)NãoSimSim</v>
      </c>
      <c r="V76" s="22" t="e">
        <f t="shared" si="55"/>
        <v>#VALUE!</v>
      </c>
      <c r="W76" s="22" t="b">
        <f t="shared" si="56"/>
        <v>1</v>
      </c>
      <c r="X76" s="22" t="b">
        <f t="shared" si="57"/>
        <v>1</v>
      </c>
      <c r="Y76" s="22" t="b">
        <f t="shared" si="58"/>
        <v>1</v>
      </c>
      <c r="Z76" s="22" t="b">
        <f t="shared" si="59"/>
        <v>1</v>
      </c>
      <c r="AA76" s="22" t="b">
        <f t="shared" si="60"/>
        <v>1</v>
      </c>
      <c r="AB76" s="22" t="b">
        <f t="shared" si="61"/>
        <v>1</v>
      </c>
      <c r="AC76" s="22" t="b">
        <f t="shared" si="62"/>
        <v>1</v>
      </c>
      <c r="AD76" s="22" t="b">
        <f t="shared" si="63"/>
        <v>1</v>
      </c>
      <c r="AE76" s="46" t="s">
        <v>2687</v>
      </c>
      <c r="AG76" s="4" t="s">
        <v>124</v>
      </c>
      <c r="AH76" s="5" t="s">
        <v>1</v>
      </c>
      <c r="AI76" s="5" t="s">
        <v>7</v>
      </c>
      <c r="AJ76" s="4" t="s">
        <v>402</v>
      </c>
      <c r="AK76" s="27" t="s">
        <v>3</v>
      </c>
      <c r="AL76" s="4" t="s">
        <v>4</v>
      </c>
      <c r="AM76" s="4" t="s">
        <v>4</v>
      </c>
      <c r="AN76" s="4"/>
      <c r="AO76" s="4"/>
      <c r="AP76" s="29" t="b">
        <f t="shared" si="46"/>
        <v>1</v>
      </c>
      <c r="AQ76" s="29" t="b">
        <f t="shared" si="47"/>
        <v>1</v>
      </c>
      <c r="AR76" s="29" t="b">
        <f t="shared" si="48"/>
        <v>1</v>
      </c>
      <c r="AS76" s="29" t="b">
        <f t="shared" si="49"/>
        <v>1</v>
      </c>
      <c r="AT76" s="29" t="b">
        <f t="shared" si="50"/>
        <v>1</v>
      </c>
      <c r="AU76" s="29" t="b">
        <f t="shared" si="51"/>
        <v>1</v>
      </c>
      <c r="AV76" s="29" t="b">
        <f t="shared" si="52"/>
        <v>1</v>
      </c>
      <c r="AW76" s="29" t="b">
        <f t="shared" si="53"/>
        <v>1</v>
      </c>
    </row>
    <row r="77" spans="1:49" s="29" customFormat="1" ht="20.399999999999999" hidden="1" x14ac:dyDescent="0.2">
      <c r="A77" s="29" t="s">
        <v>126</v>
      </c>
      <c r="B77" s="29" t="s">
        <v>1</v>
      </c>
      <c r="C77" s="30" t="s">
        <v>7</v>
      </c>
      <c r="D77" s="29" t="s">
        <v>403</v>
      </c>
      <c r="E77" s="29" t="s">
        <v>3</v>
      </c>
      <c r="F77" s="29" t="s">
        <v>4</v>
      </c>
      <c r="G77" s="29" t="s">
        <v>4</v>
      </c>
      <c r="H77" s="29" t="s">
        <v>2703</v>
      </c>
      <c r="J7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Recurso Repetitivo (103)Movimentos ParametrizadosO movimento parametrizado é utilizado como data de início e fim da situaçãoServentuário (14) | Escrivão/Diretor de Secretaria/Secretário Jurídico (48) | Levantamento da Causa Suspensiva ou de Sobrestamento (14974) | Suspensão/Sobrestamento por Recurso Especial Repetitivo (14976)NãoSimSim</v>
      </c>
      <c r="L77" s="22" t="s">
        <v>126</v>
      </c>
      <c r="M77" s="22" t="s">
        <v>1</v>
      </c>
      <c r="N77" s="22" t="s">
        <v>7</v>
      </c>
      <c r="O77" s="22" t="s">
        <v>403</v>
      </c>
      <c r="P77" s="22" t="s">
        <v>3</v>
      </c>
      <c r="Q77" s="22" t="s">
        <v>4</v>
      </c>
      <c r="R77" s="22" t="s">
        <v>4</v>
      </c>
      <c r="S77" s="22"/>
      <c r="T77" s="29" t="b">
        <f>Tabela_Situações_Datamart___07_07_2023[[#This Row],[situacao]]=L77</f>
        <v>1</v>
      </c>
      <c r="U77" s="22" t="str">
        <f t="shared" si="54"/>
        <v>Levantada suspensão/sobrestamento por Recurso Repetitivo (103)Movimentos ParametrizadosO movimento parametrizado é utilizado como data de início e fim da situaçãoServentuário (14) | Escrivão/Diretor de Secretaria/Secretário Jurídico (48) | Levantamento da Causa Suspensiva ou de Sobrestamento (14974) | Suspensão/Sobrestamento por Recurso Especial Repetitivo (14976)NãoSimSim</v>
      </c>
      <c r="V77" s="22" t="e">
        <f t="shared" si="55"/>
        <v>#VALUE!</v>
      </c>
      <c r="W77" s="22" t="b">
        <f t="shared" si="56"/>
        <v>1</v>
      </c>
      <c r="X77" s="22" t="b">
        <f t="shared" si="57"/>
        <v>1</v>
      </c>
      <c r="Y77" s="22" t="b">
        <f t="shared" si="58"/>
        <v>1</v>
      </c>
      <c r="Z77" s="22" t="b">
        <f t="shared" si="59"/>
        <v>1</v>
      </c>
      <c r="AA77" s="22" t="b">
        <f t="shared" si="60"/>
        <v>1</v>
      </c>
      <c r="AB77" s="22" t="b">
        <f t="shared" si="61"/>
        <v>1</v>
      </c>
      <c r="AC77" s="22" t="b">
        <f t="shared" si="62"/>
        <v>1</v>
      </c>
      <c r="AD77" s="22" t="b">
        <f t="shared" si="63"/>
        <v>1</v>
      </c>
      <c r="AE77" s="46" t="s">
        <v>2687</v>
      </c>
      <c r="AG77" s="4" t="s">
        <v>126</v>
      </c>
      <c r="AH77" s="5" t="s">
        <v>1</v>
      </c>
      <c r="AI77" s="5" t="s">
        <v>7</v>
      </c>
      <c r="AJ77" s="4" t="s">
        <v>403</v>
      </c>
      <c r="AK77" s="27" t="s">
        <v>3</v>
      </c>
      <c r="AL77" s="4" t="s">
        <v>4</v>
      </c>
      <c r="AM77" s="4" t="s">
        <v>4</v>
      </c>
      <c r="AN77" s="4"/>
      <c r="AO77" s="4"/>
      <c r="AP77" s="29" t="b">
        <f t="shared" si="46"/>
        <v>1</v>
      </c>
      <c r="AQ77" s="29" t="b">
        <f t="shared" si="47"/>
        <v>1</v>
      </c>
      <c r="AR77" s="29" t="b">
        <f t="shared" si="48"/>
        <v>1</v>
      </c>
      <c r="AS77" s="29" t="b">
        <f t="shared" si="49"/>
        <v>1</v>
      </c>
      <c r="AT77" s="29" t="b">
        <f t="shared" si="50"/>
        <v>1</v>
      </c>
      <c r="AU77" s="29" t="b">
        <f t="shared" si="51"/>
        <v>1</v>
      </c>
      <c r="AV77" s="29" t="b">
        <f t="shared" si="52"/>
        <v>1</v>
      </c>
      <c r="AW77" s="29" t="b">
        <f t="shared" si="53"/>
        <v>1</v>
      </c>
    </row>
    <row r="78" spans="1:49" s="29" customFormat="1" ht="20.399999999999999" hidden="1" x14ac:dyDescent="0.2">
      <c r="A78" s="29" t="s">
        <v>128</v>
      </c>
      <c r="B78" s="29" t="s">
        <v>1</v>
      </c>
      <c r="C78" s="30" t="s">
        <v>7</v>
      </c>
      <c r="D78" s="29" t="s">
        <v>404</v>
      </c>
      <c r="E78" s="29" t="s">
        <v>3</v>
      </c>
      <c r="F78" s="29" t="s">
        <v>4</v>
      </c>
      <c r="G78" s="29" t="s">
        <v>4</v>
      </c>
      <c r="H78" s="29" t="s">
        <v>2703</v>
      </c>
      <c r="J7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Repercussão Geral (102)Movimentos ParametrizadosO movimento parametrizado é utilizado como data de início e fim da situaçãoServentuário (14) | Escrivão/Diretor de Secretaria/Secretário Jurídico (48) | Levantamento da Causa Suspensiva ou de Sobrestamento (14974) | Suspensão/Sobrestamento por Recurso Extraordinário com Repercussão Geral (14975)NãoSimSim</v>
      </c>
      <c r="L78" s="22" t="s">
        <v>128</v>
      </c>
      <c r="M78" s="22" t="s">
        <v>1</v>
      </c>
      <c r="N78" s="22" t="s">
        <v>7</v>
      </c>
      <c r="O78" s="22" t="s">
        <v>404</v>
      </c>
      <c r="P78" s="22" t="s">
        <v>3</v>
      </c>
      <c r="Q78" s="22" t="s">
        <v>4</v>
      </c>
      <c r="R78" s="22" t="s">
        <v>4</v>
      </c>
      <c r="S78" s="22"/>
      <c r="T78" s="29" t="b">
        <f>Tabela_Situações_Datamart___07_07_2023[[#This Row],[situacao]]=L78</f>
        <v>1</v>
      </c>
      <c r="U78" s="22" t="str">
        <f t="shared" si="54"/>
        <v>Levantada suspensão/sobrestamento por Repercussão Geral (102)Movimentos ParametrizadosO movimento parametrizado é utilizado como data de início e fim da situaçãoServentuário (14) | Escrivão/Diretor de Secretaria/Secretário Jurídico (48) | Levantamento da Causa Suspensiva ou de Sobrestamento (14974) | Suspensão/Sobrestamento por Recurso Extraordinário com Repercussão Geral (14975)NãoSimSim</v>
      </c>
      <c r="V78" s="22" t="e">
        <f t="shared" si="55"/>
        <v>#VALUE!</v>
      </c>
      <c r="W78" s="22" t="b">
        <f t="shared" si="56"/>
        <v>1</v>
      </c>
      <c r="X78" s="22" t="b">
        <f t="shared" si="57"/>
        <v>1</v>
      </c>
      <c r="Y78" s="22" t="b">
        <f t="shared" si="58"/>
        <v>1</v>
      </c>
      <c r="Z78" s="22" t="b">
        <f t="shared" si="59"/>
        <v>1</v>
      </c>
      <c r="AA78" s="22" t="b">
        <f t="shared" si="60"/>
        <v>1</v>
      </c>
      <c r="AB78" s="22" t="b">
        <f t="shared" si="61"/>
        <v>1</v>
      </c>
      <c r="AC78" s="22" t="b">
        <f t="shared" si="62"/>
        <v>1</v>
      </c>
      <c r="AD78" s="22" t="b">
        <f t="shared" si="63"/>
        <v>1</v>
      </c>
      <c r="AE78" s="46" t="s">
        <v>2687</v>
      </c>
      <c r="AG78" s="4" t="s">
        <v>128</v>
      </c>
      <c r="AH78" s="5" t="s">
        <v>1</v>
      </c>
      <c r="AI78" s="5" t="s">
        <v>7</v>
      </c>
      <c r="AJ78" s="4" t="s">
        <v>404</v>
      </c>
      <c r="AK78" s="27" t="s">
        <v>3</v>
      </c>
      <c r="AL78" s="4" t="s">
        <v>4</v>
      </c>
      <c r="AM78" s="4" t="s">
        <v>4</v>
      </c>
      <c r="AN78" s="4"/>
      <c r="AO78" s="4"/>
      <c r="AP78" s="29" t="b">
        <f t="shared" si="46"/>
        <v>1</v>
      </c>
      <c r="AQ78" s="29" t="b">
        <f t="shared" si="47"/>
        <v>1</v>
      </c>
      <c r="AR78" s="29" t="b">
        <f t="shared" si="48"/>
        <v>1</v>
      </c>
      <c r="AS78" s="29" t="b">
        <f t="shared" si="49"/>
        <v>1</v>
      </c>
      <c r="AT78" s="29" t="b">
        <f t="shared" si="50"/>
        <v>1</v>
      </c>
      <c r="AU78" s="29" t="b">
        <f t="shared" si="51"/>
        <v>1</v>
      </c>
      <c r="AV78" s="29" t="b">
        <f t="shared" si="52"/>
        <v>1</v>
      </c>
      <c r="AW78" s="29" t="b">
        <f t="shared" si="53"/>
        <v>1</v>
      </c>
    </row>
    <row r="79" spans="1:49" s="29" customFormat="1" ht="409.6" hidden="1" x14ac:dyDescent="0.2">
      <c r="A79" s="29" t="s">
        <v>130</v>
      </c>
      <c r="B79" s="29" t="s">
        <v>1</v>
      </c>
      <c r="C79" s="30" t="s">
        <v>7</v>
      </c>
      <c r="D79" s="30" t="s">
        <v>2746</v>
      </c>
      <c r="E79" s="29" t="s">
        <v>3</v>
      </c>
      <c r="F79" s="29" t="s">
        <v>4</v>
      </c>
      <c r="G79" s="29" t="s">
        <v>4</v>
      </c>
      <c r="H79" s="29" t="s">
        <v>2703</v>
      </c>
      <c r="J7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Levantada suspensão/sobrestamento por SIRDR (104)Movimentos ParametrizadosO movimento parametrizado é utilizado como data de início e fim da situaçãoServentuário (14) | Escrivão/Diretor de Secretaria/Secretário Jurídico (48) | Levantamento da Causa Suspensiva ou de Sobrestamento (14974) | Suspensão/Sobrestamento Determinada por Decisão do Presidente do STF - SIRDR (14977)&amp;CARACT(10)&amp;Serventuário (14) | Escrivão/Diretor de Secretaria/Secretário Jurídico (48) | Levantamento da Causa Suspensiva ou de Sobrestamento (14974) | Suspensão/Sobrestamento Determinada por Decisão do Presidente do STJ - SIRDR (14978)&amp;CARACT(10)&amp;Serventuário (14) | Escrivão/Diretor de Secretaria/Secretário Jurídico (48) | Levantamento da Causa Suspensiva ou de Sobrestamento (14974) | Suspensão/Sobrestamento Determinada por Decisão do Presidente do TST - SIRDR (14983)NãoSimSim</v>
      </c>
      <c r="L79" s="22" t="s">
        <v>130</v>
      </c>
      <c r="M79" s="22" t="s">
        <v>1</v>
      </c>
      <c r="N79" s="22" t="s">
        <v>7</v>
      </c>
      <c r="O79" s="17" t="s">
        <v>405</v>
      </c>
      <c r="P79" s="22" t="s">
        <v>3</v>
      </c>
      <c r="Q79" s="22" t="s">
        <v>4</v>
      </c>
      <c r="R79" s="22" t="s">
        <v>4</v>
      </c>
      <c r="S79" s="22"/>
      <c r="T79" s="29" t="b">
        <f>Tabela_Situações_Datamart___07_07_2023[[#This Row],[situacao]]=L79</f>
        <v>1</v>
      </c>
      <c r="U79" s="22" t="str">
        <f t="shared" si="54"/>
        <v>Levantada suspensão/sobrestamento por SIRDR (104)Movimentos ParametrizadosO movimento parametrizado é utilizado como data de início e fim da situaçãoServentuário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(14983)NãoSimSim</v>
      </c>
      <c r="V79" s="22" t="e">
        <f t="shared" si="55"/>
        <v>#VALUE!</v>
      </c>
      <c r="W79" s="22" t="b">
        <f t="shared" si="56"/>
        <v>1</v>
      </c>
      <c r="X79" s="22" t="b">
        <f t="shared" si="57"/>
        <v>1</v>
      </c>
      <c r="Y79" s="22" t="b">
        <f t="shared" si="58"/>
        <v>1</v>
      </c>
      <c r="Z79" s="22" t="b">
        <f t="shared" si="59"/>
        <v>0</v>
      </c>
      <c r="AA79" s="22" t="b">
        <f t="shared" si="60"/>
        <v>1</v>
      </c>
      <c r="AB79" s="22" t="b">
        <f t="shared" si="61"/>
        <v>1</v>
      </c>
      <c r="AC79" s="22" t="b">
        <f t="shared" si="62"/>
        <v>1</v>
      </c>
      <c r="AD79" s="22" t="b">
        <f t="shared" si="63"/>
        <v>1</v>
      </c>
      <c r="AE79" s="46" t="s">
        <v>2687</v>
      </c>
      <c r="AG79" s="4" t="s">
        <v>130</v>
      </c>
      <c r="AH79" s="5" t="s">
        <v>1</v>
      </c>
      <c r="AI79" s="5" t="s">
        <v>7</v>
      </c>
      <c r="AJ79" s="5" t="s">
        <v>405</v>
      </c>
      <c r="AK79" s="27" t="s">
        <v>3</v>
      </c>
      <c r="AL79" s="4" t="s">
        <v>4</v>
      </c>
      <c r="AM79" s="4" t="s">
        <v>4</v>
      </c>
      <c r="AN79" s="4"/>
      <c r="AO79" s="4"/>
      <c r="AP79" s="29" t="b">
        <f t="shared" si="46"/>
        <v>1</v>
      </c>
      <c r="AQ79" s="29" t="b">
        <f t="shared" si="47"/>
        <v>1</v>
      </c>
      <c r="AR79" s="29" t="b">
        <f t="shared" si="48"/>
        <v>1</v>
      </c>
      <c r="AS79" s="29" t="b">
        <f t="shared" si="49"/>
        <v>0</v>
      </c>
      <c r="AT79" s="29" t="b">
        <f t="shared" si="50"/>
        <v>1</v>
      </c>
      <c r="AU79" s="29" t="b">
        <f t="shared" si="51"/>
        <v>1</v>
      </c>
      <c r="AV79" s="29" t="b">
        <f t="shared" si="52"/>
        <v>1</v>
      </c>
      <c r="AW79" s="29" t="b">
        <f t="shared" si="53"/>
        <v>1</v>
      </c>
    </row>
    <row r="80" spans="1:49" s="29" customFormat="1" ht="326.39999999999998" hidden="1" x14ac:dyDescent="0.2">
      <c r="A80" s="29" t="s">
        <v>131</v>
      </c>
      <c r="B80" s="29" t="s">
        <v>1</v>
      </c>
      <c r="C80" s="30" t="s">
        <v>7</v>
      </c>
      <c r="D80" s="30" t="s">
        <v>2747</v>
      </c>
      <c r="E80" s="29" t="s">
        <v>3</v>
      </c>
      <c r="F80" s="29" t="s">
        <v>3</v>
      </c>
      <c r="G80" s="29" t="s">
        <v>4</v>
      </c>
      <c r="H80" s="29" t="s">
        <v>53</v>
      </c>
      <c r="J8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Liminar deferida (33)Movimentos ParametrizadosO movimento parametrizado é utilizado como data de início e fim da situaçãoMagistrado (1) | Decisão (3) | Concessão em parte (888) | Antecipação de Tutela (889)&amp;CARACT(10)&amp;Magistrado (1) | Decisão (3) | Concessão (817) | Antecipação de tutela (332)&amp;CARACT(10)&amp;Magistrado (1) | Decisão (3) | Concessão (817) | Liminar (339)&amp;CARACT(10)&amp;Magistrado (1) | Decisão (3) | Concessão em parte (888) | Liminar (892)NãoNãoSimDecisão proferida</v>
      </c>
      <c r="L80" s="22" t="s">
        <v>131</v>
      </c>
      <c r="M80" s="22" t="s">
        <v>1</v>
      </c>
      <c r="N80" s="22" t="s">
        <v>7</v>
      </c>
      <c r="O80" s="17" t="s">
        <v>406</v>
      </c>
      <c r="P80" s="22" t="s">
        <v>3</v>
      </c>
      <c r="Q80" s="22" t="s">
        <v>3</v>
      </c>
      <c r="R80" s="22" t="s">
        <v>4</v>
      </c>
      <c r="S80" s="22" t="s">
        <v>53</v>
      </c>
      <c r="T80" s="29" t="b">
        <f>Tabela_Situações_Datamart___07_07_2023[[#This Row],[situacao]]=L80</f>
        <v>1</v>
      </c>
      <c r="U80" s="22" t="str">
        <f t="shared" si="54"/>
        <v>Liminar deferida (33)Movimentos ParametrizadosO movimento parametrizado é utilizado como data de início e fim da situaçãoMagistrado (1) | Decisão (3) | Concessão (817) | Antecipação de tutela (332)
Magistrado (1) | Decisão (3) | Concessão (817) | Liminar (339)
Magistrado (1) | Decisão (3) | Concessão em parte (888) | Antecipação de Tutela (889)
Magistrado (1) | Decisão (3) | Concessão em parte (888) | Liminar (892)NãoNãoSimDecisão proferida</v>
      </c>
      <c r="V80" s="22" t="e">
        <f t="shared" si="55"/>
        <v>#VALUE!</v>
      </c>
      <c r="W80" s="22" t="b">
        <f t="shared" si="56"/>
        <v>1</v>
      </c>
      <c r="X80" s="22" t="b">
        <f t="shared" si="57"/>
        <v>1</v>
      </c>
      <c r="Y80" s="22" t="b">
        <f t="shared" si="58"/>
        <v>1</v>
      </c>
      <c r="Z80" s="22" t="b">
        <f t="shared" si="59"/>
        <v>0</v>
      </c>
      <c r="AA80" s="22" t="b">
        <f t="shared" si="60"/>
        <v>1</v>
      </c>
      <c r="AB80" s="22" t="b">
        <f t="shared" si="61"/>
        <v>1</v>
      </c>
      <c r="AC80" s="22" t="b">
        <f t="shared" si="62"/>
        <v>1</v>
      </c>
      <c r="AD80" s="22" t="b">
        <f t="shared" si="63"/>
        <v>1</v>
      </c>
      <c r="AE80" s="37" t="s">
        <v>2791</v>
      </c>
      <c r="AG80" s="4" t="s">
        <v>131</v>
      </c>
      <c r="AH80" s="5" t="s">
        <v>1</v>
      </c>
      <c r="AI80" s="5" t="s">
        <v>7</v>
      </c>
      <c r="AJ80" s="5" t="s">
        <v>307</v>
      </c>
      <c r="AK80" s="27" t="s">
        <v>3</v>
      </c>
      <c r="AL80" s="4" t="s">
        <v>3</v>
      </c>
      <c r="AM80" s="4" t="s">
        <v>4</v>
      </c>
      <c r="AN80" s="4" t="s">
        <v>53</v>
      </c>
      <c r="AO80" s="4" t="s">
        <v>53</v>
      </c>
      <c r="AP80" s="29" t="b">
        <f t="shared" si="46"/>
        <v>1</v>
      </c>
      <c r="AQ80" s="29" t="b">
        <f t="shared" si="47"/>
        <v>1</v>
      </c>
      <c r="AR80" s="29" t="b">
        <f t="shared" si="48"/>
        <v>1</v>
      </c>
      <c r="AS80" s="29" t="b">
        <f t="shared" si="49"/>
        <v>0</v>
      </c>
      <c r="AT80" s="29" t="b">
        <f t="shared" si="50"/>
        <v>1</v>
      </c>
      <c r="AU80" s="29" t="b">
        <f t="shared" si="51"/>
        <v>1</v>
      </c>
      <c r="AV80" s="29" t="b">
        <f t="shared" si="52"/>
        <v>1</v>
      </c>
      <c r="AW80" s="29" t="b">
        <f t="shared" si="53"/>
        <v>1</v>
      </c>
    </row>
    <row r="81" spans="1:49" s="29" customFormat="1" ht="153" hidden="1" x14ac:dyDescent="0.2">
      <c r="A81" s="29" t="s">
        <v>132</v>
      </c>
      <c r="B81" s="29" t="s">
        <v>1</v>
      </c>
      <c r="C81" s="30" t="s">
        <v>7</v>
      </c>
      <c r="D81" s="30" t="s">
        <v>2748</v>
      </c>
      <c r="E81" s="29" t="s">
        <v>3</v>
      </c>
      <c r="F81" s="29" t="s">
        <v>3</v>
      </c>
      <c r="G81" s="29" t="s">
        <v>4</v>
      </c>
      <c r="H81" s="29" t="s">
        <v>53</v>
      </c>
      <c r="J8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Liminar indeferida (89)Movimentos ParametrizadosO movimento parametrizado é utilizado como data de início e fim da situaçãoMagistrado (1) | Decisão (3) | Não-Concessão (968) | Antecipação de tutela (785)&amp;CARACT(10)&amp;Magistrado (1) | Decisão (3) | Não-Concessão (968) | Liminar (792)NãoNãoSimDecisão proferida</v>
      </c>
      <c r="L81" s="22" t="s">
        <v>132</v>
      </c>
      <c r="M81" s="22" t="s">
        <v>1</v>
      </c>
      <c r="N81" s="22" t="s">
        <v>7</v>
      </c>
      <c r="O81" s="17" t="s">
        <v>308</v>
      </c>
      <c r="P81" s="22" t="s">
        <v>3</v>
      </c>
      <c r="Q81" s="22" t="s">
        <v>3</v>
      </c>
      <c r="R81" s="22" t="s">
        <v>4</v>
      </c>
      <c r="S81" s="22" t="s">
        <v>53</v>
      </c>
      <c r="T81" s="29" t="b">
        <f>Tabela_Situações_Datamart___07_07_2023[[#This Row],[situacao]]=L81</f>
        <v>1</v>
      </c>
      <c r="U81" s="22" t="str">
        <f t="shared" si="54"/>
        <v>Liminar indeferida (89)Movimentos ParametrizadosO movimento parametrizado é utilizado como data de início e fim da situaçãoMagistrado (1) | Decisão (3) | Não-Concessão (968) | Antecipação de tutela (785)
Magistrado (1) | Decisão (3) | Não-Concessão (968) | Liminar (792)NãoNãoSimDecisão proferida</v>
      </c>
      <c r="V81" s="22" t="e">
        <f t="shared" si="55"/>
        <v>#VALUE!</v>
      </c>
      <c r="W81" s="22" t="b">
        <f t="shared" si="56"/>
        <v>1</v>
      </c>
      <c r="X81" s="22" t="b">
        <f t="shared" si="57"/>
        <v>1</v>
      </c>
      <c r="Y81" s="22" t="b">
        <f t="shared" si="58"/>
        <v>1</v>
      </c>
      <c r="Z81" s="22" t="b">
        <f t="shared" si="59"/>
        <v>0</v>
      </c>
      <c r="AA81" s="22" t="b">
        <f t="shared" si="60"/>
        <v>1</v>
      </c>
      <c r="AB81" s="22" t="b">
        <f t="shared" si="61"/>
        <v>1</v>
      </c>
      <c r="AC81" s="22" t="b">
        <f t="shared" si="62"/>
        <v>1</v>
      </c>
      <c r="AD81" s="22" t="b">
        <f t="shared" si="63"/>
        <v>1</v>
      </c>
      <c r="AE81" s="46" t="s">
        <v>2687</v>
      </c>
      <c r="AG81" s="4" t="s">
        <v>132</v>
      </c>
      <c r="AH81" s="5" t="s">
        <v>1</v>
      </c>
      <c r="AI81" s="5" t="s">
        <v>7</v>
      </c>
      <c r="AJ81" s="5" t="s">
        <v>308</v>
      </c>
      <c r="AK81" s="27" t="s">
        <v>3</v>
      </c>
      <c r="AL81" s="4" t="s">
        <v>3</v>
      </c>
      <c r="AM81" s="4" t="s">
        <v>4</v>
      </c>
      <c r="AN81" s="4" t="s">
        <v>53</v>
      </c>
      <c r="AO81" s="4" t="s">
        <v>53</v>
      </c>
      <c r="AP81" s="29" t="b">
        <f t="shared" si="46"/>
        <v>1</v>
      </c>
      <c r="AQ81" s="29" t="b">
        <f t="shared" si="47"/>
        <v>1</v>
      </c>
      <c r="AR81" s="29" t="b">
        <f t="shared" si="48"/>
        <v>1</v>
      </c>
      <c r="AS81" s="29" t="b">
        <f t="shared" si="49"/>
        <v>0</v>
      </c>
      <c r="AT81" s="29" t="b">
        <f t="shared" si="50"/>
        <v>1</v>
      </c>
      <c r="AU81" s="29" t="b">
        <f t="shared" si="51"/>
        <v>1</v>
      </c>
      <c r="AV81" s="29" t="b">
        <f t="shared" si="52"/>
        <v>1</v>
      </c>
      <c r="AW81" s="29" t="b">
        <f t="shared" si="53"/>
        <v>1</v>
      </c>
    </row>
    <row r="82" spans="1:49" s="29" customFormat="1" ht="20.399999999999999" hidden="1" x14ac:dyDescent="0.2">
      <c r="A82" s="29" t="s">
        <v>133</v>
      </c>
      <c r="B82" s="29" t="s">
        <v>1</v>
      </c>
      <c r="C82" s="30" t="s">
        <v>7</v>
      </c>
      <c r="D82" s="29" t="s">
        <v>407</v>
      </c>
      <c r="E82" s="29" t="s">
        <v>3</v>
      </c>
      <c r="F82" s="29" t="s">
        <v>3</v>
      </c>
      <c r="G82" s="29" t="s">
        <v>4</v>
      </c>
      <c r="H82" s="29" t="s">
        <v>2703</v>
      </c>
      <c r="J8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Liquidação/execução cancelada por nulidade (137)Movimentos ParametrizadosO movimento parametrizado é utilizado como data de início e fim da situaçãoServentuário (14) | Escrivão/Diretor de Secretaria/Secretário Jurídico (48) | Cancelamento (12289) | De Liquidação, Cumprimento de Sentença ou Execução por Nulidade da Fase de Conhecimento  (15168)NãoNãoSim</v>
      </c>
      <c r="L82" s="22" t="s">
        <v>133</v>
      </c>
      <c r="M82" s="22" t="s">
        <v>1</v>
      </c>
      <c r="N82" s="22" t="s">
        <v>7</v>
      </c>
      <c r="O82" s="22" t="s">
        <v>407</v>
      </c>
      <c r="P82" s="22" t="s">
        <v>3</v>
      </c>
      <c r="Q82" s="22" t="s">
        <v>3</v>
      </c>
      <c r="R82" s="22" t="s">
        <v>4</v>
      </c>
      <c r="S82" s="22"/>
      <c r="T82" s="29" t="b">
        <f>Tabela_Situações_Datamart___07_07_2023[[#This Row],[situacao]]=L82</f>
        <v>1</v>
      </c>
      <c r="U82" s="22" t="str">
        <f t="shared" si="54"/>
        <v>Liquidação/execução cancelada por nulidade (137)Movimentos ParametrizadosO movimento parametrizado é utilizado como data de início e fim da situaçãoServentuário (14) | Escrivão/Diretor de Secretaria/Secretário Jurídico (48) | Cancelamento (12289) | De Liquidação, Cumprimento de Sentença ou Execução por Nulidade da Fase de Conhecimento  (15168)NãoNãoSim</v>
      </c>
      <c r="V82" s="22" t="e">
        <f t="shared" si="55"/>
        <v>#VALUE!</v>
      </c>
      <c r="W82" s="22" t="b">
        <f t="shared" si="56"/>
        <v>1</v>
      </c>
      <c r="X82" s="22" t="b">
        <f t="shared" si="57"/>
        <v>1</v>
      </c>
      <c r="Y82" s="22" t="b">
        <f t="shared" si="58"/>
        <v>1</v>
      </c>
      <c r="Z82" s="22" t="b">
        <f t="shared" si="59"/>
        <v>1</v>
      </c>
      <c r="AA82" s="22" t="b">
        <f t="shared" si="60"/>
        <v>1</v>
      </c>
      <c r="AB82" s="22" t="b">
        <f t="shared" si="61"/>
        <v>1</v>
      </c>
      <c r="AC82" s="22" t="b">
        <f t="shared" si="62"/>
        <v>1</v>
      </c>
      <c r="AD82" s="22" t="b">
        <f t="shared" si="63"/>
        <v>1</v>
      </c>
      <c r="AE82" s="46" t="s">
        <v>2687</v>
      </c>
      <c r="AG82" s="4" t="s">
        <v>133</v>
      </c>
      <c r="AH82" s="5" t="s">
        <v>1</v>
      </c>
      <c r="AI82" s="5" t="s">
        <v>7</v>
      </c>
      <c r="AJ82" s="4" t="s">
        <v>407</v>
      </c>
      <c r="AK82" s="27" t="s">
        <v>3</v>
      </c>
      <c r="AL82" s="4" t="s">
        <v>3</v>
      </c>
      <c r="AM82" s="4" t="s">
        <v>4</v>
      </c>
      <c r="AN82" s="4"/>
      <c r="AO82" s="4"/>
      <c r="AP82" s="29" t="b">
        <f t="shared" si="46"/>
        <v>1</v>
      </c>
      <c r="AQ82" s="29" t="b">
        <f t="shared" si="47"/>
        <v>1</v>
      </c>
      <c r="AR82" s="29" t="b">
        <f t="shared" si="48"/>
        <v>1</v>
      </c>
      <c r="AS82" s="29" t="b">
        <f t="shared" si="49"/>
        <v>1</v>
      </c>
      <c r="AT82" s="29" t="b">
        <f t="shared" si="50"/>
        <v>1</v>
      </c>
      <c r="AU82" s="29" t="b">
        <f t="shared" si="51"/>
        <v>1</v>
      </c>
      <c r="AV82" s="29" t="b">
        <f t="shared" si="52"/>
        <v>1</v>
      </c>
      <c r="AW82" s="29" t="b">
        <f t="shared" si="53"/>
        <v>1</v>
      </c>
    </row>
    <row r="83" spans="1:49" s="29" customFormat="1" ht="234.6" hidden="1" x14ac:dyDescent="0.2">
      <c r="A83" s="29" t="s">
        <v>135</v>
      </c>
      <c r="B83" s="29" t="s">
        <v>1</v>
      </c>
      <c r="C83" s="30" t="s">
        <v>7</v>
      </c>
      <c r="D83" s="30" t="s">
        <v>2749</v>
      </c>
      <c r="E83" s="29" t="s">
        <v>4</v>
      </c>
      <c r="F83" s="29" t="s">
        <v>3</v>
      </c>
      <c r="G83" s="29" t="s">
        <v>3</v>
      </c>
      <c r="H83" s="29" t="s">
        <v>2703</v>
      </c>
      <c r="J8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Liquidação/execução iniciada (91)Movimentos ParametrizadosO movimento parametrizado é utilizado como data de início e fim da situaçãoServentuário (14) | Escrivão/Diretor de Secretaria/Secretário Jurídico (48) | Liquidação iniciada (11384)&amp;CARACT(10)&amp;Serventuário (14) | Escrivão/Diretor de Secretaria/Secretário Jurídico (48) | Execução/Cumprimento de Sentença Iniciada (o) (11385)SimNãoNão</v>
      </c>
      <c r="L83" s="22" t="s">
        <v>135</v>
      </c>
      <c r="M83" s="22" t="s">
        <v>1</v>
      </c>
      <c r="N83" s="22" t="s">
        <v>7</v>
      </c>
      <c r="O83" s="17" t="s">
        <v>408</v>
      </c>
      <c r="P83" s="22" t="s">
        <v>4</v>
      </c>
      <c r="Q83" s="22" t="s">
        <v>3</v>
      </c>
      <c r="R83" s="22" t="s">
        <v>3</v>
      </c>
      <c r="S83" s="22"/>
      <c r="T83" s="29" t="b">
        <f>Tabela_Situações_Datamart___07_07_2023[[#This Row],[situacao]]=L83</f>
        <v>1</v>
      </c>
      <c r="U83" s="22" t="str">
        <f t="shared" si="54"/>
        <v>Liquidação/execução iniciada (91)Movimentos ParametrizadosO movimento parametrizado é utilizado como data de início e fim da situaçãoServentuário (14) | Escrivão/Diretor de Secretaria/Secretário Jurídico (48) | Liquidação iniciada (11384)
Serventuário (14) | Escrivão/Diretor de Secretaria/Secretário Jurídico (48) | Execução/Cumprimento de Sentença Iniciada (o) (11385)SimNãoNão</v>
      </c>
      <c r="V83" s="22" t="e">
        <f t="shared" si="55"/>
        <v>#VALUE!</v>
      </c>
      <c r="W83" s="22" t="b">
        <f t="shared" si="56"/>
        <v>1</v>
      </c>
      <c r="X83" s="22" t="b">
        <f t="shared" si="57"/>
        <v>1</v>
      </c>
      <c r="Y83" s="22" t="b">
        <f t="shared" si="58"/>
        <v>1</v>
      </c>
      <c r="Z83" s="22" t="b">
        <f t="shared" si="59"/>
        <v>0</v>
      </c>
      <c r="AA83" s="22" t="b">
        <f t="shared" si="60"/>
        <v>1</v>
      </c>
      <c r="AB83" s="22" t="b">
        <f t="shared" si="61"/>
        <v>1</v>
      </c>
      <c r="AC83" s="22" t="b">
        <f t="shared" si="62"/>
        <v>1</v>
      </c>
      <c r="AD83" s="22" t="b">
        <f t="shared" si="63"/>
        <v>1</v>
      </c>
      <c r="AE83" s="46" t="s">
        <v>2687</v>
      </c>
      <c r="AG83" s="4" t="s">
        <v>135</v>
      </c>
      <c r="AH83" s="5" t="s">
        <v>1</v>
      </c>
      <c r="AI83" s="5" t="s">
        <v>7</v>
      </c>
      <c r="AJ83" s="5" t="s">
        <v>408</v>
      </c>
      <c r="AK83" s="27" t="s">
        <v>4</v>
      </c>
      <c r="AL83" s="4" t="s">
        <v>3</v>
      </c>
      <c r="AM83" s="4" t="s">
        <v>3</v>
      </c>
      <c r="AN83" s="4"/>
      <c r="AO83" s="4"/>
      <c r="AP83" s="29" t="b">
        <f t="shared" si="46"/>
        <v>1</v>
      </c>
      <c r="AQ83" s="29" t="b">
        <f t="shared" si="47"/>
        <v>1</v>
      </c>
      <c r="AR83" s="29" t="b">
        <f t="shared" si="48"/>
        <v>1</v>
      </c>
      <c r="AS83" s="29" t="b">
        <f t="shared" si="49"/>
        <v>0</v>
      </c>
      <c r="AT83" s="29" t="b">
        <f t="shared" si="50"/>
        <v>1</v>
      </c>
      <c r="AU83" s="29" t="b">
        <f t="shared" si="51"/>
        <v>1</v>
      </c>
      <c r="AV83" s="29" t="b">
        <f t="shared" si="52"/>
        <v>1</v>
      </c>
      <c r="AW83" s="29" t="b">
        <f t="shared" si="53"/>
        <v>1</v>
      </c>
    </row>
    <row r="84" spans="1:49" s="29" customFormat="1" ht="367.2" hidden="1" x14ac:dyDescent="0.2">
      <c r="A84" s="29" t="s">
        <v>136</v>
      </c>
      <c r="B84" s="29" t="s">
        <v>1</v>
      </c>
      <c r="C84" s="30" t="s">
        <v>7</v>
      </c>
      <c r="D84" s="30" t="s">
        <v>2750</v>
      </c>
      <c r="E84" s="29" t="s">
        <v>3</v>
      </c>
      <c r="F84" s="29" t="s">
        <v>3</v>
      </c>
      <c r="G84" s="29" t="s">
        <v>4</v>
      </c>
      <c r="H84" s="29" t="s">
        <v>53</v>
      </c>
      <c r="J8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Medida protetiva homologada ou revogada (34)Movimentos ParametrizadosO movimento parametrizado é utilizado como data de início e fim da situaçãoMagistrado (1) | Decisão (3) | Homologação (378) | Medida protetiva determinada por autoridade policial (12476)&amp;CARACT(10)&amp;Magistrado (1) | Decisão (3) | Não-Homologação (12477) | Medida protetiva determinada por autoridade policia (12478)&amp;CARACT(10)&amp;Magistrado (1) | Decisão (3) | Revogação (157) | Medida protetiva determinada por autoridade policial (12479)NãoNãoSimDecisão proferida</v>
      </c>
      <c r="L84" s="22" t="s">
        <v>136</v>
      </c>
      <c r="M84" s="22" t="s">
        <v>1</v>
      </c>
      <c r="N84" s="22" t="s">
        <v>7</v>
      </c>
      <c r="O84" s="17" t="s">
        <v>310</v>
      </c>
      <c r="P84" s="22" t="s">
        <v>3</v>
      </c>
      <c r="Q84" s="22" t="s">
        <v>3</v>
      </c>
      <c r="R84" s="22" t="s">
        <v>4</v>
      </c>
      <c r="S84" s="22" t="s">
        <v>53</v>
      </c>
      <c r="T84" s="29" t="b">
        <f>Tabela_Situações_Datamart___07_07_2023[[#This Row],[situacao]]=L84</f>
        <v>1</v>
      </c>
      <c r="U84" s="22" t="str">
        <f t="shared" si="54"/>
        <v>Medida protetiva homologada ou revogada (34)Movimentos ParametrizadosO movimento parametrizado é utilizado como data de início e fim da situaçãoMagistrado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(12479)NãoNãoSimDecisão proferida</v>
      </c>
      <c r="V84" s="22" t="e">
        <f t="shared" si="55"/>
        <v>#VALUE!</v>
      </c>
      <c r="W84" s="22" t="b">
        <f t="shared" si="56"/>
        <v>1</v>
      </c>
      <c r="X84" s="22" t="b">
        <f t="shared" si="57"/>
        <v>1</v>
      </c>
      <c r="Y84" s="22" t="b">
        <f t="shared" si="58"/>
        <v>1</v>
      </c>
      <c r="Z84" s="22" t="b">
        <f t="shared" si="59"/>
        <v>0</v>
      </c>
      <c r="AA84" s="22" t="b">
        <f t="shared" si="60"/>
        <v>1</v>
      </c>
      <c r="AB84" s="22" t="b">
        <f t="shared" si="61"/>
        <v>1</v>
      </c>
      <c r="AC84" s="22" t="b">
        <f t="shared" si="62"/>
        <v>1</v>
      </c>
      <c r="AD84" s="22" t="b">
        <f t="shared" si="63"/>
        <v>1</v>
      </c>
      <c r="AE84" s="46" t="s">
        <v>2687</v>
      </c>
      <c r="AG84" s="4" t="s">
        <v>136</v>
      </c>
      <c r="AH84" s="5" t="s">
        <v>1</v>
      </c>
      <c r="AI84" s="5" t="s">
        <v>7</v>
      </c>
      <c r="AJ84" s="5" t="s">
        <v>310</v>
      </c>
      <c r="AK84" s="27" t="s">
        <v>3</v>
      </c>
      <c r="AL84" s="4" t="s">
        <v>3</v>
      </c>
      <c r="AM84" s="4" t="s">
        <v>4</v>
      </c>
      <c r="AN84" s="4" t="s">
        <v>53</v>
      </c>
      <c r="AO84" s="4" t="s">
        <v>53</v>
      </c>
      <c r="AP84" s="29" t="b">
        <f t="shared" si="46"/>
        <v>1</v>
      </c>
      <c r="AQ84" s="29" t="b">
        <f t="shared" si="47"/>
        <v>1</v>
      </c>
      <c r="AR84" s="29" t="b">
        <f t="shared" si="48"/>
        <v>1</v>
      </c>
      <c r="AS84" s="29" t="b">
        <f t="shared" si="49"/>
        <v>0</v>
      </c>
      <c r="AT84" s="29" t="b">
        <f t="shared" si="50"/>
        <v>1</v>
      </c>
      <c r="AU84" s="29" t="b">
        <f t="shared" si="51"/>
        <v>1</v>
      </c>
      <c r="AV84" s="29" t="b">
        <f t="shared" si="52"/>
        <v>1</v>
      </c>
      <c r="AW84" s="29" t="b">
        <f t="shared" si="53"/>
        <v>1</v>
      </c>
    </row>
    <row r="85" spans="1:49" s="29" customFormat="1" ht="20.399999999999999" hidden="1" x14ac:dyDescent="0.2">
      <c r="A85" s="29" t="s">
        <v>137</v>
      </c>
      <c r="B85" s="29" t="s">
        <v>1</v>
      </c>
      <c r="C85" s="30" t="s">
        <v>7</v>
      </c>
      <c r="D85" s="29" t="s">
        <v>138</v>
      </c>
      <c r="E85" s="29" t="s">
        <v>3</v>
      </c>
      <c r="F85" s="29" t="s">
        <v>3</v>
      </c>
      <c r="G85" s="29" t="s">
        <v>3</v>
      </c>
      <c r="H85" s="29" t="s">
        <v>53</v>
      </c>
      <c r="J8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Pedido de uniformização de interpretação de lei não admitido (143)Movimentos ParametrizadosO movimento parametrizado é utilizado como data de início e fim da situaçãoMagistrado (1) | Decisão (3) | Não-Admissão (207) | Pedido de Uniformização de Interpretação de Lei (15183)NãoNãoNãoDecisão proferida</v>
      </c>
      <c r="L85" s="22" t="s">
        <v>137</v>
      </c>
      <c r="M85" s="22" t="s">
        <v>1</v>
      </c>
      <c r="N85" s="22" t="s">
        <v>7</v>
      </c>
      <c r="O85" s="22" t="s">
        <v>138</v>
      </c>
      <c r="P85" s="22" t="s">
        <v>3</v>
      </c>
      <c r="Q85" s="22" t="s">
        <v>3</v>
      </c>
      <c r="R85" s="22" t="s">
        <v>3</v>
      </c>
      <c r="S85" s="22" t="s">
        <v>53</v>
      </c>
      <c r="T85" s="29" t="b">
        <f>Tabela_Situações_Datamart___07_07_2023[[#This Row],[situacao]]=L85</f>
        <v>1</v>
      </c>
      <c r="U85" s="22" t="str">
        <f t="shared" si="54"/>
        <v>Pedido de uniformização de interpretação de lei não admitido (143)Movimentos ParametrizadosO movimento parametrizado é utilizado como data de início e fim da situaçãoMagistrado (1) | Decisão (3) | Não-Admissão (207) | Pedido de Uniformização de Interpretação de Lei (15183)NãoNãoNãoDecisão proferida</v>
      </c>
      <c r="V85" s="22" t="e">
        <f t="shared" si="55"/>
        <v>#VALUE!</v>
      </c>
      <c r="W85" s="22" t="b">
        <f t="shared" si="56"/>
        <v>1</v>
      </c>
      <c r="X85" s="22" t="b">
        <f t="shared" si="57"/>
        <v>1</v>
      </c>
      <c r="Y85" s="22" t="b">
        <f t="shared" si="58"/>
        <v>1</v>
      </c>
      <c r="Z85" s="22" t="b">
        <f t="shared" si="59"/>
        <v>1</v>
      </c>
      <c r="AA85" s="22" t="b">
        <f t="shared" si="60"/>
        <v>1</v>
      </c>
      <c r="AB85" s="22" t="b">
        <f t="shared" si="61"/>
        <v>1</v>
      </c>
      <c r="AC85" s="22" t="b">
        <f t="shared" si="62"/>
        <v>1</v>
      </c>
      <c r="AD85" s="22" t="b">
        <f t="shared" si="63"/>
        <v>1</v>
      </c>
      <c r="AE85" s="46" t="s">
        <v>2687</v>
      </c>
      <c r="AG85" s="4" t="s">
        <v>137</v>
      </c>
      <c r="AH85" s="5" t="s">
        <v>1</v>
      </c>
      <c r="AI85" s="5" t="s">
        <v>7</v>
      </c>
      <c r="AJ85" s="4" t="s">
        <v>138</v>
      </c>
      <c r="AK85" s="27" t="s">
        <v>3</v>
      </c>
      <c r="AL85" s="4" t="s">
        <v>3</v>
      </c>
      <c r="AM85" s="4" t="s">
        <v>3</v>
      </c>
      <c r="AN85" s="4" t="s">
        <v>53</v>
      </c>
      <c r="AO85" s="4" t="s">
        <v>53</v>
      </c>
      <c r="AP85" s="29" t="b">
        <f t="shared" si="46"/>
        <v>1</v>
      </c>
      <c r="AQ85" s="29" t="b">
        <f t="shared" si="47"/>
        <v>1</v>
      </c>
      <c r="AR85" s="29" t="b">
        <f t="shared" si="48"/>
        <v>1</v>
      </c>
      <c r="AS85" s="29" t="b">
        <f t="shared" si="49"/>
        <v>1</v>
      </c>
      <c r="AT85" s="29" t="b">
        <f t="shared" si="50"/>
        <v>1</v>
      </c>
      <c r="AU85" s="29" t="b">
        <f t="shared" si="51"/>
        <v>1</v>
      </c>
      <c r="AV85" s="29" t="b">
        <f t="shared" si="52"/>
        <v>1</v>
      </c>
      <c r="AW85" s="29" t="b">
        <f t="shared" si="53"/>
        <v>1</v>
      </c>
    </row>
    <row r="86" spans="1:49" s="29" customFormat="1" ht="409.6" hidden="1" x14ac:dyDescent="0.3">
      <c r="A86" s="29" t="s">
        <v>139</v>
      </c>
      <c r="B86" s="30" t="s">
        <v>2751</v>
      </c>
      <c r="C86" s="30" t="s">
        <v>2752</v>
      </c>
      <c r="D86" s="29" t="s">
        <v>83</v>
      </c>
      <c r="E86" s="29" t="s">
        <v>3</v>
      </c>
      <c r="F86" s="29" t="s">
        <v>3</v>
      </c>
      <c r="G86" s="29" t="s">
        <v>4</v>
      </c>
      <c r="H86" s="29" t="s">
        <v>2703</v>
      </c>
      <c r="J8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Pendente (88)Classe evoluida para ação penal (81)&amp;CARACT(10)&amp;Concedida a recuperação judicial (90)&amp;CARACT(10)&amp;Decretada a falência (18)&amp;CARACT(10)&amp;Denúncia/queixa recebida (9)&amp;CARACT(10)&amp;Desarquivado (82)&amp;CARACT(10)&amp;Distribuído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(104)&amp;CARACT(10)&amp;Liquidação/execução cancelada por nulidade (137)&amp;CARACT(10)&amp;Liquidação/execução iniciada (91)&amp;CARACT(10)&amp;Pronunciado (72)&amp;CARACT(10)&amp;Reativado (37)&amp;CARACT(10)&amp;Recebido da câmara de conciliação/mediação (131)&amp;CARACT(10)&amp;Recebido do CEJUSC ou do Centro de Conciliação/Mediação (120)&amp;CARACT(10)&amp;Recebido pelo CEJUSC ou pelo Centro de Conciliação/Mediação (119)&amp;CARACT(10)&amp;Recebido pelo Tribunal (61)&amp;CARACT(10)&amp;Redistribuído (40)&amp;CARACT(10)&amp;Transação penal cumprida (129)Arquivado definitivamente (2)&amp;CARACT(10)&amp;Baixado definitivamente (10)&amp;CARACT(10)&amp;Classe evoluida para ação penal (81)&amp;CARACT(10)&amp;Denúncia/queixa recebida (9)&amp;CARACT(10)&amp;Distribuição cancelada (23)&amp;CARACT(10)&amp;Distribuído (24)&amp;CARACT(10)&amp;Execução não criminal iniciada (26)&amp;CARACT(10)&amp;Fase processual iniciada (65)&amp;CARACT(10)&amp;Liquidação/execução cancelada por nulidade (137)&amp;CARACT(10)&amp;Liquidação/execução iniciada (91)&amp;CARACT(10)&amp;Pendente (88)&amp;CARACT(10)&amp;Reativado (37)&amp;CARACT(10)&amp;Redistribuído (40)&amp;CARACT(10)&amp;Redistribuído para outro Tribunal (154)&amp;CARACT(10)&amp;Remetido (41)&amp;CARACT(10)&amp;Remetido para a câmara de conciliação/mediação (130)&amp;CARACT(10)&amp;Remetido para o CEJUSC ou para o Centro de Conciliação/Mediação (118)&amp;CARACT(10)&amp;Remetido para outra instância (134)&amp;CARACT(10)&amp;Remetido pelo CEJUSC ou do Centro de Conciliação/Mediação (153)Situação criada a partir de outras situações, não havendo movimentos próprios.NãoNãoSim</v>
      </c>
      <c r="L86" s="22" t="s">
        <v>139</v>
      </c>
      <c r="M86" s="17" t="s">
        <v>409</v>
      </c>
      <c r="N86" s="17" t="s">
        <v>410</v>
      </c>
      <c r="O86" s="22" t="s">
        <v>83</v>
      </c>
      <c r="P86" s="22" t="s">
        <v>3</v>
      </c>
      <c r="Q86" s="22" t="s">
        <v>3</v>
      </c>
      <c r="R86" s="22" t="s">
        <v>4</v>
      </c>
      <c r="S86" s="22"/>
      <c r="T86" s="29" t="b">
        <f>Tabela_Situações_Datamart___07_07_2023[[#This Row],[situacao]]=L86</f>
        <v>1</v>
      </c>
      <c r="U86" s="22" t="str">
        <f t="shared" si="54"/>
        <v>Pendente (88)Classe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Transação penal cumprida (129)Arquivado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Recebido da câmara de conciliação/mediação (131)
Recebido do CEJUSC ou do Centro de Conciliação/Mediação (120)
Recebido pelo Tribunal (61)
Redistribuído (40)
Remetido (41)
Remetido para a câmara de conciliação/mediação (130)
Remetido para o CEJUSC ou para o Centro de Conciliação/Mediação (118)
Remetido para outra instância (134)Situação criada a partir de outras situações, não havendo movimentos próprios.NãoNãoSim</v>
      </c>
      <c r="V86" s="22" t="e">
        <f t="shared" si="55"/>
        <v>#VALUE!</v>
      </c>
      <c r="W86" s="22" t="b">
        <f t="shared" si="56"/>
        <v>1</v>
      </c>
      <c r="X86" s="22" t="b">
        <f t="shared" si="57"/>
        <v>0</v>
      </c>
      <c r="Y86" s="22" t="b">
        <f t="shared" si="58"/>
        <v>0</v>
      </c>
      <c r="Z86" s="22" t="b">
        <f t="shared" si="59"/>
        <v>1</v>
      </c>
      <c r="AA86" s="22" t="b">
        <f t="shared" si="60"/>
        <v>1</v>
      </c>
      <c r="AB86" s="22" t="b">
        <f t="shared" si="61"/>
        <v>1</v>
      </c>
      <c r="AC86" s="22" t="b">
        <f t="shared" si="62"/>
        <v>1</v>
      </c>
      <c r="AD86" s="22" t="b">
        <f t="shared" si="63"/>
        <v>1</v>
      </c>
      <c r="AE86" s="46" t="s">
        <v>2795</v>
      </c>
      <c r="AG86" s="27" t="s">
        <v>139</v>
      </c>
      <c r="AH86" s="28" t="s">
        <v>311</v>
      </c>
      <c r="AI86" s="44" t="s">
        <v>2786</v>
      </c>
      <c r="AJ86" s="27" t="s">
        <v>83</v>
      </c>
      <c r="AK86" s="27" t="s">
        <v>3</v>
      </c>
      <c r="AL86" s="27" t="s">
        <v>3</v>
      </c>
      <c r="AM86" s="27" t="s">
        <v>4</v>
      </c>
      <c r="AN86" s="27"/>
      <c r="AO86" s="27"/>
      <c r="AP86" s="29" t="b">
        <f t="shared" si="46"/>
        <v>1</v>
      </c>
      <c r="AQ86" s="29" t="b">
        <f t="shared" si="47"/>
        <v>0</v>
      </c>
      <c r="AR86" s="29" t="b">
        <f t="shared" si="48"/>
        <v>0</v>
      </c>
      <c r="AS86" s="29" t="b">
        <f t="shared" si="49"/>
        <v>1</v>
      </c>
      <c r="AT86" s="29" t="b">
        <f t="shared" si="50"/>
        <v>1</v>
      </c>
      <c r="AU86" s="29" t="b">
        <f t="shared" si="51"/>
        <v>1</v>
      </c>
      <c r="AV86" s="29" t="b">
        <f t="shared" si="52"/>
        <v>1</v>
      </c>
      <c r="AW86" s="29" t="b">
        <f t="shared" si="53"/>
        <v>1</v>
      </c>
    </row>
    <row r="87" spans="1:49" s="29" customFormat="1" ht="346.8" hidden="1" x14ac:dyDescent="0.2">
      <c r="A87" s="29" t="s">
        <v>140</v>
      </c>
      <c r="B87" s="29" t="s">
        <v>1</v>
      </c>
      <c r="C87" s="30" t="s">
        <v>2753</v>
      </c>
      <c r="D87" s="29" t="s">
        <v>411</v>
      </c>
      <c r="E87" s="29" t="s">
        <v>3</v>
      </c>
      <c r="F87" s="29" t="s">
        <v>3</v>
      </c>
      <c r="G87" s="29" t="s">
        <v>4</v>
      </c>
      <c r="H87" s="29" t="s">
        <v>2703</v>
      </c>
      <c r="J8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Perícia agendada (55)Movimentos ParametrizadosArquivado definitivamente (2)&amp;CARACT(10)&amp;Baixado definitivamente (10)&amp;CARACT(10)&amp;Distribuição cancelada (23)&amp;CARACT(10)&amp;Perícia agendada (55)&amp;CARACT(10)&amp;Perícia cancelada (56)&amp;CARACT(10)&amp;Perícia designada (57)&amp;CARACT(10)&amp;Perícia não realizada (58)&amp;CARACT(10)&amp;Perícia reagendada (59)&amp;CARACT(10)&amp;Perícia realizada (60)&amp;CARACT(10)&amp;Reativado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Perícia (14901) | Agendada (14904)NãoNãoSim</v>
      </c>
      <c r="L87" s="22" t="s">
        <v>140</v>
      </c>
      <c r="M87" s="22" t="s">
        <v>1</v>
      </c>
      <c r="N87" s="17" t="s">
        <v>313</v>
      </c>
      <c r="O87" s="22" t="s">
        <v>411</v>
      </c>
      <c r="P87" s="22" t="s">
        <v>3</v>
      </c>
      <c r="Q87" s="22" t="s">
        <v>3</v>
      </c>
      <c r="R87" s="22" t="s">
        <v>4</v>
      </c>
      <c r="S87" s="22"/>
      <c r="T87" s="29" t="b">
        <f>Tabela_Situações_Datamart___07_07_2023[[#This Row],[situacao]]=L87</f>
        <v>1</v>
      </c>
      <c r="U87" s="22" t="str">
        <f t="shared" si="54"/>
        <v>Perícia agendada (55)Movimentos ParametrizadosArquivado definitivamente (2)
Baixado definitivamente (10)
Distribuição cancelada (23)
Perícia agendada (55)
Perícia cancelada (56)
Perícia designada (57)
Perícia não realizada (58)
Perícia reagendada (59)
Perícia realizada (60)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Perícia (14901) | Agendada (14904)NãoNãoSim</v>
      </c>
      <c r="V87" s="22" t="e">
        <f t="shared" si="55"/>
        <v>#VALUE!</v>
      </c>
      <c r="W87" s="22" t="b">
        <f t="shared" si="56"/>
        <v>1</v>
      </c>
      <c r="X87" s="22" t="b">
        <f t="shared" si="57"/>
        <v>1</v>
      </c>
      <c r="Y87" s="22" t="b">
        <f t="shared" si="58"/>
        <v>0</v>
      </c>
      <c r="Z87" s="22" t="b">
        <f t="shared" si="59"/>
        <v>1</v>
      </c>
      <c r="AA87" s="22" t="b">
        <f t="shared" si="60"/>
        <v>1</v>
      </c>
      <c r="AB87" s="22" t="b">
        <f t="shared" si="61"/>
        <v>1</v>
      </c>
      <c r="AC87" s="22" t="b">
        <f t="shared" si="62"/>
        <v>1</v>
      </c>
      <c r="AD87" s="22" t="b">
        <f t="shared" si="63"/>
        <v>1</v>
      </c>
      <c r="AE87" s="37" t="s">
        <v>2797</v>
      </c>
      <c r="AG87" s="4" t="s">
        <v>140</v>
      </c>
      <c r="AH87" s="5" t="s">
        <v>1</v>
      </c>
      <c r="AI87" s="28" t="s">
        <v>2668</v>
      </c>
      <c r="AJ87" s="4" t="s">
        <v>411</v>
      </c>
      <c r="AK87" s="27" t="s">
        <v>3</v>
      </c>
      <c r="AL87" s="4" t="s">
        <v>3</v>
      </c>
      <c r="AM87" s="4" t="s">
        <v>4</v>
      </c>
      <c r="AN87" s="4"/>
      <c r="AO87" s="4"/>
      <c r="AP87" s="29" t="b">
        <f t="shared" si="46"/>
        <v>1</v>
      </c>
      <c r="AQ87" s="29" t="b">
        <f t="shared" si="47"/>
        <v>1</v>
      </c>
      <c r="AR87" s="29" t="b">
        <f t="shared" si="48"/>
        <v>0</v>
      </c>
      <c r="AS87" s="29" t="b">
        <f t="shared" si="49"/>
        <v>1</v>
      </c>
      <c r="AT87" s="29" t="b">
        <f t="shared" si="50"/>
        <v>1</v>
      </c>
      <c r="AU87" s="29" t="b">
        <f t="shared" si="51"/>
        <v>1</v>
      </c>
      <c r="AV87" s="29" t="b">
        <f t="shared" si="52"/>
        <v>1</v>
      </c>
      <c r="AW87" s="29" t="b">
        <f t="shared" si="53"/>
        <v>1</v>
      </c>
    </row>
    <row r="88" spans="1:49" s="29" customFormat="1" ht="20.399999999999999" hidden="1" x14ac:dyDescent="0.2">
      <c r="A88" s="29" t="s">
        <v>142</v>
      </c>
      <c r="B88" s="29" t="s">
        <v>1</v>
      </c>
      <c r="C88" s="30" t="s">
        <v>7</v>
      </c>
      <c r="D88" s="29" t="s">
        <v>412</v>
      </c>
      <c r="E88" s="29" t="s">
        <v>3</v>
      </c>
      <c r="F88" s="29" t="s">
        <v>3</v>
      </c>
      <c r="G88" s="29" t="s">
        <v>4</v>
      </c>
      <c r="H88" s="29" t="s">
        <v>2703</v>
      </c>
      <c r="J8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Perícia cancelada (56)Movimentos ParametrizadosO movimento parametrizado é utilizado como data de início e fim da situaçãoServentuário (14) | Escrivão/Diretor de Secretaria/Secretário Jurídico (48) | Perícia (14901) | Cancelada (14906)NãoNãoSim</v>
      </c>
      <c r="L88" s="22" t="s">
        <v>142</v>
      </c>
      <c r="M88" s="22" t="s">
        <v>1</v>
      </c>
      <c r="N88" s="22" t="s">
        <v>7</v>
      </c>
      <c r="O88" s="22" t="s">
        <v>412</v>
      </c>
      <c r="P88" s="22" t="s">
        <v>3</v>
      </c>
      <c r="Q88" s="22" t="s">
        <v>3</v>
      </c>
      <c r="R88" s="22" t="s">
        <v>4</v>
      </c>
      <c r="S88" s="22"/>
      <c r="T88" s="29" t="b">
        <f>Tabela_Situações_Datamart___07_07_2023[[#This Row],[situacao]]=L88</f>
        <v>1</v>
      </c>
      <c r="U88" s="22" t="str">
        <f t="shared" si="54"/>
        <v>Perícia cancelada (56)Movimentos ParametrizadosO movimento parametrizado é utilizado como data de início e fim da situaçãoServentuário (14) | Escrivão/Diretor de Secretaria/Secretário Jurídico (48) | Perícia (14901) | Cancelada (14906)NãoNãoSim</v>
      </c>
      <c r="V88" s="22" t="str">
        <f t="shared" si="55"/>
        <v>Perícia cancelada (56)Movimentos ParametrizadosO movimento parametrizado é utilizado como data de início e fim da situaçãoServentuário (14) | Escrivão/Diretor de Secretaria/Secretário Jurídico (48) | Perícia (14901) | Cancelada (14906)NãoNãoSim</v>
      </c>
      <c r="AG88" s="4" t="s">
        <v>142</v>
      </c>
      <c r="AH88" s="5" t="s">
        <v>1</v>
      </c>
      <c r="AI88" s="5" t="s">
        <v>7</v>
      </c>
      <c r="AJ88" s="4" t="s">
        <v>412</v>
      </c>
      <c r="AK88" s="27" t="s">
        <v>3</v>
      </c>
      <c r="AL88" s="4" t="s">
        <v>3</v>
      </c>
      <c r="AM88" s="4" t="s">
        <v>4</v>
      </c>
      <c r="AN88" s="4"/>
      <c r="AO88" s="4"/>
      <c r="AP88" s="29" t="b">
        <f t="shared" si="46"/>
        <v>1</v>
      </c>
      <c r="AQ88" s="29" t="b">
        <f t="shared" si="47"/>
        <v>1</v>
      </c>
      <c r="AR88" s="29" t="b">
        <f t="shared" si="48"/>
        <v>1</v>
      </c>
      <c r="AS88" s="29" t="b">
        <f t="shared" si="49"/>
        <v>1</v>
      </c>
      <c r="AT88" s="29" t="b">
        <f t="shared" si="50"/>
        <v>1</v>
      </c>
      <c r="AU88" s="29" t="b">
        <f t="shared" si="51"/>
        <v>1</v>
      </c>
      <c r="AV88" s="29" t="b">
        <f t="shared" si="52"/>
        <v>1</v>
      </c>
      <c r="AW88" s="29" t="b">
        <f t="shared" si="53"/>
        <v>1</v>
      </c>
    </row>
    <row r="89" spans="1:49" s="29" customFormat="1" ht="346.8" hidden="1" x14ac:dyDescent="0.2">
      <c r="A89" s="29" t="s">
        <v>144</v>
      </c>
      <c r="B89" s="29" t="s">
        <v>1</v>
      </c>
      <c r="C89" s="30" t="s">
        <v>2753</v>
      </c>
      <c r="D89" s="29" t="s">
        <v>413</v>
      </c>
      <c r="E89" s="29" t="s">
        <v>3</v>
      </c>
      <c r="F89" s="29" t="s">
        <v>3</v>
      </c>
      <c r="G89" s="29" t="s">
        <v>4</v>
      </c>
      <c r="H89" s="29" t="s">
        <v>2703</v>
      </c>
      <c r="J8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Perícia designada (57)Movimentos ParametrizadosArquivado definitivamente (2)&amp;CARACT(10)&amp;Baixado definitivamente (10)&amp;CARACT(10)&amp;Distribuição cancelada (23)&amp;CARACT(10)&amp;Perícia agendada (55)&amp;CARACT(10)&amp;Perícia cancelada (56)&amp;CARACT(10)&amp;Perícia designada (57)&amp;CARACT(10)&amp;Perícia não realizada (58)&amp;CARACT(10)&amp;Perícia reagendada (59)&amp;CARACT(10)&amp;Perícia realizada (60)&amp;CARACT(10)&amp;Reativado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Perícia (14901) | Determinada/Designada (14903)NãoNãoSim</v>
      </c>
      <c r="L89" s="22" t="s">
        <v>144</v>
      </c>
      <c r="M89" s="22" t="s">
        <v>1</v>
      </c>
      <c r="N89" s="17" t="s">
        <v>313</v>
      </c>
      <c r="O89" s="22" t="s">
        <v>413</v>
      </c>
      <c r="P89" s="22" t="s">
        <v>3</v>
      </c>
      <c r="Q89" s="22" t="s">
        <v>3</v>
      </c>
      <c r="R89" s="22" t="s">
        <v>4</v>
      </c>
      <c r="S89" s="22"/>
      <c r="T89" s="29" t="b">
        <f>Tabela_Situações_Datamart___07_07_2023[[#This Row],[situacao]]=L89</f>
        <v>1</v>
      </c>
      <c r="U89" s="22" t="str">
        <f t="shared" si="54"/>
        <v>Perícia designada (57)Movimentos ParametrizadosArquivado definitivamente (2)
Baixado definitivamente (10)
Distribuição cancelada (23)
Perícia agendada (55)
Perícia cancelada (56)
Perícia designada (57)
Perícia não realizada (58)
Perícia reagendada (59)
Perícia realizada (60)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Perícia (14901) | Determinada/Designada (14903)NãoNãoSim</v>
      </c>
      <c r="V89" s="22" t="e">
        <f t="shared" si="55"/>
        <v>#VALUE!</v>
      </c>
      <c r="W89" s="22" t="b">
        <f t="shared" ref="W89:AD89" si="64">A89=L89</f>
        <v>1</v>
      </c>
      <c r="X89" s="22" t="b">
        <f t="shared" si="64"/>
        <v>1</v>
      </c>
      <c r="Y89" s="22" t="b">
        <f t="shared" si="64"/>
        <v>0</v>
      </c>
      <c r="Z89" s="22" t="b">
        <f t="shared" si="64"/>
        <v>1</v>
      </c>
      <c r="AA89" s="22" t="b">
        <f t="shared" si="64"/>
        <v>1</v>
      </c>
      <c r="AB89" s="22" t="b">
        <f t="shared" si="64"/>
        <v>1</v>
      </c>
      <c r="AC89" s="22" t="b">
        <f t="shared" si="64"/>
        <v>1</v>
      </c>
      <c r="AD89" s="22" t="b">
        <f t="shared" si="64"/>
        <v>1</v>
      </c>
      <c r="AE89" s="37" t="s">
        <v>2796</v>
      </c>
      <c r="AG89" s="4" t="s">
        <v>144</v>
      </c>
      <c r="AH89" s="5" t="s">
        <v>1</v>
      </c>
      <c r="AI89" s="5" t="s">
        <v>2668</v>
      </c>
      <c r="AJ89" s="4" t="s">
        <v>413</v>
      </c>
      <c r="AK89" s="27" t="s">
        <v>3</v>
      </c>
      <c r="AL89" s="4" t="s">
        <v>3</v>
      </c>
      <c r="AM89" s="4" t="s">
        <v>4</v>
      </c>
      <c r="AN89" s="4"/>
      <c r="AO89" s="4"/>
      <c r="AP89" s="29" t="b">
        <f t="shared" si="46"/>
        <v>1</v>
      </c>
      <c r="AQ89" s="29" t="b">
        <f t="shared" si="47"/>
        <v>1</v>
      </c>
      <c r="AR89" s="29" t="b">
        <f t="shared" si="48"/>
        <v>0</v>
      </c>
      <c r="AS89" s="29" t="b">
        <f t="shared" si="49"/>
        <v>1</v>
      </c>
      <c r="AT89" s="29" t="b">
        <f t="shared" si="50"/>
        <v>1</v>
      </c>
      <c r="AU89" s="29" t="b">
        <f t="shared" si="51"/>
        <v>1</v>
      </c>
      <c r="AV89" s="29" t="b">
        <f t="shared" si="52"/>
        <v>1</v>
      </c>
      <c r="AW89" s="29" t="b">
        <f t="shared" si="53"/>
        <v>1</v>
      </c>
    </row>
    <row r="90" spans="1:49" s="29" customFormat="1" ht="20.399999999999999" hidden="1" x14ac:dyDescent="0.2">
      <c r="A90" s="29" t="s">
        <v>146</v>
      </c>
      <c r="B90" s="29" t="s">
        <v>1</v>
      </c>
      <c r="C90" s="30" t="s">
        <v>7</v>
      </c>
      <c r="D90" s="29" t="s">
        <v>414</v>
      </c>
      <c r="E90" s="29" t="s">
        <v>3</v>
      </c>
      <c r="F90" s="29" t="s">
        <v>3</v>
      </c>
      <c r="G90" s="29" t="s">
        <v>4</v>
      </c>
      <c r="H90" s="29" t="s">
        <v>2703</v>
      </c>
      <c r="J9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Perícia não realizada (58)Movimentos ParametrizadosO movimento parametrizado é utilizado como data de início e fim da situaçãoServentuário (14) | Escrivão/Diretor de Secretaria/Secretário Jurídico (48) | Perícia (14901) | Não Realizada (14908)NãoNãoSim</v>
      </c>
      <c r="L90" s="22" t="s">
        <v>146</v>
      </c>
      <c r="M90" s="22" t="s">
        <v>1</v>
      </c>
      <c r="N90" s="22" t="s">
        <v>7</v>
      </c>
      <c r="O90" s="22" t="s">
        <v>414</v>
      </c>
      <c r="P90" s="22" t="s">
        <v>3</v>
      </c>
      <c r="Q90" s="22" t="s">
        <v>3</v>
      </c>
      <c r="R90" s="22" t="s">
        <v>4</v>
      </c>
      <c r="S90" s="22"/>
      <c r="T90" s="29" t="b">
        <f>Tabela_Situações_Datamart___07_07_2023[[#This Row],[situacao]]=L90</f>
        <v>1</v>
      </c>
      <c r="U90" s="22" t="str">
        <f t="shared" si="54"/>
        <v>Perícia não realizada (58)Movimentos ParametrizadosO movimento parametrizado é utilizado como data de início e fim da situaçãoServentuário (14) | Escrivão/Diretor de Secretaria/Secretário Jurídico (48) | Perícia (14901) | Não Realizada (14908)NãoNãoSim</v>
      </c>
      <c r="V90" s="22" t="str">
        <f t="shared" si="55"/>
        <v>Perícia não realizada (58)Movimentos ParametrizadosO movimento parametrizado é utilizado como data de início e fim da situaçãoServentuário (14) | Escrivão/Diretor de Secretaria/Secretário Jurídico (48) | Perícia (14901) | Não Realizada (14908)NãoNãoSim</v>
      </c>
      <c r="AG90" s="4" t="s">
        <v>146</v>
      </c>
      <c r="AH90" s="5" t="s">
        <v>1</v>
      </c>
      <c r="AI90" s="5" t="s">
        <v>7</v>
      </c>
      <c r="AJ90" s="4" t="s">
        <v>414</v>
      </c>
      <c r="AK90" s="27" t="s">
        <v>3</v>
      </c>
      <c r="AL90" s="4" t="s">
        <v>3</v>
      </c>
      <c r="AM90" s="4" t="s">
        <v>4</v>
      </c>
      <c r="AN90" s="4"/>
      <c r="AO90" s="4"/>
      <c r="AP90" s="29" t="b">
        <f t="shared" si="46"/>
        <v>1</v>
      </c>
      <c r="AQ90" s="29" t="b">
        <f t="shared" si="47"/>
        <v>1</v>
      </c>
      <c r="AR90" s="29" t="b">
        <f t="shared" si="48"/>
        <v>1</v>
      </c>
      <c r="AS90" s="29" t="b">
        <f t="shared" si="49"/>
        <v>1</v>
      </c>
      <c r="AT90" s="29" t="b">
        <f t="shared" si="50"/>
        <v>1</v>
      </c>
      <c r="AU90" s="29" t="b">
        <f t="shared" si="51"/>
        <v>1</v>
      </c>
      <c r="AV90" s="29" t="b">
        <f t="shared" si="52"/>
        <v>1</v>
      </c>
      <c r="AW90" s="29" t="b">
        <f t="shared" si="53"/>
        <v>1</v>
      </c>
    </row>
    <row r="91" spans="1:49" s="29" customFormat="1" ht="346.8" hidden="1" x14ac:dyDescent="0.2">
      <c r="A91" s="29" t="s">
        <v>148</v>
      </c>
      <c r="B91" s="29" t="s">
        <v>1</v>
      </c>
      <c r="C91" s="30" t="s">
        <v>2753</v>
      </c>
      <c r="D91" s="29" t="s">
        <v>415</v>
      </c>
      <c r="E91" s="29" t="s">
        <v>3</v>
      </c>
      <c r="F91" s="29" t="s">
        <v>3</v>
      </c>
      <c r="G91" s="29" t="s">
        <v>4</v>
      </c>
      <c r="H91" s="29" t="s">
        <v>2703</v>
      </c>
      <c r="J9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Perícia reagendada (59)Movimentos ParametrizadosArquivado definitivamente (2)&amp;CARACT(10)&amp;Baixado definitivamente (10)&amp;CARACT(10)&amp;Distribuição cancelada (23)&amp;CARACT(10)&amp;Perícia agendada (55)&amp;CARACT(10)&amp;Perícia cancelada (56)&amp;CARACT(10)&amp;Perícia designada (57)&amp;CARACT(10)&amp;Perícia não realizada (58)&amp;CARACT(10)&amp;Perícia reagendada (59)&amp;CARACT(10)&amp;Perícia realizada (60)&amp;CARACT(10)&amp;Reativado (37)&amp;CARACT(10)&amp;Redistribuído para outro Tribunal (154)&amp;CARACT(10)&amp;Remetido (41)&amp;CARACT(10)&amp;Supenso/Sobrestado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Perícia (14901) | Reagendada (14907)NãoNãoSim</v>
      </c>
      <c r="L91" s="22" t="s">
        <v>148</v>
      </c>
      <c r="M91" s="22" t="s">
        <v>1</v>
      </c>
      <c r="N91" s="17" t="s">
        <v>313</v>
      </c>
      <c r="O91" s="22" t="s">
        <v>415</v>
      </c>
      <c r="P91" s="22" t="s">
        <v>3</v>
      </c>
      <c r="Q91" s="22" t="s">
        <v>3</v>
      </c>
      <c r="R91" s="22" t="s">
        <v>4</v>
      </c>
      <c r="S91" s="22"/>
      <c r="T91" s="29" t="b">
        <f>Tabela_Situações_Datamart___07_07_2023[[#This Row],[situacao]]=L91</f>
        <v>1</v>
      </c>
      <c r="U91" s="22" t="str">
        <f t="shared" si="54"/>
        <v>Perícia reagendada (59)Movimentos ParametrizadosArquivado definitivamente (2)
Baixado definitivamente (10)
Distribuição cancelada (23)
Perícia agendada (55)
Perícia cancelada (56)
Perícia designada (57)
Perícia não realizada (58)
Perícia reagendada (59)
Perícia realizada (60)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Perícia (14901) | Reagendada (14907)NãoNãoSim</v>
      </c>
      <c r="V91" s="22" t="e">
        <f t="shared" si="55"/>
        <v>#VALUE!</v>
      </c>
      <c r="W91" s="22" t="b">
        <f t="shared" ref="W91:AD91" si="65">A91=L91</f>
        <v>1</v>
      </c>
      <c r="X91" s="22" t="b">
        <f t="shared" si="65"/>
        <v>1</v>
      </c>
      <c r="Y91" s="22" t="b">
        <f t="shared" si="65"/>
        <v>0</v>
      </c>
      <c r="Z91" s="22" t="b">
        <f t="shared" si="65"/>
        <v>1</v>
      </c>
      <c r="AA91" s="22" t="b">
        <f t="shared" si="65"/>
        <v>1</v>
      </c>
      <c r="AB91" s="22" t="b">
        <f t="shared" si="65"/>
        <v>1</v>
      </c>
      <c r="AC91" s="22" t="b">
        <f t="shared" si="65"/>
        <v>1</v>
      </c>
      <c r="AD91" s="22" t="b">
        <f t="shared" si="65"/>
        <v>1</v>
      </c>
      <c r="AE91" s="37" t="s">
        <v>2796</v>
      </c>
      <c r="AG91" s="4" t="s">
        <v>148</v>
      </c>
      <c r="AH91" s="5" t="s">
        <v>1</v>
      </c>
      <c r="AI91" s="5" t="s">
        <v>2668</v>
      </c>
      <c r="AJ91" s="4" t="s">
        <v>415</v>
      </c>
      <c r="AK91" s="27" t="s">
        <v>3</v>
      </c>
      <c r="AL91" s="4" t="s">
        <v>3</v>
      </c>
      <c r="AM91" s="4" t="s">
        <v>4</v>
      </c>
      <c r="AN91" s="4"/>
      <c r="AO91" s="4"/>
      <c r="AP91" s="29" t="b">
        <f t="shared" si="46"/>
        <v>1</v>
      </c>
      <c r="AQ91" s="29" t="b">
        <f t="shared" si="47"/>
        <v>1</v>
      </c>
      <c r="AR91" s="29" t="b">
        <f t="shared" si="48"/>
        <v>0</v>
      </c>
      <c r="AS91" s="29" t="b">
        <f t="shared" si="49"/>
        <v>1</v>
      </c>
      <c r="AT91" s="29" t="b">
        <f t="shared" si="50"/>
        <v>1</v>
      </c>
      <c r="AU91" s="29" t="b">
        <f t="shared" si="51"/>
        <v>1</v>
      </c>
      <c r="AV91" s="29" t="b">
        <f t="shared" si="52"/>
        <v>1</v>
      </c>
      <c r="AW91" s="29" t="b">
        <f t="shared" si="53"/>
        <v>1</v>
      </c>
    </row>
    <row r="92" spans="1:49" s="29" customFormat="1" ht="20.399999999999999" hidden="1" x14ac:dyDescent="0.2">
      <c r="A92" s="29" t="s">
        <v>150</v>
      </c>
      <c r="B92" s="29" t="s">
        <v>1</v>
      </c>
      <c r="C92" s="30" t="s">
        <v>7</v>
      </c>
      <c r="D92" s="29" t="s">
        <v>416</v>
      </c>
      <c r="E92" s="29" t="s">
        <v>3</v>
      </c>
      <c r="F92" s="29" t="s">
        <v>3</v>
      </c>
      <c r="G92" s="29" t="s">
        <v>4</v>
      </c>
      <c r="H92" s="29" t="s">
        <v>2703</v>
      </c>
      <c r="J9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Perícia realizada (60)Movimentos ParametrizadosO movimento parametrizado é utilizado como data de início e fim da situaçãoServentuário (14) | Escrivão/Diretor de Secretaria/Secretário Jurídico (48) | Perícia (14901) | Realizada (14905)NãoNãoSim</v>
      </c>
      <c r="L92" s="22" t="s">
        <v>150</v>
      </c>
      <c r="M92" s="22" t="s">
        <v>1</v>
      </c>
      <c r="N92" s="22" t="s">
        <v>7</v>
      </c>
      <c r="O92" s="22" t="s">
        <v>416</v>
      </c>
      <c r="P92" s="22" t="s">
        <v>3</v>
      </c>
      <c r="Q92" s="22" t="s">
        <v>3</v>
      </c>
      <c r="R92" s="22" t="s">
        <v>4</v>
      </c>
      <c r="S92" s="22"/>
      <c r="T92" s="29" t="b">
        <f>Tabela_Situações_Datamart___07_07_2023[[#This Row],[situacao]]=L92</f>
        <v>1</v>
      </c>
      <c r="U92" s="22" t="str">
        <f t="shared" si="54"/>
        <v>Perícia realizada (60)Movimentos ParametrizadosO movimento parametrizado é utilizado como data de início e fim da situaçãoServentuário (14) | Escrivão/Diretor de Secretaria/Secretário Jurídico (48) | Perícia (14901) | Realizada (14905)NãoNãoSim</v>
      </c>
      <c r="V92" s="22" t="str">
        <f t="shared" si="55"/>
        <v>Perícia realizada (60)Movimentos ParametrizadosO movimento parametrizado é utilizado como data de início e fim da situaçãoServentuário (14) | Escrivão/Diretor de Secretaria/Secretário Jurídico (48) | Perícia (14901) | Realizada (14905)NãoNãoSim</v>
      </c>
      <c r="AG92" s="4" t="s">
        <v>150</v>
      </c>
      <c r="AH92" s="5" t="s">
        <v>1</v>
      </c>
      <c r="AI92" s="5" t="s">
        <v>7</v>
      </c>
      <c r="AJ92" s="4" t="s">
        <v>416</v>
      </c>
      <c r="AK92" s="27" t="s">
        <v>3</v>
      </c>
      <c r="AL92" s="4" t="s">
        <v>3</v>
      </c>
      <c r="AM92" s="4" t="s">
        <v>4</v>
      </c>
      <c r="AN92" s="4"/>
      <c r="AO92" s="4"/>
      <c r="AP92" s="29" t="b">
        <f t="shared" si="46"/>
        <v>1</v>
      </c>
      <c r="AQ92" s="29" t="b">
        <f t="shared" si="47"/>
        <v>1</v>
      </c>
      <c r="AR92" s="29" t="b">
        <f t="shared" si="48"/>
        <v>1</v>
      </c>
      <c r="AS92" s="29" t="b">
        <f t="shared" si="49"/>
        <v>1</v>
      </c>
      <c r="AT92" s="29" t="b">
        <f t="shared" si="50"/>
        <v>1</v>
      </c>
      <c r="AU92" s="29" t="b">
        <f t="shared" si="51"/>
        <v>1</v>
      </c>
      <c r="AV92" s="29" t="b">
        <f t="shared" si="52"/>
        <v>1</v>
      </c>
      <c r="AW92" s="29" t="b">
        <f t="shared" si="53"/>
        <v>1</v>
      </c>
    </row>
    <row r="93" spans="1:49" s="29" customFormat="1" ht="336.6" hidden="1" x14ac:dyDescent="0.2">
      <c r="A93" s="29" t="s">
        <v>152</v>
      </c>
      <c r="B93" s="29" t="s">
        <v>1</v>
      </c>
      <c r="C93" s="30" t="s">
        <v>7</v>
      </c>
      <c r="D93" s="30" t="s">
        <v>2754</v>
      </c>
      <c r="E93" s="29" t="s">
        <v>3</v>
      </c>
      <c r="F93" s="29" t="s">
        <v>3</v>
      </c>
      <c r="G93" s="29" t="s">
        <v>4</v>
      </c>
      <c r="H93" s="29" t="s">
        <v>2703</v>
      </c>
      <c r="J9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Precatório/RPV expedido (35)Movimentos ParametrizadosO movimento parametrizado é utilizado como data de início e fim da situaçãoServentuário (14) | Escrivão/Diretor de Secretaria/Secretário Jurídico (48) | Requisição de Pagamento (12165) | Precatório (12166) | Enviada ao Tribunal (12167)&amp;CARACT(10)&amp;Serventuário (14) | Escrivão/Diretor de Secretaria/Secretário Jurídico (48) | Requisição de Pagamento (12165) | Pequeno Valor (12173) | Enviada ao Tribunal (12174)NãoNãoSim</v>
      </c>
      <c r="L93" s="22" t="s">
        <v>152</v>
      </c>
      <c r="M93" s="22" t="s">
        <v>1</v>
      </c>
      <c r="N93" s="22" t="s">
        <v>7</v>
      </c>
      <c r="O93" s="17" t="s">
        <v>417</v>
      </c>
      <c r="P93" s="22" t="s">
        <v>3</v>
      </c>
      <c r="Q93" s="22" t="s">
        <v>3</v>
      </c>
      <c r="R93" s="22" t="s">
        <v>4</v>
      </c>
      <c r="S93" s="22"/>
      <c r="T93" s="29" t="b">
        <f>Tabela_Situações_Datamart___07_07_2023[[#This Row],[situacao]]=L93</f>
        <v>1</v>
      </c>
      <c r="U93" s="22" t="str">
        <f t="shared" si="54"/>
        <v>Precatório/RPV expedido (35)Movimentos ParametrizadosO movimento parametrizado é utilizado como data de início e fim da situaçãoServentuário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(12174)NãoNãoSim</v>
      </c>
      <c r="V93" s="22" t="e">
        <f t="shared" si="55"/>
        <v>#VALUE!</v>
      </c>
      <c r="W93" s="22" t="b">
        <f t="shared" ref="W93:AD94" si="66">A93=L93</f>
        <v>1</v>
      </c>
      <c r="X93" s="22" t="b">
        <f t="shared" si="66"/>
        <v>1</v>
      </c>
      <c r="Y93" s="22" t="b">
        <f t="shared" si="66"/>
        <v>1</v>
      </c>
      <c r="Z93" s="22" t="b">
        <f t="shared" si="66"/>
        <v>0</v>
      </c>
      <c r="AA93" s="22" t="b">
        <f t="shared" si="66"/>
        <v>1</v>
      </c>
      <c r="AB93" s="22" t="b">
        <f t="shared" si="66"/>
        <v>1</v>
      </c>
      <c r="AC93" s="22" t="b">
        <f t="shared" si="66"/>
        <v>1</v>
      </c>
      <c r="AD93" s="22" t="b">
        <f t="shared" si="66"/>
        <v>1</v>
      </c>
      <c r="AE93" s="46" t="s">
        <v>2687</v>
      </c>
      <c r="AG93" s="4" t="s">
        <v>152</v>
      </c>
      <c r="AH93" s="5" t="s">
        <v>1</v>
      </c>
      <c r="AI93" s="5" t="s">
        <v>7</v>
      </c>
      <c r="AJ93" s="5" t="s">
        <v>417</v>
      </c>
      <c r="AK93" s="27" t="s">
        <v>3</v>
      </c>
      <c r="AL93" s="4" t="s">
        <v>3</v>
      </c>
      <c r="AM93" s="4" t="s">
        <v>4</v>
      </c>
      <c r="AN93" s="4"/>
      <c r="AO93" s="4"/>
      <c r="AP93" s="29" t="b">
        <f t="shared" si="46"/>
        <v>1</v>
      </c>
      <c r="AQ93" s="29" t="b">
        <f t="shared" si="47"/>
        <v>1</v>
      </c>
      <c r="AR93" s="29" t="b">
        <f t="shared" si="48"/>
        <v>1</v>
      </c>
      <c r="AS93" s="29" t="b">
        <f t="shared" si="49"/>
        <v>0</v>
      </c>
      <c r="AT93" s="29" t="b">
        <f t="shared" si="50"/>
        <v>1</v>
      </c>
      <c r="AU93" s="29" t="b">
        <f t="shared" si="51"/>
        <v>1</v>
      </c>
      <c r="AV93" s="29" t="b">
        <f t="shared" si="52"/>
        <v>1</v>
      </c>
      <c r="AW93" s="29" t="b">
        <f t="shared" si="53"/>
        <v>1</v>
      </c>
    </row>
    <row r="94" spans="1:49" s="29" customFormat="1" ht="295.8" hidden="1" x14ac:dyDescent="0.2">
      <c r="A94" s="29" t="s">
        <v>153</v>
      </c>
      <c r="B94" s="29" t="s">
        <v>1</v>
      </c>
      <c r="C94" s="30" t="s">
        <v>7</v>
      </c>
      <c r="D94" s="30" t="s">
        <v>2755</v>
      </c>
      <c r="E94" s="29" t="s">
        <v>3</v>
      </c>
      <c r="F94" s="29" t="s">
        <v>3</v>
      </c>
      <c r="G94" s="29" t="s">
        <v>4</v>
      </c>
      <c r="H94" s="29" t="s">
        <v>2703</v>
      </c>
      <c r="J9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Precatório/RPV pago (36)Movimentos ParametrizadosO movimento parametrizado é utilizado como data de início e fim da situaçãoServentuário (14) | Escrivão/Diretor de Secretaria/Secretário Jurídico (48) | Requisição de Pagamento (12165) | Precatório (12166) | Paga (12169)&amp;CARACT(10)&amp;Serventuário (14) | Escrivão/Diretor de Secretaria/Secretário Jurídico (48) | Requisição de Pagamento (12165) | Pequeno Valor (12173) | Paga (12176)NãoNãoSim</v>
      </c>
      <c r="L94" s="22" t="s">
        <v>153</v>
      </c>
      <c r="M94" s="22" t="s">
        <v>1</v>
      </c>
      <c r="N94" s="22" t="s">
        <v>7</v>
      </c>
      <c r="O94" s="17" t="s">
        <v>418</v>
      </c>
      <c r="P94" s="22" t="s">
        <v>3</v>
      </c>
      <c r="Q94" s="22" t="s">
        <v>3</v>
      </c>
      <c r="R94" s="22" t="s">
        <v>4</v>
      </c>
      <c r="S94" s="22"/>
      <c r="T94" s="29" t="b">
        <f>Tabela_Situações_Datamart___07_07_2023[[#This Row],[situacao]]=L94</f>
        <v>1</v>
      </c>
      <c r="U94" s="22" t="str">
        <f t="shared" si="54"/>
        <v>Precatório/RPV pago (36)Movimentos ParametrizadosO movimento parametrizado é utilizado como data de início e fim da situaçãoServentuário (14) | Escrivão/Diretor de Secretaria/Secretário Jurídico (48) | Requisição de Pagamento (12165) | Precatório (12166) | Paga (12169)
Serventuário (14) | Escrivão/Diretor de Secretaria/Secretário Jurídico (48) | Requisição de Pagamento (12165) | Pequeno Valor (12173) | Paga (12176)NãoNãoSim</v>
      </c>
      <c r="V94" s="22" t="e">
        <f t="shared" si="55"/>
        <v>#VALUE!</v>
      </c>
      <c r="W94" s="22" t="b">
        <f t="shared" si="66"/>
        <v>1</v>
      </c>
      <c r="X94" s="22" t="b">
        <f t="shared" si="66"/>
        <v>1</v>
      </c>
      <c r="Y94" s="22" t="b">
        <f t="shared" si="66"/>
        <v>1</v>
      </c>
      <c r="Z94" s="22" t="b">
        <f t="shared" si="66"/>
        <v>0</v>
      </c>
      <c r="AA94" s="22" t="b">
        <f t="shared" si="66"/>
        <v>1</v>
      </c>
      <c r="AB94" s="22" t="b">
        <f t="shared" si="66"/>
        <v>1</v>
      </c>
      <c r="AC94" s="22" t="b">
        <f t="shared" si="66"/>
        <v>1</v>
      </c>
      <c r="AD94" s="22" t="b">
        <f t="shared" si="66"/>
        <v>1</v>
      </c>
      <c r="AE94" s="46" t="s">
        <v>2687</v>
      </c>
      <c r="AG94" s="4" t="s">
        <v>153</v>
      </c>
      <c r="AH94" s="5" t="s">
        <v>1</v>
      </c>
      <c r="AI94" s="5" t="s">
        <v>7</v>
      </c>
      <c r="AJ94" s="5" t="s">
        <v>418</v>
      </c>
      <c r="AK94" s="27" t="s">
        <v>3</v>
      </c>
      <c r="AL94" s="4" t="s">
        <v>3</v>
      </c>
      <c r="AM94" s="4" t="s">
        <v>4</v>
      </c>
      <c r="AN94" s="4"/>
      <c r="AO94" s="4"/>
      <c r="AP94" s="29" t="b">
        <f t="shared" si="46"/>
        <v>1</v>
      </c>
      <c r="AQ94" s="29" t="b">
        <f t="shared" si="47"/>
        <v>1</v>
      </c>
      <c r="AR94" s="29" t="b">
        <f t="shared" si="48"/>
        <v>1</v>
      </c>
      <c r="AS94" s="29" t="b">
        <f t="shared" si="49"/>
        <v>0</v>
      </c>
      <c r="AT94" s="29" t="b">
        <f t="shared" si="50"/>
        <v>1</v>
      </c>
      <c r="AU94" s="29" t="b">
        <f t="shared" si="51"/>
        <v>1</v>
      </c>
      <c r="AV94" s="29" t="b">
        <f t="shared" si="52"/>
        <v>1</v>
      </c>
      <c r="AW94" s="29" t="b">
        <f t="shared" si="53"/>
        <v>1</v>
      </c>
    </row>
    <row r="95" spans="1:49" s="29" customFormat="1" ht="20.399999999999999" hidden="1" x14ac:dyDescent="0.2">
      <c r="A95" s="29" t="s">
        <v>154</v>
      </c>
      <c r="B95" s="29" t="s">
        <v>1</v>
      </c>
      <c r="C95" s="30" t="s">
        <v>7</v>
      </c>
      <c r="D95" s="29" t="s">
        <v>155</v>
      </c>
      <c r="E95" s="29" t="s">
        <v>3</v>
      </c>
      <c r="F95" s="29" t="s">
        <v>3</v>
      </c>
      <c r="G95" s="29" t="s">
        <v>4</v>
      </c>
      <c r="H95" s="29" t="s">
        <v>2703</v>
      </c>
      <c r="J9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incidental ou cautelar resolvido (140)Movimentos ParametrizadosO movimento parametrizado é utilizado como data de início e fim da situaçãoMagistrado (1) | Decisão (3) | Incidente ou Cautelar - Procedimento Resolvido (14702)NãoNãoSim</v>
      </c>
      <c r="L95" s="22" t="s">
        <v>154</v>
      </c>
      <c r="M95" s="22" t="s">
        <v>1</v>
      </c>
      <c r="N95" s="22" t="s">
        <v>7</v>
      </c>
      <c r="O95" s="22" t="s">
        <v>155</v>
      </c>
      <c r="P95" s="22" t="s">
        <v>3</v>
      </c>
      <c r="Q95" s="22" t="s">
        <v>3</v>
      </c>
      <c r="R95" s="22" t="s">
        <v>4</v>
      </c>
      <c r="S95" s="22"/>
      <c r="T95" s="29" t="b">
        <f>Tabela_Situações_Datamart___07_07_2023[[#This Row],[situacao]]=L95</f>
        <v>1</v>
      </c>
      <c r="U95" s="22" t="str">
        <f t="shared" si="54"/>
        <v>Procedimento incidental ou cautelar resolvido (140)Movimentos ParametrizadosO movimento parametrizado é utilizado como data de início e fim da situaçãoMagistrado (1) | Decisão (3) | Incidente ou Cautelar - Procedimento Resolvido (14702)NãoNãoSim</v>
      </c>
      <c r="V95" s="22" t="str">
        <f t="shared" si="55"/>
        <v>Procedimento incidental ou cautelar resolvido (140)Movimentos ParametrizadosO movimento parametrizado é utilizado como data de início e fim da situaçãoMagistrado (1) | Decisão (3) | Incidente ou Cautelar - Procedimento Resolvido (14702)NãoNãoSim</v>
      </c>
      <c r="AG95" s="4" t="s">
        <v>154</v>
      </c>
      <c r="AH95" s="5" t="s">
        <v>1</v>
      </c>
      <c r="AI95" s="5" t="s">
        <v>7</v>
      </c>
      <c r="AJ95" s="4" t="s">
        <v>155</v>
      </c>
      <c r="AK95" s="27" t="s">
        <v>3</v>
      </c>
      <c r="AL95" s="4" t="s">
        <v>3</v>
      </c>
      <c r="AM95" s="4" t="s">
        <v>4</v>
      </c>
      <c r="AN95" s="4"/>
      <c r="AO95" s="4"/>
      <c r="AP95" s="29" t="b">
        <f t="shared" si="46"/>
        <v>1</v>
      </c>
      <c r="AQ95" s="29" t="b">
        <f t="shared" si="47"/>
        <v>1</v>
      </c>
      <c r="AR95" s="29" t="b">
        <f t="shared" si="48"/>
        <v>1</v>
      </c>
      <c r="AS95" s="29" t="b">
        <f t="shared" si="49"/>
        <v>1</v>
      </c>
      <c r="AT95" s="29" t="b">
        <f t="shared" si="50"/>
        <v>1</v>
      </c>
      <c r="AU95" s="29" t="b">
        <f t="shared" si="51"/>
        <v>1</v>
      </c>
      <c r="AV95" s="29" t="b">
        <f t="shared" si="52"/>
        <v>1</v>
      </c>
      <c r="AW95" s="29" t="b">
        <f t="shared" si="53"/>
        <v>1</v>
      </c>
    </row>
    <row r="96" spans="1:49" s="29" customFormat="1" ht="20.399999999999999" hidden="1" x14ac:dyDescent="0.2">
      <c r="A96" s="29" t="s">
        <v>156</v>
      </c>
      <c r="B96" s="29" t="s">
        <v>1</v>
      </c>
      <c r="C96" s="30" t="s">
        <v>7</v>
      </c>
      <c r="D96" s="29" t="s">
        <v>419</v>
      </c>
      <c r="E96" s="29" t="s">
        <v>3</v>
      </c>
      <c r="F96" s="29" t="s">
        <v>3</v>
      </c>
      <c r="G96" s="29" t="s">
        <v>4</v>
      </c>
      <c r="H96" s="29" t="s">
        <v>2703</v>
      </c>
      <c r="J9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restaurativo (círculo de apoio a vítimas) realizado (121)Movimentos ParametrizadosO movimento parametrizado é utilizado como data de início e fim da situaçãoServentuário (14) | Escrivão/Diretor de Secretaria/Secretário Jurídico (48) | Realização de Procedimento Restaurativo (12759)[39:Tipo_Procedimento_Restaurativo:200]NãoNãoSim</v>
      </c>
      <c r="L96" s="22" t="s">
        <v>156</v>
      </c>
      <c r="M96" s="22" t="s">
        <v>1</v>
      </c>
      <c r="N96" s="22" t="s">
        <v>7</v>
      </c>
      <c r="O96" s="22" t="s">
        <v>419</v>
      </c>
      <c r="P96" s="22" t="s">
        <v>3</v>
      </c>
      <c r="Q96" s="22" t="s">
        <v>3</v>
      </c>
      <c r="R96" s="22" t="s">
        <v>4</v>
      </c>
      <c r="S96" s="22"/>
      <c r="T96" s="29" t="b">
        <f>Tabela_Situações_Datamart___07_07_2023[[#This Row],[situacao]]=L96</f>
        <v>1</v>
      </c>
      <c r="U96" s="22" t="str">
        <f t="shared" si="54"/>
        <v>Procedimento restaurativo (círculo de apoio a vítimas) realizado (121)Movimentos ParametrizadosO movimento parametrizado é utilizado como data de início e fim da situaçãoServentuário (14) | Escrivão/Diretor de Secretaria/Secretário Jurídico (48) | Realização de Procedimento Restaurativo (12759)[39:Tipo_Procedimento_Restaurativo:200]NãoNãoSim</v>
      </c>
      <c r="V96" s="22" t="e">
        <f t="shared" si="55"/>
        <v>#VALUE!</v>
      </c>
      <c r="W96" s="22" t="b">
        <f t="shared" ref="W96:AD102" si="67">A96=L96</f>
        <v>1</v>
      </c>
      <c r="X96" s="22" t="b">
        <f t="shared" si="67"/>
        <v>1</v>
      </c>
      <c r="Y96" s="22" t="b">
        <f t="shared" si="67"/>
        <v>1</v>
      </c>
      <c r="Z96" s="22" t="b">
        <f t="shared" si="67"/>
        <v>1</v>
      </c>
      <c r="AA96" s="22" t="b">
        <f t="shared" si="67"/>
        <v>1</v>
      </c>
      <c r="AB96" s="22" t="b">
        <f t="shared" si="67"/>
        <v>1</v>
      </c>
      <c r="AC96" s="22" t="b">
        <f t="shared" si="67"/>
        <v>1</v>
      </c>
      <c r="AD96" s="22" t="b">
        <f t="shared" si="67"/>
        <v>1</v>
      </c>
      <c r="AE96" s="46" t="s">
        <v>2687</v>
      </c>
      <c r="AG96" s="4" t="s">
        <v>156</v>
      </c>
      <c r="AH96" s="5" t="s">
        <v>1</v>
      </c>
      <c r="AI96" s="5" t="s">
        <v>7</v>
      </c>
      <c r="AJ96" s="4" t="s">
        <v>419</v>
      </c>
      <c r="AK96" s="27" t="s">
        <v>3</v>
      </c>
      <c r="AL96" s="4" t="s">
        <v>3</v>
      </c>
      <c r="AM96" s="4" t="s">
        <v>4</v>
      </c>
      <c r="AN96" s="4"/>
      <c r="AO96" s="4"/>
      <c r="AP96" s="29" t="b">
        <f t="shared" si="46"/>
        <v>1</v>
      </c>
      <c r="AQ96" s="29" t="b">
        <f t="shared" si="47"/>
        <v>1</v>
      </c>
      <c r="AR96" s="29" t="b">
        <f t="shared" si="48"/>
        <v>1</v>
      </c>
      <c r="AS96" s="29" t="b">
        <f t="shared" si="49"/>
        <v>1</v>
      </c>
      <c r="AT96" s="29" t="b">
        <f t="shared" si="50"/>
        <v>1</v>
      </c>
      <c r="AU96" s="29" t="b">
        <f t="shared" si="51"/>
        <v>1</v>
      </c>
      <c r="AV96" s="29" t="b">
        <f t="shared" si="52"/>
        <v>1</v>
      </c>
      <c r="AW96" s="29" t="b">
        <f t="shared" si="53"/>
        <v>1</v>
      </c>
    </row>
    <row r="97" spans="1:49" s="29" customFormat="1" ht="20.399999999999999" hidden="1" x14ac:dyDescent="0.2">
      <c r="A97" s="29" t="s">
        <v>158</v>
      </c>
      <c r="B97" s="29" t="s">
        <v>1</v>
      </c>
      <c r="C97" s="30" t="s">
        <v>7</v>
      </c>
      <c r="D97" s="29" t="s">
        <v>420</v>
      </c>
      <c r="E97" s="29" t="s">
        <v>3</v>
      </c>
      <c r="F97" s="29" t="s">
        <v>3</v>
      </c>
      <c r="G97" s="29" t="s">
        <v>4</v>
      </c>
      <c r="H97" s="29" t="s">
        <v>2703</v>
      </c>
      <c r="J9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restaurativo (círculos baseados na comunicação não violenta) realizado (123)Movimentos ParametrizadosO movimento parametrizado é utilizado como data de início e fim da situaçãoServentuário (14) | Escrivão/Diretor de Secretaria/Secretário Jurídico (48) | Realização de Procedimento Restaurativo (12759)[39:Tipo_Procedimento_Restaurativo:196]NãoNãoSim</v>
      </c>
      <c r="L97" s="22" t="s">
        <v>158</v>
      </c>
      <c r="M97" s="22" t="s">
        <v>1</v>
      </c>
      <c r="N97" s="22" t="s">
        <v>7</v>
      </c>
      <c r="O97" s="22" t="s">
        <v>420</v>
      </c>
      <c r="P97" s="22" t="s">
        <v>3</v>
      </c>
      <c r="Q97" s="22" t="s">
        <v>3</v>
      </c>
      <c r="R97" s="22" t="s">
        <v>4</v>
      </c>
      <c r="S97" s="22"/>
      <c r="T97" s="29" t="b">
        <f>Tabela_Situações_Datamart___07_07_2023[[#This Row],[situacao]]=L97</f>
        <v>1</v>
      </c>
      <c r="U97" s="22" t="str">
        <f t="shared" si="54"/>
        <v>Procedimento restaurativo (círculos baseados na comunicação não violenta) realizado (123)Movimentos ParametrizadosO movimento parametrizado é utilizado como data de início e fim da situaçãoServentuário (14) | Escrivão/Diretor de Secretaria/Secretário Jurídico (48) | Realização de Procedimento Restaurativo (12759)[39:Tipo_Procedimento_Restaurativo:196]NãoNãoSim</v>
      </c>
      <c r="V97" s="22" t="e">
        <f t="shared" si="55"/>
        <v>#VALUE!</v>
      </c>
      <c r="W97" s="22" t="b">
        <f t="shared" si="67"/>
        <v>1</v>
      </c>
      <c r="X97" s="22" t="b">
        <f t="shared" si="67"/>
        <v>1</v>
      </c>
      <c r="Y97" s="22" t="b">
        <f t="shared" si="67"/>
        <v>1</v>
      </c>
      <c r="Z97" s="22" t="b">
        <f t="shared" si="67"/>
        <v>1</v>
      </c>
      <c r="AA97" s="22" t="b">
        <f t="shared" si="67"/>
        <v>1</v>
      </c>
      <c r="AB97" s="22" t="b">
        <f t="shared" si="67"/>
        <v>1</v>
      </c>
      <c r="AC97" s="22" t="b">
        <f t="shared" si="67"/>
        <v>1</v>
      </c>
      <c r="AD97" s="22" t="b">
        <f t="shared" si="67"/>
        <v>1</v>
      </c>
      <c r="AE97" s="46" t="s">
        <v>2687</v>
      </c>
      <c r="AG97" s="4" t="s">
        <v>158</v>
      </c>
      <c r="AH97" s="5" t="s">
        <v>1</v>
      </c>
      <c r="AI97" s="5" t="s">
        <v>7</v>
      </c>
      <c r="AJ97" s="4" t="s">
        <v>420</v>
      </c>
      <c r="AK97" s="27" t="s">
        <v>3</v>
      </c>
      <c r="AL97" s="4" t="s">
        <v>3</v>
      </c>
      <c r="AM97" s="4" t="s">
        <v>4</v>
      </c>
      <c r="AN97" s="4"/>
      <c r="AO97" s="4"/>
      <c r="AP97" s="29" t="b">
        <f t="shared" si="46"/>
        <v>1</v>
      </c>
      <c r="AQ97" s="29" t="b">
        <f t="shared" si="47"/>
        <v>1</v>
      </c>
      <c r="AR97" s="29" t="b">
        <f t="shared" si="48"/>
        <v>1</v>
      </c>
      <c r="AS97" s="29" t="b">
        <f t="shared" si="49"/>
        <v>1</v>
      </c>
      <c r="AT97" s="29" t="b">
        <f t="shared" si="50"/>
        <v>1</v>
      </c>
      <c r="AU97" s="29" t="b">
        <f t="shared" si="51"/>
        <v>1</v>
      </c>
      <c r="AV97" s="29" t="b">
        <f t="shared" si="52"/>
        <v>1</v>
      </c>
      <c r="AW97" s="29" t="b">
        <f t="shared" si="53"/>
        <v>1</v>
      </c>
    </row>
    <row r="98" spans="1:49" s="29" customFormat="1" ht="20.399999999999999" hidden="1" x14ac:dyDescent="0.2">
      <c r="A98" s="29" t="s">
        <v>160</v>
      </c>
      <c r="B98" s="29" t="s">
        <v>1</v>
      </c>
      <c r="C98" s="30" t="s">
        <v>7</v>
      </c>
      <c r="D98" s="29" t="s">
        <v>421</v>
      </c>
      <c r="E98" s="29" t="s">
        <v>3</v>
      </c>
      <c r="F98" s="29" t="s">
        <v>3</v>
      </c>
      <c r="G98" s="29" t="s">
        <v>4</v>
      </c>
      <c r="H98" s="29" t="s">
        <v>2703</v>
      </c>
      <c r="J9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restaurativo (círculos de construção de paz) realizado (126)Movimentos ParametrizadosO movimento parametrizado é utilizado como data de início e fim da situaçãoServentuário (14) | Escrivão/Diretor de Secretaria/Secretário Jurídico (48) | Realização de Procedimento Restaurativo (12759)[39:Tipo_Procedimento_Restaurativo:195]NãoNãoSim</v>
      </c>
      <c r="L98" s="22" t="s">
        <v>160</v>
      </c>
      <c r="M98" s="22" t="s">
        <v>1</v>
      </c>
      <c r="N98" s="22" t="s">
        <v>7</v>
      </c>
      <c r="O98" s="22" t="s">
        <v>421</v>
      </c>
      <c r="P98" s="22" t="s">
        <v>3</v>
      </c>
      <c r="Q98" s="22" t="s">
        <v>3</v>
      </c>
      <c r="R98" s="22" t="s">
        <v>4</v>
      </c>
      <c r="S98" s="22"/>
      <c r="T98" s="29" t="b">
        <f>Tabela_Situações_Datamart___07_07_2023[[#This Row],[situacao]]=L98</f>
        <v>1</v>
      </c>
      <c r="U98" s="22" t="str">
        <f t="shared" si="54"/>
        <v>Procedimento restaurativo (círculos de construção de paz) realizado (126)Movimentos ParametrizadosO movimento parametrizado é utilizado como data de início e fim da situaçãoServentuário (14) | Escrivão/Diretor de Secretaria/Secretário Jurídico (48) | Realização de Procedimento Restaurativo (12759)[39:Tipo_Procedimento_Restaurativo:195]NãoNãoSim</v>
      </c>
      <c r="V98" s="22" t="e">
        <f t="shared" si="55"/>
        <v>#VALUE!</v>
      </c>
      <c r="W98" s="22" t="b">
        <f t="shared" si="67"/>
        <v>1</v>
      </c>
      <c r="X98" s="22" t="b">
        <f t="shared" si="67"/>
        <v>1</v>
      </c>
      <c r="Y98" s="22" t="b">
        <f t="shared" si="67"/>
        <v>1</v>
      </c>
      <c r="Z98" s="22" t="b">
        <f t="shared" si="67"/>
        <v>1</v>
      </c>
      <c r="AA98" s="22" t="b">
        <f t="shared" si="67"/>
        <v>1</v>
      </c>
      <c r="AB98" s="22" t="b">
        <f t="shared" si="67"/>
        <v>1</v>
      </c>
      <c r="AC98" s="22" t="b">
        <f t="shared" si="67"/>
        <v>1</v>
      </c>
      <c r="AD98" s="22" t="b">
        <f t="shared" si="67"/>
        <v>1</v>
      </c>
      <c r="AE98" s="46" t="s">
        <v>2687</v>
      </c>
      <c r="AG98" s="4" t="s">
        <v>160</v>
      </c>
      <c r="AH98" s="5" t="s">
        <v>1</v>
      </c>
      <c r="AI98" s="5" t="s">
        <v>7</v>
      </c>
      <c r="AJ98" s="4" t="s">
        <v>421</v>
      </c>
      <c r="AK98" s="27" t="s">
        <v>3</v>
      </c>
      <c r="AL98" s="4" t="s">
        <v>3</v>
      </c>
      <c r="AM98" s="4" t="s">
        <v>4</v>
      </c>
      <c r="AN98" s="4"/>
      <c r="AO98" s="4"/>
      <c r="AP98" s="29" t="b">
        <f t="shared" ref="AP98:AP129" si="68">AG98=A98</f>
        <v>1</v>
      </c>
      <c r="AQ98" s="29" t="b">
        <f t="shared" ref="AQ98:AQ129" si="69">AH98=B98</f>
        <v>1</v>
      </c>
      <c r="AR98" s="29" t="b">
        <f t="shared" ref="AR98:AR129" si="70">AI98=C98</f>
        <v>1</v>
      </c>
      <c r="AS98" s="29" t="b">
        <f t="shared" ref="AS98:AS129" si="71">AJ98=D98</f>
        <v>1</v>
      </c>
      <c r="AT98" s="29" t="b">
        <f t="shared" ref="AT98:AT129" si="72">AK98=E98</f>
        <v>1</v>
      </c>
      <c r="AU98" s="29" t="b">
        <f t="shared" ref="AU98:AU129" si="73">AL98=F98</f>
        <v>1</v>
      </c>
      <c r="AV98" s="29" t="b">
        <f t="shared" ref="AV98:AV129" si="74">AM98=G98</f>
        <v>1</v>
      </c>
      <c r="AW98" s="29" t="b">
        <f t="shared" ref="AW98:AW129" si="75">AN98=H98</f>
        <v>1</v>
      </c>
    </row>
    <row r="99" spans="1:49" s="29" customFormat="1" ht="20.399999999999999" hidden="1" x14ac:dyDescent="0.2">
      <c r="A99" s="29" t="s">
        <v>162</v>
      </c>
      <c r="B99" s="29" t="s">
        <v>1</v>
      </c>
      <c r="C99" s="30" t="s">
        <v>7</v>
      </c>
      <c r="D99" s="29" t="s">
        <v>422</v>
      </c>
      <c r="E99" s="29" t="s">
        <v>3</v>
      </c>
      <c r="F99" s="29" t="s">
        <v>3</v>
      </c>
      <c r="G99" s="29" t="s">
        <v>4</v>
      </c>
      <c r="H99" s="29" t="s">
        <v>2703</v>
      </c>
      <c r="J9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restaurativo (círculos de reflexão com ofensores) realizado (122)Movimentos ParametrizadosO movimento parametrizado é utilizado como data de início e fim da situaçãoServentuário (14) | Escrivão/Diretor de Secretaria/Secretário Jurídico (48) | Realização de Procedimento Restaurativo (12759)[39:Tipo_Procedimento_Restaurativo:199]NãoNãoSim</v>
      </c>
      <c r="L99" s="22" t="s">
        <v>162</v>
      </c>
      <c r="M99" s="22" t="s">
        <v>1</v>
      </c>
      <c r="N99" s="22" t="s">
        <v>7</v>
      </c>
      <c r="O99" s="22" t="s">
        <v>422</v>
      </c>
      <c r="P99" s="22" t="s">
        <v>3</v>
      </c>
      <c r="Q99" s="22" t="s">
        <v>3</v>
      </c>
      <c r="R99" s="22" t="s">
        <v>4</v>
      </c>
      <c r="S99" s="22"/>
      <c r="T99" s="29" t="b">
        <f>Tabela_Situações_Datamart___07_07_2023[[#This Row],[situacao]]=L99</f>
        <v>1</v>
      </c>
      <c r="U99" s="22" t="str">
        <f t="shared" si="54"/>
        <v>Procedimento restaurativo (círculos de reflexão com ofensores) realizado (122)Movimentos ParametrizadosO movimento parametrizado é utilizado como data de início e fim da situaçãoServentuário (14) | Escrivão/Diretor de Secretaria/Secretário Jurídico (48) | Realização de Procedimento Restaurativo (12759)[39:Tipo_Procedimento_Restaurativo:199]NãoNãoSim</v>
      </c>
      <c r="V99" s="22" t="e">
        <f t="shared" si="55"/>
        <v>#VALUE!</v>
      </c>
      <c r="W99" s="22" t="b">
        <f t="shared" si="67"/>
        <v>1</v>
      </c>
      <c r="X99" s="22" t="b">
        <f t="shared" si="67"/>
        <v>1</v>
      </c>
      <c r="Y99" s="22" t="b">
        <f t="shared" si="67"/>
        <v>1</v>
      </c>
      <c r="Z99" s="22" t="b">
        <f t="shared" si="67"/>
        <v>1</v>
      </c>
      <c r="AA99" s="22" t="b">
        <f t="shared" si="67"/>
        <v>1</v>
      </c>
      <c r="AB99" s="22" t="b">
        <f t="shared" si="67"/>
        <v>1</v>
      </c>
      <c r="AC99" s="22" t="b">
        <f t="shared" si="67"/>
        <v>1</v>
      </c>
      <c r="AD99" s="22" t="b">
        <f t="shared" si="67"/>
        <v>1</v>
      </c>
      <c r="AE99" s="46" t="s">
        <v>2687</v>
      </c>
      <c r="AG99" s="4" t="s">
        <v>162</v>
      </c>
      <c r="AH99" s="5" t="s">
        <v>1</v>
      </c>
      <c r="AI99" s="5" t="s">
        <v>7</v>
      </c>
      <c r="AJ99" s="4" t="s">
        <v>422</v>
      </c>
      <c r="AK99" s="27" t="s">
        <v>3</v>
      </c>
      <c r="AL99" s="4" t="s">
        <v>3</v>
      </c>
      <c r="AM99" s="4" t="s">
        <v>4</v>
      </c>
      <c r="AN99" s="4"/>
      <c r="AO99" s="4"/>
      <c r="AP99" s="29" t="b">
        <f t="shared" si="68"/>
        <v>1</v>
      </c>
      <c r="AQ99" s="29" t="b">
        <f t="shared" si="69"/>
        <v>1</v>
      </c>
      <c r="AR99" s="29" t="b">
        <f t="shared" si="70"/>
        <v>1</v>
      </c>
      <c r="AS99" s="29" t="b">
        <f t="shared" si="71"/>
        <v>1</v>
      </c>
      <c r="AT99" s="29" t="b">
        <f t="shared" si="72"/>
        <v>1</v>
      </c>
      <c r="AU99" s="29" t="b">
        <f t="shared" si="73"/>
        <v>1</v>
      </c>
      <c r="AV99" s="29" t="b">
        <f t="shared" si="74"/>
        <v>1</v>
      </c>
      <c r="AW99" s="29" t="b">
        <f t="shared" si="75"/>
        <v>1</v>
      </c>
    </row>
    <row r="100" spans="1:49" s="29" customFormat="1" ht="20.399999999999999" hidden="1" x14ac:dyDescent="0.2">
      <c r="A100" s="29" t="s">
        <v>164</v>
      </c>
      <c r="B100" s="29" t="s">
        <v>1</v>
      </c>
      <c r="C100" s="30" t="s">
        <v>7</v>
      </c>
      <c r="D100" s="29" t="s">
        <v>423</v>
      </c>
      <c r="E100" s="29" t="s">
        <v>3</v>
      </c>
      <c r="F100" s="29" t="s">
        <v>3</v>
      </c>
      <c r="G100" s="29" t="s">
        <v>4</v>
      </c>
      <c r="H100" s="29" t="s">
        <v>2703</v>
      </c>
      <c r="J10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restaurativo (conferências de grupos familiares) realizado (124)Movimentos ParametrizadosO movimento parametrizado é utilizado como data de início e fim da situaçãoServentuário (14) | Escrivão/Diretor de Secretaria/Secretário Jurídico (48) | Realização de Procedimento Restaurativo (12759)[39:Tipo_Procedimento_Restaurativo:198]NãoNãoSim</v>
      </c>
      <c r="L100" s="22" t="s">
        <v>164</v>
      </c>
      <c r="M100" s="22" t="s">
        <v>1</v>
      </c>
      <c r="N100" s="22" t="s">
        <v>7</v>
      </c>
      <c r="O100" s="22" t="s">
        <v>423</v>
      </c>
      <c r="P100" s="22" t="s">
        <v>3</v>
      </c>
      <c r="Q100" s="22" t="s">
        <v>3</v>
      </c>
      <c r="R100" s="22" t="s">
        <v>4</v>
      </c>
      <c r="S100" s="22"/>
      <c r="T100" s="29" t="b">
        <f>Tabela_Situações_Datamart___07_07_2023[[#This Row],[situacao]]=L100</f>
        <v>1</v>
      </c>
      <c r="U100" s="22" t="str">
        <f t="shared" si="54"/>
        <v>Procedimento restaurativo (conferências de grupos familiares) realizado (124)Movimentos ParametrizadosO movimento parametrizado é utilizado como data de início e fim da situaçãoServentuário (14) | Escrivão/Diretor de Secretaria/Secretário Jurídico (48) | Realização de Procedimento Restaurativo (12759)[39:Tipo_Procedimento_Restaurativo:198]NãoNãoSim</v>
      </c>
      <c r="V100" s="22" t="e">
        <f t="shared" si="55"/>
        <v>#VALUE!</v>
      </c>
      <c r="W100" s="22" t="b">
        <f t="shared" si="67"/>
        <v>1</v>
      </c>
      <c r="X100" s="22" t="b">
        <f t="shared" si="67"/>
        <v>1</v>
      </c>
      <c r="Y100" s="22" t="b">
        <f t="shared" si="67"/>
        <v>1</v>
      </c>
      <c r="Z100" s="22" t="b">
        <f t="shared" si="67"/>
        <v>1</v>
      </c>
      <c r="AA100" s="22" t="b">
        <f t="shared" si="67"/>
        <v>1</v>
      </c>
      <c r="AB100" s="22" t="b">
        <f t="shared" si="67"/>
        <v>1</v>
      </c>
      <c r="AC100" s="22" t="b">
        <f t="shared" si="67"/>
        <v>1</v>
      </c>
      <c r="AD100" s="22" t="b">
        <f t="shared" si="67"/>
        <v>1</v>
      </c>
      <c r="AE100" s="46" t="s">
        <v>2687</v>
      </c>
      <c r="AG100" s="4" t="s">
        <v>164</v>
      </c>
      <c r="AH100" s="5" t="s">
        <v>1</v>
      </c>
      <c r="AI100" s="5" t="s">
        <v>7</v>
      </c>
      <c r="AJ100" s="4" t="s">
        <v>423</v>
      </c>
      <c r="AK100" s="27" t="s">
        <v>3</v>
      </c>
      <c r="AL100" s="4" t="s">
        <v>3</v>
      </c>
      <c r="AM100" s="4" t="s">
        <v>4</v>
      </c>
      <c r="AN100" s="4"/>
      <c r="AO100" s="4"/>
      <c r="AP100" s="29" t="b">
        <f t="shared" si="68"/>
        <v>1</v>
      </c>
      <c r="AQ100" s="29" t="b">
        <f t="shared" si="69"/>
        <v>1</v>
      </c>
      <c r="AR100" s="29" t="b">
        <f t="shared" si="70"/>
        <v>1</v>
      </c>
      <c r="AS100" s="29" t="b">
        <f t="shared" si="71"/>
        <v>1</v>
      </c>
      <c r="AT100" s="29" t="b">
        <f t="shared" si="72"/>
        <v>1</v>
      </c>
      <c r="AU100" s="29" t="b">
        <f t="shared" si="73"/>
        <v>1</v>
      </c>
      <c r="AV100" s="29" t="b">
        <f t="shared" si="74"/>
        <v>1</v>
      </c>
      <c r="AW100" s="29" t="b">
        <f t="shared" si="75"/>
        <v>1</v>
      </c>
    </row>
    <row r="101" spans="1:49" s="29" customFormat="1" ht="20.399999999999999" hidden="1" x14ac:dyDescent="0.2">
      <c r="A101" s="29" t="s">
        <v>166</v>
      </c>
      <c r="B101" s="29" t="s">
        <v>1</v>
      </c>
      <c r="C101" s="30" t="s">
        <v>7</v>
      </c>
      <c r="D101" s="29" t="s">
        <v>424</v>
      </c>
      <c r="E101" s="29" t="s">
        <v>3</v>
      </c>
      <c r="F101" s="29" t="s">
        <v>3</v>
      </c>
      <c r="G101" s="29" t="s">
        <v>4</v>
      </c>
      <c r="H101" s="29" t="s">
        <v>2703</v>
      </c>
      <c r="J10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restaurativo (mediação/conferência vítima-ofensor-comunidade) realizado (125)Movimentos ParametrizadosO movimento parametrizado é utilizado como data de início e fim da situaçãoServentuário (14) | Escrivão/Diretor de Secretaria/Secretário Jurídico (48) | Realização de Procedimento Restaurativo (12759)[39:Tipo_Procedimento_Restaurativo:197]NãoNãoSim</v>
      </c>
      <c r="L101" s="22" t="s">
        <v>166</v>
      </c>
      <c r="M101" s="22" t="s">
        <v>1</v>
      </c>
      <c r="N101" s="22" t="s">
        <v>7</v>
      </c>
      <c r="O101" s="22" t="s">
        <v>424</v>
      </c>
      <c r="P101" s="22" t="s">
        <v>3</v>
      </c>
      <c r="Q101" s="22" t="s">
        <v>3</v>
      </c>
      <c r="R101" s="22" t="s">
        <v>4</v>
      </c>
      <c r="S101" s="22"/>
      <c r="T101" s="29" t="b">
        <f>Tabela_Situações_Datamart___07_07_2023[[#This Row],[situacao]]=L101</f>
        <v>1</v>
      </c>
      <c r="U101" s="22" t="str">
        <f t="shared" si="54"/>
        <v>Procedimento restaurativo (mediação/conferência vítima-ofensor-comunidade) realizado (125)Movimentos ParametrizadosO movimento parametrizado é utilizado como data de início e fim da situaçãoServentuário (14) | Escrivão/Diretor de Secretaria/Secretário Jurídico (48) | Realização de Procedimento Restaurativo (12759)[39:Tipo_Procedimento_Restaurativo:197]NãoNãoSim</v>
      </c>
      <c r="V101" s="22" t="e">
        <f t="shared" si="55"/>
        <v>#VALUE!</v>
      </c>
      <c r="W101" s="22" t="b">
        <f t="shared" si="67"/>
        <v>1</v>
      </c>
      <c r="X101" s="22" t="b">
        <f t="shared" si="67"/>
        <v>1</v>
      </c>
      <c r="Y101" s="22" t="b">
        <f t="shared" si="67"/>
        <v>1</v>
      </c>
      <c r="Z101" s="22" t="b">
        <f t="shared" si="67"/>
        <v>1</v>
      </c>
      <c r="AA101" s="22" t="b">
        <f t="shared" si="67"/>
        <v>1</v>
      </c>
      <c r="AB101" s="22" t="b">
        <f t="shared" si="67"/>
        <v>1</v>
      </c>
      <c r="AC101" s="22" t="b">
        <f t="shared" si="67"/>
        <v>1</v>
      </c>
      <c r="AD101" s="22" t="b">
        <f t="shared" si="67"/>
        <v>1</v>
      </c>
      <c r="AE101" s="46" t="s">
        <v>2687</v>
      </c>
      <c r="AG101" s="4" t="s">
        <v>166</v>
      </c>
      <c r="AH101" s="5" t="s">
        <v>1</v>
      </c>
      <c r="AI101" s="5" t="s">
        <v>7</v>
      </c>
      <c r="AJ101" s="4" t="s">
        <v>424</v>
      </c>
      <c r="AK101" s="27" t="s">
        <v>3</v>
      </c>
      <c r="AL101" s="4" t="s">
        <v>3</v>
      </c>
      <c r="AM101" s="4" t="s">
        <v>4</v>
      </c>
      <c r="AN101" s="4"/>
      <c r="AO101" s="4"/>
      <c r="AP101" s="29" t="b">
        <f t="shared" si="68"/>
        <v>1</v>
      </c>
      <c r="AQ101" s="29" t="b">
        <f t="shared" si="69"/>
        <v>1</v>
      </c>
      <c r="AR101" s="29" t="b">
        <f t="shared" si="70"/>
        <v>1</v>
      </c>
      <c r="AS101" s="29" t="b">
        <f t="shared" si="71"/>
        <v>1</v>
      </c>
      <c r="AT101" s="29" t="b">
        <f t="shared" si="72"/>
        <v>1</v>
      </c>
      <c r="AU101" s="29" t="b">
        <f t="shared" si="73"/>
        <v>1</v>
      </c>
      <c r="AV101" s="29" t="b">
        <f t="shared" si="74"/>
        <v>1</v>
      </c>
      <c r="AW101" s="29" t="b">
        <f t="shared" si="75"/>
        <v>1</v>
      </c>
    </row>
    <row r="102" spans="1:49" s="29" customFormat="1" ht="295.8" hidden="1" x14ac:dyDescent="0.2">
      <c r="A102" s="29" t="s">
        <v>168</v>
      </c>
      <c r="B102" s="29" t="s">
        <v>1</v>
      </c>
      <c r="C102" s="30" t="s">
        <v>7</v>
      </c>
      <c r="D102" s="30" t="s">
        <v>2756</v>
      </c>
      <c r="E102" s="29" t="s">
        <v>3</v>
      </c>
      <c r="F102" s="29" t="s">
        <v>3</v>
      </c>
      <c r="G102" s="29" t="s">
        <v>4</v>
      </c>
      <c r="H102" s="29" t="s">
        <v>2703</v>
      </c>
      <c r="J10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Procedimento restaurativo (outros) realizado (127)Movimentos ParametrizadosO movimento parametrizado é utilizado como data de início e fim da situaçãoServentuário (14) | Escrivão/Diretor de Secretaria/Secretário Jurídico (48) | Realização de Procedimento Restaurativo (12759)[39:Tipo_Procedimento_Restaurativo:201]&amp;CARACT(10)&amp;Serventuário (14) | Escrivão/Diretor de Secretaria/Secretário Jurídico (48) | Realização de Procedimento Restaurativo (12759)NãoNãoSim</v>
      </c>
      <c r="L102" s="22" t="s">
        <v>168</v>
      </c>
      <c r="M102" s="22" t="s">
        <v>1</v>
      </c>
      <c r="N102" s="22" t="s">
        <v>7</v>
      </c>
      <c r="O102" s="17" t="s">
        <v>425</v>
      </c>
      <c r="P102" s="22" t="s">
        <v>3</v>
      </c>
      <c r="Q102" s="22" t="s">
        <v>3</v>
      </c>
      <c r="R102" s="22" t="s">
        <v>4</v>
      </c>
      <c r="S102" s="22"/>
      <c r="T102" s="29" t="b">
        <f>Tabela_Situações_Datamart___07_07_2023[[#This Row],[situacao]]=L102</f>
        <v>1</v>
      </c>
      <c r="U102" s="22" t="str">
        <f t="shared" si="54"/>
        <v>Procedimento restaurativo (outros) realizado (127)Movimentos ParametrizadosO movimento parametrizado é utilizado como data de início e fim da situaçãoServentuário (14) | Escrivão/Diretor de Secretaria/Secretário Jurídico (48) | Realização de Procedimento Restaurativo (12759)
Serventuário (14) | Escrivão/Diretor de Secretaria/Secretário Jurídico (48) | Realização de Procedimento Restaurativo (12759)[39:Tipo_Procedimento_Restaurativo:201]NãoNãoSim</v>
      </c>
      <c r="V102" s="22" t="e">
        <f t="shared" si="55"/>
        <v>#VALUE!</v>
      </c>
      <c r="W102" s="22" t="b">
        <f t="shared" si="67"/>
        <v>1</v>
      </c>
      <c r="X102" s="22" t="b">
        <f t="shared" si="67"/>
        <v>1</v>
      </c>
      <c r="Y102" s="22" t="b">
        <f t="shared" si="67"/>
        <v>1</v>
      </c>
      <c r="Z102" s="22" t="b">
        <f t="shared" si="67"/>
        <v>0</v>
      </c>
      <c r="AA102" s="22" t="b">
        <f t="shared" si="67"/>
        <v>1</v>
      </c>
      <c r="AB102" s="22" t="b">
        <f t="shared" si="67"/>
        <v>1</v>
      </c>
      <c r="AC102" s="22" t="b">
        <f t="shared" si="67"/>
        <v>1</v>
      </c>
      <c r="AD102" s="22" t="b">
        <f t="shared" si="67"/>
        <v>1</v>
      </c>
      <c r="AE102" s="37" t="s">
        <v>2791</v>
      </c>
      <c r="AG102" s="4" t="s">
        <v>168</v>
      </c>
      <c r="AH102" s="5" t="s">
        <v>1</v>
      </c>
      <c r="AI102" s="5" t="s">
        <v>7</v>
      </c>
      <c r="AJ102" s="5" t="s">
        <v>2633</v>
      </c>
      <c r="AK102" s="27" t="s">
        <v>3</v>
      </c>
      <c r="AL102" s="4" t="s">
        <v>3</v>
      </c>
      <c r="AM102" s="4" t="s">
        <v>4</v>
      </c>
      <c r="AN102" s="4"/>
      <c r="AO102" s="4"/>
      <c r="AP102" s="29" t="b">
        <f t="shared" si="68"/>
        <v>1</v>
      </c>
      <c r="AQ102" s="29" t="b">
        <f t="shared" si="69"/>
        <v>1</v>
      </c>
      <c r="AR102" s="29" t="b">
        <f t="shared" si="70"/>
        <v>1</v>
      </c>
      <c r="AS102" s="29" t="b">
        <f t="shared" si="71"/>
        <v>0</v>
      </c>
      <c r="AT102" s="29" t="b">
        <f t="shared" si="72"/>
        <v>1</v>
      </c>
      <c r="AU102" s="29" t="b">
        <f t="shared" si="73"/>
        <v>1</v>
      </c>
      <c r="AV102" s="29" t="b">
        <f t="shared" si="74"/>
        <v>1</v>
      </c>
      <c r="AW102" s="29" t="b">
        <f t="shared" si="75"/>
        <v>1</v>
      </c>
    </row>
    <row r="103" spans="1:49" s="29" customFormat="1" ht="20.399999999999999" hidden="1" x14ac:dyDescent="0.2">
      <c r="A103" s="29" t="s">
        <v>169</v>
      </c>
      <c r="B103" s="29" t="s">
        <v>1</v>
      </c>
      <c r="C103" s="30" t="s">
        <v>7</v>
      </c>
      <c r="D103" s="29" t="s">
        <v>170</v>
      </c>
      <c r="E103" s="29" t="s">
        <v>3</v>
      </c>
      <c r="F103" s="29" t="s">
        <v>4</v>
      </c>
      <c r="G103" s="29" t="s">
        <v>4</v>
      </c>
      <c r="H103" s="29" t="s">
        <v>171</v>
      </c>
      <c r="J10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Pronunciado (72)Movimentos ParametrizadosO movimento parametrizado é utilizado como data de início e fim da situaçãoMagistrado (1) | Julgamento (193) | Sem Resolução de Mérito (218) | Pronúncia (10953)NãoSimSimJulgado sem resolução do mérito</v>
      </c>
      <c r="L103" s="22" t="s">
        <v>169</v>
      </c>
      <c r="M103" s="22" t="s">
        <v>1</v>
      </c>
      <c r="N103" s="22" t="s">
        <v>7</v>
      </c>
      <c r="O103" s="22" t="s">
        <v>170</v>
      </c>
      <c r="P103" s="22" t="s">
        <v>3</v>
      </c>
      <c r="Q103" s="22" t="s">
        <v>4</v>
      </c>
      <c r="R103" s="22" t="s">
        <v>4</v>
      </c>
      <c r="S103" s="22" t="s">
        <v>171</v>
      </c>
      <c r="T103" s="29" t="b">
        <f>Tabela_Situações_Datamart___07_07_2023[[#This Row],[situacao]]=L103</f>
        <v>1</v>
      </c>
      <c r="U103" s="22" t="str">
        <f t="shared" si="54"/>
        <v>Pronunciado (72)Movimentos ParametrizadosO movimento parametrizado é utilizado como data de início e fim da situaçãoMagistrado (1) | Julgamento (193) | Sem Resolução de Mérito (218) | Pronúncia (10953)NãoSimSimJulgado sem resolução do mérito</v>
      </c>
      <c r="V103" s="22" t="str">
        <f t="shared" si="55"/>
        <v>Pronunciado (72)Movimentos ParametrizadosO movimento parametrizado é utilizado como data de início e fim da situaçãoMagistrado (1) | Julgamento (193) | Sem Resolução de Mérito (218) | Pronúncia (10953)NãoSimSimJulgado sem resolução do mérito</v>
      </c>
      <c r="AG103" s="4" t="s">
        <v>169</v>
      </c>
      <c r="AH103" s="5" t="s">
        <v>1</v>
      </c>
      <c r="AI103" s="5" t="s">
        <v>7</v>
      </c>
      <c r="AJ103" s="4" t="s">
        <v>170</v>
      </c>
      <c r="AK103" s="27" t="s">
        <v>3</v>
      </c>
      <c r="AL103" s="4" t="s">
        <v>4</v>
      </c>
      <c r="AM103" s="4" t="s">
        <v>4</v>
      </c>
      <c r="AN103" s="4" t="s">
        <v>171</v>
      </c>
      <c r="AO103" s="4" t="s">
        <v>171</v>
      </c>
      <c r="AP103" s="29" t="b">
        <f t="shared" si="68"/>
        <v>1</v>
      </c>
      <c r="AQ103" s="29" t="b">
        <f t="shared" si="69"/>
        <v>1</v>
      </c>
      <c r="AR103" s="29" t="b">
        <f t="shared" si="70"/>
        <v>1</v>
      </c>
      <c r="AS103" s="29" t="b">
        <f t="shared" si="71"/>
        <v>1</v>
      </c>
      <c r="AT103" s="29" t="b">
        <f t="shared" si="72"/>
        <v>1</v>
      </c>
      <c r="AU103" s="29" t="b">
        <f t="shared" si="73"/>
        <v>1</v>
      </c>
      <c r="AV103" s="29" t="b">
        <f t="shared" si="74"/>
        <v>1</v>
      </c>
      <c r="AW103" s="29" t="b">
        <f t="shared" si="75"/>
        <v>1</v>
      </c>
    </row>
    <row r="104" spans="1:49" s="29" customFormat="1" ht="20.399999999999999" hidden="1" x14ac:dyDescent="0.2">
      <c r="A104" s="29" t="s">
        <v>172</v>
      </c>
      <c r="B104" s="29" t="s">
        <v>1</v>
      </c>
      <c r="C104" s="30" t="s">
        <v>7</v>
      </c>
      <c r="D104" s="29" t="s">
        <v>426</v>
      </c>
      <c r="E104" s="29" t="s">
        <v>3</v>
      </c>
      <c r="F104" s="29" t="s">
        <v>4</v>
      </c>
      <c r="G104" s="29" t="s">
        <v>4</v>
      </c>
      <c r="H104" s="29" t="s">
        <v>2703</v>
      </c>
      <c r="J10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Reativado (37)Movimentos ParametrizadosO movimento parametrizado é utilizado como data de início e fim da situaçãoServentuário (14) | Escrivão/Diretor de Secretaria/Secretário Jurídico (48) | Reativação (849)NãoSimSim</v>
      </c>
      <c r="L104" s="22" t="s">
        <v>172</v>
      </c>
      <c r="M104" s="22" t="s">
        <v>1</v>
      </c>
      <c r="N104" s="22" t="s">
        <v>7</v>
      </c>
      <c r="O104" s="22" t="s">
        <v>426</v>
      </c>
      <c r="P104" s="22" t="s">
        <v>3</v>
      </c>
      <c r="Q104" s="22" t="s">
        <v>4</v>
      </c>
      <c r="R104" s="22" t="s">
        <v>4</v>
      </c>
      <c r="S104" s="22"/>
      <c r="T104" s="29" t="b">
        <f>Tabela_Situações_Datamart___07_07_2023[[#This Row],[situacao]]=L104</f>
        <v>1</v>
      </c>
      <c r="U104" s="22" t="str">
        <f t="shared" si="54"/>
        <v>Reativado (37)Movimentos ParametrizadosO movimento parametrizado é utilizado como data de início e fim da situaçãoServentuário (14) | Escrivão/Diretor de Secretaria/Secretário Jurídico (48) | Reativação (849)NãoSimSim</v>
      </c>
      <c r="V104" s="22" t="str">
        <f t="shared" si="55"/>
        <v>Reativado (37)Movimentos ParametrizadosO movimento parametrizado é utilizado como data de início e fim da situaçãoServentuário (14) | Escrivão/Diretor de Secretaria/Secretário Jurídico (48) | Reativação (849)NãoSimSim</v>
      </c>
      <c r="AG104" s="4" t="s">
        <v>172</v>
      </c>
      <c r="AH104" s="5" t="s">
        <v>1</v>
      </c>
      <c r="AI104" s="5" t="s">
        <v>7</v>
      </c>
      <c r="AJ104" s="4" t="s">
        <v>426</v>
      </c>
      <c r="AK104" s="27" t="s">
        <v>3</v>
      </c>
      <c r="AL104" s="4" t="s">
        <v>4</v>
      </c>
      <c r="AM104" s="4" t="s">
        <v>4</v>
      </c>
      <c r="AN104" s="4"/>
      <c r="AO104" s="4"/>
      <c r="AP104" s="29" t="b">
        <f t="shared" si="68"/>
        <v>1</v>
      </c>
      <c r="AQ104" s="29" t="b">
        <f t="shared" si="69"/>
        <v>1</v>
      </c>
      <c r="AR104" s="29" t="b">
        <f t="shared" si="70"/>
        <v>1</v>
      </c>
      <c r="AS104" s="29" t="b">
        <f t="shared" si="71"/>
        <v>1</v>
      </c>
      <c r="AT104" s="29" t="b">
        <f t="shared" si="72"/>
        <v>1</v>
      </c>
      <c r="AU104" s="29" t="b">
        <f t="shared" si="73"/>
        <v>1</v>
      </c>
      <c r="AV104" s="29" t="b">
        <f t="shared" si="74"/>
        <v>1</v>
      </c>
      <c r="AW104" s="29" t="b">
        <f t="shared" si="75"/>
        <v>1</v>
      </c>
    </row>
    <row r="105" spans="1:49" s="29" customFormat="1" ht="163.19999999999999" hidden="1" x14ac:dyDescent="0.2">
      <c r="A105" s="29" t="s">
        <v>174</v>
      </c>
      <c r="B105" s="29" t="s">
        <v>1</v>
      </c>
      <c r="C105" s="30" t="s">
        <v>7</v>
      </c>
      <c r="D105" s="30" t="s">
        <v>2757</v>
      </c>
      <c r="E105" s="29" t="s">
        <v>3</v>
      </c>
      <c r="F105" s="29" t="s">
        <v>3</v>
      </c>
      <c r="G105" s="29" t="s">
        <v>4</v>
      </c>
      <c r="H105" s="29" t="s">
        <v>2703</v>
      </c>
      <c r="J10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Recebido (38)Movimentos ParametrizadosO movimento parametrizado é utilizado como data de início e fim da situaçãoServentuário (14) | Escrivão/Diretor de Secretaria/Secretário Jurídico (48) | Recebimento (132)&amp;CARACT(10)&amp;Serventuário (14) | Distribuidor (18) | Recebimento (981)NãoNãoSim</v>
      </c>
      <c r="L105" s="22" t="s">
        <v>174</v>
      </c>
      <c r="M105" s="22" t="s">
        <v>1</v>
      </c>
      <c r="N105" s="22" t="s">
        <v>7</v>
      </c>
      <c r="O105" s="17" t="s">
        <v>427</v>
      </c>
      <c r="P105" s="22" t="s">
        <v>3</v>
      </c>
      <c r="Q105" s="22" t="s">
        <v>3</v>
      </c>
      <c r="R105" s="22" t="s">
        <v>4</v>
      </c>
      <c r="S105" s="22"/>
      <c r="T105" s="29" t="b">
        <f>Tabela_Situações_Datamart___07_07_2023[[#This Row],[situacao]]=L105</f>
        <v>1</v>
      </c>
      <c r="U105" s="22" t="str">
        <f t="shared" si="54"/>
        <v>Recebido (38)Movimentos ParametrizadosO movimento parametrizado é utilizado como data de início e fim da situaçãoServentuário (14) | Escrivão/Diretor de Secretaria/Secretário Jurídico (48) | Recebimento (132)
Serventuário (14) | Distribuidor (18) | Recebimento (981)NãoNãoSim</v>
      </c>
      <c r="V105" s="22" t="e">
        <f t="shared" si="55"/>
        <v>#VALUE!</v>
      </c>
      <c r="W105" s="22" t="b">
        <f t="shared" ref="W105:AD112" si="76">A105=L105</f>
        <v>1</v>
      </c>
      <c r="X105" s="22" t="b">
        <f t="shared" si="76"/>
        <v>1</v>
      </c>
      <c r="Y105" s="22" t="b">
        <f t="shared" si="76"/>
        <v>1</v>
      </c>
      <c r="Z105" s="22" t="b">
        <f t="shared" si="76"/>
        <v>0</v>
      </c>
      <c r="AA105" s="22" t="b">
        <f t="shared" si="76"/>
        <v>1</v>
      </c>
      <c r="AB105" s="22" t="b">
        <f t="shared" si="76"/>
        <v>1</v>
      </c>
      <c r="AC105" s="22" t="b">
        <f t="shared" si="76"/>
        <v>1</v>
      </c>
      <c r="AD105" s="22" t="b">
        <f t="shared" si="76"/>
        <v>1</v>
      </c>
      <c r="AE105" s="46" t="s">
        <v>2687</v>
      </c>
      <c r="AG105" s="4" t="s">
        <v>174</v>
      </c>
      <c r="AH105" s="5" t="s">
        <v>1</v>
      </c>
      <c r="AI105" s="5" t="s">
        <v>7</v>
      </c>
      <c r="AJ105" s="5" t="s">
        <v>427</v>
      </c>
      <c r="AK105" s="27" t="s">
        <v>3</v>
      </c>
      <c r="AL105" s="4" t="s">
        <v>3</v>
      </c>
      <c r="AM105" s="4" t="s">
        <v>4</v>
      </c>
      <c r="AN105" s="4"/>
      <c r="AO105" s="4"/>
      <c r="AP105" s="29" t="b">
        <f t="shared" si="68"/>
        <v>1</v>
      </c>
      <c r="AQ105" s="29" t="b">
        <f t="shared" si="69"/>
        <v>1</v>
      </c>
      <c r="AR105" s="29" t="b">
        <f t="shared" si="70"/>
        <v>1</v>
      </c>
      <c r="AS105" s="29" t="b">
        <f t="shared" si="71"/>
        <v>0</v>
      </c>
      <c r="AT105" s="29" t="b">
        <f t="shared" si="72"/>
        <v>1</v>
      </c>
      <c r="AU105" s="29" t="b">
        <f t="shared" si="73"/>
        <v>1</v>
      </c>
      <c r="AV105" s="29" t="b">
        <f t="shared" si="74"/>
        <v>1</v>
      </c>
      <c r="AW105" s="29" t="b">
        <f t="shared" si="75"/>
        <v>1</v>
      </c>
    </row>
    <row r="106" spans="1:49" s="29" customFormat="1" ht="20.399999999999999" hidden="1" x14ac:dyDescent="0.2">
      <c r="A106" s="29" t="s">
        <v>175</v>
      </c>
      <c r="B106" s="29" t="s">
        <v>1</v>
      </c>
      <c r="C106" s="30" t="s">
        <v>7</v>
      </c>
      <c r="D106" s="29" t="s">
        <v>428</v>
      </c>
      <c r="E106" s="29" t="s">
        <v>3</v>
      </c>
      <c r="F106" s="29" t="s">
        <v>3</v>
      </c>
      <c r="G106" s="29" t="s">
        <v>4</v>
      </c>
      <c r="H106" s="29" t="s">
        <v>2703</v>
      </c>
      <c r="J10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Recebido da câmara de conciliação/mediação (131)Movimentos ParametrizadosO movimento parametrizado é utilizado como data de início e fim da situaçãoServentuário (14) | Escrivão/Diretor de Secretaria/Secretário Jurídico (48) | Recebimento de Câmara de Conciliação/Mediação (12623)NãoNãoSim</v>
      </c>
      <c r="L106" s="22" t="s">
        <v>175</v>
      </c>
      <c r="M106" s="22" t="s">
        <v>1</v>
      </c>
      <c r="N106" s="22" t="s">
        <v>7</v>
      </c>
      <c r="O106" s="22" t="s">
        <v>428</v>
      </c>
      <c r="P106" s="22" t="s">
        <v>3</v>
      </c>
      <c r="Q106" s="22" t="s">
        <v>3</v>
      </c>
      <c r="R106" s="22" t="s">
        <v>4</v>
      </c>
      <c r="S106" s="22"/>
      <c r="T106" s="29" t="b">
        <f>Tabela_Situações_Datamart___07_07_2023[[#This Row],[situacao]]=L106</f>
        <v>1</v>
      </c>
      <c r="U106" s="22" t="str">
        <f t="shared" si="54"/>
        <v>Recebido da câmara de conciliação/mediação (131)Movimentos ParametrizadosO movimento parametrizado é utilizado como data de início e fim da situaçãoServentuário (14) | Escrivão/Diretor de Secretaria/Secretário Jurídico (48) | Recebimento de Câmara de Conciliação/Mediação (12623)NãoNãoSim</v>
      </c>
      <c r="V106" s="22" t="e">
        <f t="shared" si="55"/>
        <v>#VALUE!</v>
      </c>
      <c r="W106" s="22" t="b">
        <f t="shared" si="76"/>
        <v>1</v>
      </c>
      <c r="X106" s="22" t="b">
        <f t="shared" si="76"/>
        <v>1</v>
      </c>
      <c r="Y106" s="22" t="b">
        <f t="shared" si="76"/>
        <v>1</v>
      </c>
      <c r="Z106" s="22" t="b">
        <f t="shared" si="76"/>
        <v>1</v>
      </c>
      <c r="AA106" s="22" t="b">
        <f t="shared" si="76"/>
        <v>1</v>
      </c>
      <c r="AB106" s="22" t="b">
        <f t="shared" si="76"/>
        <v>1</v>
      </c>
      <c r="AC106" s="22" t="b">
        <f t="shared" si="76"/>
        <v>1</v>
      </c>
      <c r="AD106" s="22" t="b">
        <f t="shared" si="76"/>
        <v>1</v>
      </c>
      <c r="AE106" s="46" t="s">
        <v>2687</v>
      </c>
      <c r="AG106" s="4" t="s">
        <v>175</v>
      </c>
      <c r="AH106" s="5" t="s">
        <v>1</v>
      </c>
      <c r="AI106" s="5" t="s">
        <v>7</v>
      </c>
      <c r="AJ106" s="4" t="s">
        <v>428</v>
      </c>
      <c r="AK106" s="27" t="s">
        <v>3</v>
      </c>
      <c r="AL106" s="4" t="s">
        <v>3</v>
      </c>
      <c r="AM106" s="4" t="s">
        <v>4</v>
      </c>
      <c r="AN106" s="4"/>
      <c r="AO106" s="4"/>
      <c r="AP106" s="29" t="b">
        <f t="shared" si="68"/>
        <v>1</v>
      </c>
      <c r="AQ106" s="29" t="b">
        <f t="shared" si="69"/>
        <v>1</v>
      </c>
      <c r="AR106" s="29" t="b">
        <f t="shared" si="70"/>
        <v>1</v>
      </c>
      <c r="AS106" s="29" t="b">
        <f t="shared" si="71"/>
        <v>1</v>
      </c>
      <c r="AT106" s="29" t="b">
        <f t="shared" si="72"/>
        <v>1</v>
      </c>
      <c r="AU106" s="29" t="b">
        <f t="shared" si="73"/>
        <v>1</v>
      </c>
      <c r="AV106" s="29" t="b">
        <f t="shared" si="74"/>
        <v>1</v>
      </c>
      <c r="AW106" s="29" t="b">
        <f t="shared" si="75"/>
        <v>1</v>
      </c>
    </row>
    <row r="107" spans="1:49" s="29" customFormat="1" ht="234.6" hidden="1" x14ac:dyDescent="0.3">
      <c r="A107" s="29" t="s">
        <v>177</v>
      </c>
      <c r="B107" s="29" t="s">
        <v>1</v>
      </c>
      <c r="C107" s="30" t="s">
        <v>7</v>
      </c>
      <c r="D107" s="29" t="s">
        <v>2634</v>
      </c>
      <c r="E107" s="29" t="s">
        <v>3</v>
      </c>
      <c r="F107" s="29" t="s">
        <v>3</v>
      </c>
      <c r="G107" s="29" t="s">
        <v>4</v>
      </c>
      <c r="H107" s="29" t="s">
        <v>2703</v>
      </c>
      <c r="J10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Recebido do CEJUSC ou do Centro de Conciliação/Mediação (120)Movimentos ParametrizadosO movimento parametrizado é utilizado como data de início e fim da situaçãoServentuário (14) | Escrivão/Diretor de Secretaria/Secretário Jurídico (48) | Recebimento do CEJUSC ou Centros de Conciliação/Mediação (12619)NãoNãoSim</v>
      </c>
      <c r="L107" s="22" t="s">
        <v>177</v>
      </c>
      <c r="M107" s="22" t="s">
        <v>1</v>
      </c>
      <c r="N107" s="22" t="s">
        <v>7</v>
      </c>
      <c r="O107" s="17" t="s">
        <v>429</v>
      </c>
      <c r="P107" s="22" t="s">
        <v>3</v>
      </c>
      <c r="Q107" s="22" t="s">
        <v>3</v>
      </c>
      <c r="R107" s="22" t="s">
        <v>4</v>
      </c>
      <c r="S107" s="22"/>
      <c r="T107" s="29" t="b">
        <f>Tabela_Situações_Datamart___07_07_2023[[#This Row],[situacao]]=L107</f>
        <v>1</v>
      </c>
      <c r="U107" s="22" t="str">
        <f t="shared" si="54"/>
        <v>Recebido do CEJUSC ou do Centro de Conciliação/Mediação (120)Movimentos ParametrizadosO movimento parametrizado é utilizado como data de início e fim da situaçãoServentuário (14) | Escrivão/Diretor de Secretaria/Secretário Jurídico (48) | Remessa (123)[18:motivo_da_remessa:190]
Serventuário (14) | Escrivão/Diretor de Secretaria/Secretário Jurídico (48) | Recebimento do CEJUSC ou Centros de Conciliação/Mediação (12619)NãoNãoSim</v>
      </c>
      <c r="V107" s="22" t="e">
        <f t="shared" si="55"/>
        <v>#VALUE!</v>
      </c>
      <c r="W107" s="22" t="b">
        <f t="shared" si="76"/>
        <v>1</v>
      </c>
      <c r="X107" s="22" t="b">
        <f t="shared" si="76"/>
        <v>1</v>
      </c>
      <c r="Y107" s="22" t="b">
        <f t="shared" si="76"/>
        <v>1</v>
      </c>
      <c r="Z107" s="22" t="b">
        <f t="shared" si="76"/>
        <v>0</v>
      </c>
      <c r="AA107" s="22" t="b">
        <f t="shared" si="76"/>
        <v>1</v>
      </c>
      <c r="AB107" s="22" t="b">
        <f t="shared" si="76"/>
        <v>1</v>
      </c>
      <c r="AC107" s="22" t="b">
        <f t="shared" si="76"/>
        <v>1</v>
      </c>
      <c r="AD107" s="22" t="b">
        <f t="shared" si="76"/>
        <v>1</v>
      </c>
      <c r="AE107" s="37" t="s">
        <v>2687</v>
      </c>
      <c r="AG107" s="27" t="s">
        <v>177</v>
      </c>
      <c r="AH107" s="28" t="s">
        <v>1</v>
      </c>
      <c r="AI107" s="28" t="s">
        <v>7</v>
      </c>
      <c r="AJ107" s="27" t="s">
        <v>2634</v>
      </c>
      <c r="AK107" s="27" t="s">
        <v>3</v>
      </c>
      <c r="AL107" s="27" t="s">
        <v>3</v>
      </c>
      <c r="AM107" s="27" t="s">
        <v>4</v>
      </c>
      <c r="AN107" s="27"/>
      <c r="AO107" s="27"/>
      <c r="AP107" s="29" t="b">
        <f t="shared" si="68"/>
        <v>1</v>
      </c>
      <c r="AQ107" s="29" t="b">
        <f t="shared" si="69"/>
        <v>1</v>
      </c>
      <c r="AR107" s="29" t="b">
        <f t="shared" si="70"/>
        <v>1</v>
      </c>
      <c r="AS107" s="29" t="b">
        <f t="shared" si="71"/>
        <v>1</v>
      </c>
      <c r="AT107" s="29" t="b">
        <f t="shared" si="72"/>
        <v>1</v>
      </c>
      <c r="AU107" s="29" t="b">
        <f t="shared" si="73"/>
        <v>1</v>
      </c>
      <c r="AV107" s="29" t="b">
        <f t="shared" si="74"/>
        <v>1</v>
      </c>
      <c r="AW107" s="29" t="b">
        <f t="shared" si="75"/>
        <v>1</v>
      </c>
    </row>
    <row r="108" spans="1:49" s="29" customFormat="1" ht="20.399999999999999" hidden="1" x14ac:dyDescent="0.2">
      <c r="A108" s="29" t="s">
        <v>179</v>
      </c>
      <c r="B108" s="29" t="s">
        <v>1</v>
      </c>
      <c r="C108" s="30" t="s">
        <v>7</v>
      </c>
      <c r="D108" s="29" t="s">
        <v>430</v>
      </c>
      <c r="E108" s="29" t="s">
        <v>3</v>
      </c>
      <c r="F108" s="29" t="s">
        <v>3</v>
      </c>
      <c r="G108" s="29" t="s">
        <v>4</v>
      </c>
      <c r="H108" s="29" t="s">
        <v>2703</v>
      </c>
      <c r="J10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Recebido pelo CEJUSC ou pelo Centro de Conciliação/Mediação (119)Movimentos ParametrizadosO movimento parametrizado é utilizado como data de início e fim da situaçãoServentuário (14) | Escrivão/Diretor de Secretaria/Secretário Jurídico (48) | Recebimento no CEJUSC ou Centros de Conciliação/Mediação (12621)NãoNãoSim</v>
      </c>
      <c r="L108" s="22" t="s">
        <v>179</v>
      </c>
      <c r="M108" s="22" t="s">
        <v>1</v>
      </c>
      <c r="N108" s="22" t="s">
        <v>7</v>
      </c>
      <c r="O108" s="22" t="s">
        <v>430</v>
      </c>
      <c r="P108" s="22" t="s">
        <v>3</v>
      </c>
      <c r="Q108" s="22" t="s">
        <v>3</v>
      </c>
      <c r="R108" s="22" t="s">
        <v>4</v>
      </c>
      <c r="S108" s="22"/>
      <c r="T108" s="29" t="b">
        <f>Tabela_Situações_Datamart___07_07_2023[[#This Row],[situacao]]=L108</f>
        <v>1</v>
      </c>
      <c r="U108" s="22" t="str">
        <f t="shared" si="54"/>
        <v>Recebido pelo CEJUSC ou pelo Centro de Conciliação/Mediação (119)Movimentos ParametrizadosO movimento parametrizado é utilizado como data de início e fim da situaçãoServentuário (14) | Escrivão/Diretor de Secretaria/Secretário Jurídico (48) | Recebimento no CEJUSC ou Centros de Conciliação/Mediação (12621)NãoNãoSim</v>
      </c>
      <c r="V108" s="22" t="e">
        <f t="shared" si="55"/>
        <v>#VALUE!</v>
      </c>
      <c r="W108" s="22" t="b">
        <f t="shared" si="76"/>
        <v>1</v>
      </c>
      <c r="X108" s="22" t="b">
        <f t="shared" si="76"/>
        <v>1</v>
      </c>
      <c r="Y108" s="22" t="b">
        <f t="shared" si="76"/>
        <v>1</v>
      </c>
      <c r="Z108" s="22" t="b">
        <f t="shared" si="76"/>
        <v>1</v>
      </c>
      <c r="AA108" s="22" t="b">
        <f t="shared" si="76"/>
        <v>1</v>
      </c>
      <c r="AB108" s="22" t="b">
        <f t="shared" si="76"/>
        <v>1</v>
      </c>
      <c r="AC108" s="22" t="b">
        <f t="shared" si="76"/>
        <v>1</v>
      </c>
      <c r="AD108" s="22" t="b">
        <f t="shared" si="76"/>
        <v>1</v>
      </c>
      <c r="AE108" s="46" t="s">
        <v>2687</v>
      </c>
      <c r="AG108" s="4" t="s">
        <v>179</v>
      </c>
      <c r="AH108" s="5" t="s">
        <v>1</v>
      </c>
      <c r="AI108" s="5" t="s">
        <v>7</v>
      </c>
      <c r="AJ108" s="4" t="s">
        <v>430</v>
      </c>
      <c r="AK108" s="27" t="s">
        <v>3</v>
      </c>
      <c r="AL108" s="4" t="s">
        <v>3</v>
      </c>
      <c r="AM108" s="4" t="s">
        <v>4</v>
      </c>
      <c r="AN108" s="4"/>
      <c r="AO108" s="4"/>
      <c r="AP108" s="29" t="b">
        <f t="shared" si="68"/>
        <v>1</v>
      </c>
      <c r="AQ108" s="29" t="b">
        <f t="shared" si="69"/>
        <v>1</v>
      </c>
      <c r="AR108" s="29" t="b">
        <f t="shared" si="70"/>
        <v>1</v>
      </c>
      <c r="AS108" s="29" t="b">
        <f t="shared" si="71"/>
        <v>1</v>
      </c>
      <c r="AT108" s="29" t="b">
        <f t="shared" si="72"/>
        <v>1</v>
      </c>
      <c r="AU108" s="29" t="b">
        <f t="shared" si="73"/>
        <v>1</v>
      </c>
      <c r="AV108" s="29" t="b">
        <f t="shared" si="74"/>
        <v>1</v>
      </c>
      <c r="AW108" s="29" t="b">
        <f t="shared" si="75"/>
        <v>1</v>
      </c>
    </row>
    <row r="109" spans="1:49" s="29" customFormat="1" ht="316.2" hidden="1" x14ac:dyDescent="0.3">
      <c r="A109" s="29" t="s">
        <v>181</v>
      </c>
      <c r="B109" s="29" t="s">
        <v>1</v>
      </c>
      <c r="C109" s="30" t="s">
        <v>7</v>
      </c>
      <c r="D109" s="30" t="s">
        <v>2692</v>
      </c>
      <c r="E109" s="29" t="s">
        <v>3</v>
      </c>
      <c r="F109" s="29" t="s">
        <v>3</v>
      </c>
      <c r="G109" s="29" t="s">
        <v>4</v>
      </c>
      <c r="H109" s="29" t="s">
        <v>2703</v>
      </c>
      <c r="J10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Recebido pelo Tribunal (61)Movimentos ParametrizadosO movimento parametrizado é utilizado como data de início e fim da situaçãoServentuário (14) | Distribuidor (18) | Distribuição (26),quando registrado no grau G2 ou SUP&amp;CARACT(10)&amp;Serventuário (14) | Escrivão/Diretor de Secretaria/Secretário Jurídico (48) | Recebimento (132),quando registrado no grau G2 ou SUP&amp;CARACT(10)&amp;Serventuário (14) | Distribuidor (18) | Recebimento (981),quando registrado no grau G2 ou SUPNãoNãoSim</v>
      </c>
      <c r="L109" s="17" t="s">
        <v>181</v>
      </c>
      <c r="M109" s="17" t="s">
        <v>1</v>
      </c>
      <c r="N109" s="17" t="s">
        <v>7</v>
      </c>
      <c r="O109" s="17" t="s">
        <v>2689</v>
      </c>
      <c r="P109" s="17" t="s">
        <v>3</v>
      </c>
      <c r="Q109" s="17" t="s">
        <v>3</v>
      </c>
      <c r="R109" s="17" t="s">
        <v>3</v>
      </c>
      <c r="S109" s="17"/>
      <c r="T109" s="29" t="b">
        <f>Tabela_Situações_Datamart___07_07_2023[[#This Row],[situacao]]=L109</f>
        <v>1</v>
      </c>
      <c r="U109" s="22" t="str">
        <f t="shared" si="54"/>
        <v>Recebido pelo Tribunal (61)Movimentos ParametrizadosO movimento parametrizado é utilizado como data de início e fim da situaçãoServentuário (14) | Escrivão/Diretor de Secretaria/Secretário Jurídico (48) | Recebimento (981), quando registrado pelo 2º Grau, Tribunais Superiores ou STF
Serventuário (14) | Escrivão/Diretor de Secretaria/Secretário Jurídico (48) | Recebimento (132), quando registrado pelo 2º Grau, Tribunais Superiores ou STFNãoNãoNão</v>
      </c>
      <c r="V109" s="22" t="e">
        <f t="shared" si="55"/>
        <v>#VALUE!</v>
      </c>
      <c r="W109" s="22" t="b">
        <f t="shared" si="76"/>
        <v>1</v>
      </c>
      <c r="X109" s="22" t="b">
        <f t="shared" si="76"/>
        <v>1</v>
      </c>
      <c r="Y109" s="22" t="b">
        <f t="shared" si="76"/>
        <v>1</v>
      </c>
      <c r="Z109" s="22" t="b">
        <f t="shared" si="76"/>
        <v>0</v>
      </c>
      <c r="AA109" s="22" t="b">
        <f t="shared" si="76"/>
        <v>1</v>
      </c>
      <c r="AB109" s="22" t="b">
        <f t="shared" si="76"/>
        <v>1</v>
      </c>
      <c r="AC109" s="22" t="b">
        <f t="shared" si="76"/>
        <v>0</v>
      </c>
      <c r="AD109" s="22" t="b">
        <f t="shared" si="76"/>
        <v>1</v>
      </c>
      <c r="AE109" s="46" t="s">
        <v>2794</v>
      </c>
      <c r="AG109" s="27" t="s">
        <v>181</v>
      </c>
      <c r="AH109" s="28" t="s">
        <v>1</v>
      </c>
      <c r="AI109" s="28" t="s">
        <v>7</v>
      </c>
      <c r="AJ109" s="44" t="s">
        <v>2693</v>
      </c>
      <c r="AK109" s="27" t="s">
        <v>3</v>
      </c>
      <c r="AL109" s="27" t="s">
        <v>3</v>
      </c>
      <c r="AM109" s="27" t="s">
        <v>4</v>
      </c>
      <c r="AN109" s="27"/>
      <c r="AO109" s="27"/>
      <c r="AP109" s="29" t="b">
        <f t="shared" si="68"/>
        <v>1</v>
      </c>
      <c r="AQ109" s="29" t="b">
        <f t="shared" si="69"/>
        <v>1</v>
      </c>
      <c r="AR109" s="29" t="b">
        <f t="shared" si="70"/>
        <v>1</v>
      </c>
      <c r="AS109" s="29" t="b">
        <f t="shared" si="71"/>
        <v>0</v>
      </c>
      <c r="AT109" s="29" t="b">
        <f t="shared" si="72"/>
        <v>1</v>
      </c>
      <c r="AU109" s="29" t="b">
        <f t="shared" si="73"/>
        <v>1</v>
      </c>
      <c r="AV109" s="29" t="b">
        <f t="shared" si="74"/>
        <v>1</v>
      </c>
      <c r="AW109" s="29" t="b">
        <f t="shared" si="75"/>
        <v>1</v>
      </c>
    </row>
    <row r="110" spans="1:49" s="29" customFormat="1" ht="204" hidden="1" x14ac:dyDescent="0.2">
      <c r="A110" s="29" t="s">
        <v>182</v>
      </c>
      <c r="B110" s="29" t="s">
        <v>1</v>
      </c>
      <c r="C110" s="30" t="s">
        <v>2758</v>
      </c>
      <c r="D110" s="30" t="s">
        <v>2759</v>
      </c>
      <c r="E110" s="29" t="s">
        <v>3</v>
      </c>
      <c r="F110" s="29" t="s">
        <v>3</v>
      </c>
      <c r="G110" s="29" t="s">
        <v>3</v>
      </c>
      <c r="H110" s="29" t="s">
        <v>53</v>
      </c>
      <c r="J11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Recurso interno admitido (141)Movimentos ParametrizadosRecurso interno admitido (141)&amp;CARACT(10)&amp;Recurso interno não admitido (142)Magistrado (1) | Decisão (3) | Admissão (206) | Admissão de Recurso de Embargos à SDC/TST (15058)&amp;CARACT(10)&amp;Magistrado (1) | Decisão (3) | Admissão (206) | Admissão de Recurso de Embargos à SDI/TST (15057)NãoNãoNãoDecisão proferida</v>
      </c>
      <c r="L110" s="22" t="s">
        <v>182</v>
      </c>
      <c r="M110" s="22" t="s">
        <v>1</v>
      </c>
      <c r="N110" s="17" t="s">
        <v>318</v>
      </c>
      <c r="O110" s="17" t="s">
        <v>431</v>
      </c>
      <c r="P110" s="22" t="s">
        <v>3</v>
      </c>
      <c r="Q110" s="22" t="s">
        <v>3</v>
      </c>
      <c r="R110" s="22" t="s">
        <v>3</v>
      </c>
      <c r="S110" s="22" t="s">
        <v>53</v>
      </c>
      <c r="T110" s="29" t="b">
        <f>Tabela_Situações_Datamart___07_07_2023[[#This Row],[situacao]]=L110</f>
        <v>1</v>
      </c>
      <c r="U110" s="22" t="str">
        <f t="shared" si="54"/>
        <v>Recurso interno admitido (141)Movimentos ParametrizadosRecurso interno admitido (141)
Recurso interno não admitido (142)Magistrado (1) | Decisão (3) | Admissão (206) | Admissão de Recurso de Embargos à SDI/TST (15057)
Magistrado (1) | Decisão (3) | Admissão (206) | Admissão de Recurso de Embargos à SDC/TST (15058)NãoNãoNãoDecisão proferida</v>
      </c>
      <c r="V110" s="22" t="e">
        <f t="shared" si="55"/>
        <v>#VALUE!</v>
      </c>
      <c r="W110" s="22" t="b">
        <f t="shared" si="76"/>
        <v>1</v>
      </c>
      <c r="X110" s="22" t="b">
        <f t="shared" si="76"/>
        <v>1</v>
      </c>
      <c r="Y110" s="22" t="b">
        <f t="shared" si="76"/>
        <v>0</v>
      </c>
      <c r="Z110" s="22" t="b">
        <f t="shared" si="76"/>
        <v>0</v>
      </c>
      <c r="AA110" s="22" t="b">
        <f t="shared" si="76"/>
        <v>1</v>
      </c>
      <c r="AB110" s="22" t="b">
        <f t="shared" si="76"/>
        <v>1</v>
      </c>
      <c r="AC110" s="22" t="b">
        <f t="shared" si="76"/>
        <v>1</v>
      </c>
      <c r="AD110" s="22" t="b">
        <f t="shared" si="76"/>
        <v>1</v>
      </c>
      <c r="AE110" s="37" t="s">
        <v>2791</v>
      </c>
      <c r="AG110" s="4" t="s">
        <v>182</v>
      </c>
      <c r="AH110" s="5" t="s">
        <v>1</v>
      </c>
      <c r="AI110" s="5" t="s">
        <v>318</v>
      </c>
      <c r="AJ110" s="5" t="s">
        <v>319</v>
      </c>
      <c r="AK110" s="27" t="s">
        <v>3</v>
      </c>
      <c r="AL110" s="4" t="s">
        <v>3</v>
      </c>
      <c r="AM110" s="4" t="s">
        <v>3</v>
      </c>
      <c r="AN110" s="4" t="s">
        <v>53</v>
      </c>
      <c r="AO110" s="4" t="s">
        <v>53</v>
      </c>
      <c r="AP110" s="29" t="b">
        <f t="shared" si="68"/>
        <v>1</v>
      </c>
      <c r="AQ110" s="29" t="b">
        <f t="shared" si="69"/>
        <v>1</v>
      </c>
      <c r="AR110" s="29" t="b">
        <f t="shared" si="70"/>
        <v>0</v>
      </c>
      <c r="AS110" s="29" t="b">
        <f t="shared" si="71"/>
        <v>0</v>
      </c>
      <c r="AT110" s="29" t="b">
        <f t="shared" si="72"/>
        <v>1</v>
      </c>
      <c r="AU110" s="29" t="b">
        <f t="shared" si="73"/>
        <v>1</v>
      </c>
      <c r="AV110" s="29" t="b">
        <f t="shared" si="74"/>
        <v>1</v>
      </c>
      <c r="AW110" s="29" t="b">
        <f t="shared" si="75"/>
        <v>1</v>
      </c>
    </row>
    <row r="111" spans="1:49" s="29" customFormat="1" ht="409.6" hidden="1" x14ac:dyDescent="0.2">
      <c r="A111" s="29" t="s">
        <v>183</v>
      </c>
      <c r="B111" s="29" t="s">
        <v>1</v>
      </c>
      <c r="C111" s="30" t="s">
        <v>2760</v>
      </c>
      <c r="D111" s="30" t="s">
        <v>2761</v>
      </c>
      <c r="E111" s="29" t="s">
        <v>3</v>
      </c>
      <c r="F111" s="29" t="s">
        <v>3</v>
      </c>
      <c r="G111" s="29" t="s">
        <v>4</v>
      </c>
      <c r="H111" s="29" t="s">
        <v>2703</v>
      </c>
      <c r="J11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Recurso interno iniciado (39)Movimentos ParametrizadosArquivado definitivamente (2)&amp;CARACT(10)&amp;Baixado definitivamente (10)&amp;CARACT(10)&amp;Classe evoluida para ação penal (81)&amp;CARACT(10)&amp;Concedida a recuperação judicial (90)&amp;CARACT(10)&amp;Decisão em embargos de declaração proferida (15)&amp;CARACT(10)&amp;Decretada a falência (18)&amp;CARACT(10)&amp;Denúncia/queixa recebida (9)&amp;CARACT(10)&amp;Distribuição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(29)&amp;CARACT(10)&amp;Liquidação/execução iniciada (91)&amp;CARACT(10)&amp;Pronunciado (72)&amp;CARACT(10)&amp;Reativado (37)&amp;CARACT(10)&amp;Recebido pelo Tribunal (61)&amp;CARACT(10)&amp;Recurso interno admitido (141)&amp;CARACT(10)&amp;Recurso interno iniciado (39)&amp;CARACT(10)&amp;Recurso interno não admitido (142)&amp;CARACT(10)&amp;Redistribuído para outro Tribunal (154)&amp;CARACT(10)&amp;Remetido (41)&amp;CARACT(10)&amp;Transação penal cumprida (129)Serventuário (14) | Escrivão/Diretor de Secretaria/Secretário Jurídico (48) | Mudança de Classe Processual (10966)[27:classe_nova:1000]&amp;CARACT(10)&amp;Serventuário (14) | Escrivão/Diretor de Secretaria/Secretário Jurídico (48) | Mudança de Classe Processual (10966)[27:classe_nova:1005]&amp;CARACT(10)&amp;Serventuário (14) | Escrivão/Diretor de Secretaria/Secretário Jurídico (48) | Mudança de Classe Processual (10966)[27:classe_nova:1006]&amp;CARACT(10)&amp;Serventuário (14) | Escrivão/Diretor de Secretaria/Secretário Jurídico (48) | Mudança de Classe Processual (10966)[27:classe_nova:1007]&amp;CARACT(10)&amp;Serventuário (14) | Escrivão/Diretor de Secretaria/Secretário Jurídico (48) | Mudança de Classe Processual (10966)[27:classe_nova:1015]&amp;CARACT(10)&amp;Serventuário (14) | Escrivão/Diretor de Secretaria/Secretário Jurídico (48) | Mudança de Classe Processual (10966)[27:classe_nova:1016]&amp;CARACT(10)&amp;Serventuário (14) | Escrivão/Diretor de Secretaria/Secretário Jurídico (48) | Mudança de Classe Processual (10966)[27:classe_nova:1037]&amp;CARACT(10)&amp;Serventuário (14) | Escrivão/Diretor de Secretaria/Secretário Jurídico (48) | Mudança de Classe Processual (10966)[27:classe_nova:1066]&amp;CARACT(10)&amp;Serventuário (14) | Escrivão/Diretor de Secretaria/Secretário Jurídico (48) | Mudança de Classe Processual (10966)[27:classe_nova:1137]&amp;CARACT(10)&amp;Serventuário (14) | Escrivão/Diretor de Secretaria/Secretário Jurídico (48) | Mudança de Classe Processual (10966)[27:classe_nova:1208]&amp;CARACT(10)&amp;Serventuário (14) | Escrivão/Diretor de Secretaria/Secretário Jurídico (48) | Mudança de Classe Processual (10966)[27:classe_nova:1319]&amp;CARACT(10)&amp;Serventuário (14) | Escrivão/Diretor de Secretaria/Secretário Jurídico (48) | Mudança de Classe Processual (10966)[27:classe_nova:1321]&amp;CARACT(10)&amp;Serventuário (14) | Escrivão/Diretor de Secretaria/Secretário Jurídico (48) | Mudança de Classe Processual (10966)[27:classe_nova:1327]&amp;CARACT(10)&amp;Serventuário (14) | Escrivão/Diretor de Secretaria/Secretário Jurídico (48) | Mudança de Classe Processual (10966)[27:classe_nova:1328]&amp;CARACT(10)&amp;Serventuário (14) | Escrivão/Diretor de Secretaria/Secretário Jurídico (48) | Mudança de Classe Processual (10966)[27:classe_nova:1329]&amp;CARACT(10)&amp;Serventuário (14) | Escrivão/Diretor de Secretaria/Secretário Jurídico (48) | Mudança de Classe Processual (10966)[27:classe_nova:1689]&amp;CARACT(10)&amp;Serventuário (14) | Escrivão/Diretor de Secretaria/Secretário Jurídico (48) | Mudança de Classe Processual (10966)[27:classe_nova:1729]&amp;CARACT(10)&amp;Serventuário (14) | Escrivão/Diretor de Secretaria/Secretário Jurídico (48) | Mudança de Classe Processual (10966)[27:classe_nova:206]&amp;CARACT(10)&amp;Serventuário (14) | Escrivão/Diretor de Secretaria/Secretário Jurídico (48) | Mudança de Classe Processual (10966)[27:classe_nova:208]&amp;CARACT(10)&amp;Serventuário (14) | Escrivão/Diretor de Secretaria/Secretário Jurídico (48) | Mudança de Classe Processual (10966)[27:classe_nova:210]&amp;CARACT(10)&amp;Serventuário (14) | Escrivão/Diretor de Secretaria/Secretário Jurídico (48) | Mudança de Classe Processual (10966)[27:classe_nova:420]&amp;CARACT(10)&amp;Serventuário (14) | Escrivão/Diretor de Secretaria/Secretário Jurídico (48) | Mudança de Classe Processual (10966)[27:classe_nova:421]&amp;CARACT(10)&amp;Serventuário (14) | Escrivão/Diretor de Secretaria/Secretário Jurídico (48) | Juntada (67) | Petição (85)[19:tipo_de_peticao:114]&amp;CARACT(10)&amp;Serventuário (14) | Escrivão/Diretor de Secretaria/Secretário Jurídico (48) | Juntada (67) | Petição (85)[19:tipo_de_peticao:211]&amp;CARACT(10)&amp;Serventuário (14) | Escrivão/Diretor de Secretaria/Secretário Jurídico (48) | Juntada (67) | Petição (85)[19:tipo_de_peticao:41]&amp;CARACT(10)&amp;Serventuário (14) | Escrivão/Diretor de Secretaria/Secretário Jurídico (48) | Juntada (67) | Petição (85)[19:tipo_de_peticao:50]&amp;CARACT(10)&amp;Serventuário (14) | Escrivão/Diretor de Secretaria/Secretário Jurídico (48) | Evolução da Classe Processual (14739)[27:classe_nova:1000]&amp;CARACT(10)&amp;Serventuário (14) | Escrivão/Diretor de Secretaria/Secretário Jurídico (48) | Evolução da Classe Processual (14739)[27:classe_nova:1005]&amp;CARACT(10)&amp;Serventuário (14) | Escrivão/Diretor de Secretaria/Secretário Jurídico (48) | Evolução da Classe Processual (14739)[27:classe_nova:1006]&amp;CARACT(10)&amp;Serventuário (14) | Escrivão/Diretor de Secretaria/Secretário Jurídico (48) | Evolução da Classe Processual (14739)[27:classe_nova:1007]&amp;CARACT(10)&amp;Serventuário (14) | Escrivão/Diretor de Secretaria/Secretário Jurídico (48) | Evolução da Classe Processual (14739)[27:classe_nova:1015]&amp;CARACT(10)&amp;Serventuário (14) | Escrivão/Diretor de Secretaria/Secretário Jurídico (48) | Evolução da Classe Processual (14739)[27:classe_nova:1016]&amp;CARACT(10)&amp;Serventuário (14) | Escrivão/Diretor de Secretaria/Secretário Jurídico (48) | Evolução da Classe Processual (14739)[27:classe_nova:1037]&amp;CARACT(10)&amp;Serventuário (14) | Escrivão/Diretor de Secretaria/Secretário Jurídico (48) | Evolução da Classe Processual (14739)[27:classe_nova:1066]&amp;CARACT(10)&amp;Serventuário (14) | Escrivão/Diretor de Secretaria/Secretário Jurídico (48) | Evolução da Classe Processual (14739)[27:classe_nova:1137]&amp;CARACT(10)&amp;Serventuário (14) | Escrivão/Diretor de Secretaria/Secretário Jurídico (48) | Evolução da Classe Processual (14739)[27:classe_nova:1208]&amp;CARACT(10)&amp;Serventuário (14) | Escrivão/Diretor de Secretaria/Secretário Jurídico (48) | Evolução da Classe Processual (14739)[27:classe_nova:1319]&amp;CARACT(10)&amp;Serventuário (14) | Escrivão/Diretor de Secretaria/Secretário Jurídico (48) | Evolução da Classe Processual (14739)[27:classe_nova:1321]&amp;CARACT(10)&amp;Serventuário (14) | Escrivão/Diretor de Secretaria/Secretário Jurídico (48) | Evolução da Classe Processual (14739)[27:classe_nova:1327]&amp;CARACT(10)&amp;Serventuário (14) | Escrivão/Diretor de Secretaria/Secretário Jurídico (48) | Evolução da Classe Processual (14739)[27:classe_nova:1328]&amp;CARACT(10)&amp;Serventuário (14) | Escrivão/Diretor de Secretaria/Secretário Jurídico (48) | Evolução da Classe Processual (14739)[27:classe_nova:1329]&amp;CARACT(10)&amp;Serventuário (14) | Escrivão/Diretor de Secretaria/Secretário Jurídico (48) | Evolução da Classe Processual (14739)[27:classe_nova:1689]&amp;CARACT(10)&amp;Serventuário (14) | Escrivão/Diretor de Secretaria/Secretário Jurídico (48) | Evolução da Classe Processual (14739)[27:classe_nova:1729]&amp;CARACT(10)&amp;Serventuário (14) | Escrivão/Diretor de Secretaria/Secretário Jurídico (48) | Evolução da Classe Processual (14739)[27:classe_nova:206]&amp;CARACT(10)&amp;Serventuário (14) | Escrivão/Diretor de Secretaria/Secretário Jurídico (48) | Evolução da Classe Processual (14739)[27:classe_nova:208]&amp;CARACT(10)&amp;Serventuário (14) | Escrivão/Diretor de Secretaria/Secretário Jurídico (48) | Evolução da Classe Processual (14739)[27:classe_nova:210]&amp;CARACT(10)&amp;Serventuário (14) | Escrivão/Diretor de Secretaria/Secretário Jurídico (48) | Evolução da Classe Processual (14739)[27:classe_nova:420]&amp;CARACT(10)&amp;Serventuário (14) | Escrivão/Diretor de Secretaria/Secretário Jurídico (48) | Evolução da Classe Processual (14739)[27:classe_nova:421]&amp;CARACT(10)&amp;Serventuário (14) | Escrivão/Diretor de Secretaria/Secretário Jurídico (48) | Juntada (67) | Petição (85)[19:tipo_de_peticao:210]&amp;CARACT(10)&amp;Serventuário (14) | Escrivão/Diretor de Secretaria/Secretário Jurídico (48) | Juntada (67) | Petição (85)[19:tipo_de_peticao:49]NãoNãoSim</v>
      </c>
      <c r="L111" s="22" t="s">
        <v>183</v>
      </c>
      <c r="M111" s="22" t="s">
        <v>1</v>
      </c>
      <c r="N111" s="17" t="s">
        <v>320</v>
      </c>
      <c r="O111" s="17" t="s">
        <v>432</v>
      </c>
      <c r="P111" s="22" t="s">
        <v>3</v>
      </c>
      <c r="Q111" s="22" t="s">
        <v>3</v>
      </c>
      <c r="R111" s="22" t="s">
        <v>4</v>
      </c>
      <c r="S111" s="22"/>
      <c r="T111" s="29" t="b">
        <f>Tabela_Situações_Datamart___07_07_2023[[#This Row],[situacao]]=L111</f>
        <v>1</v>
      </c>
      <c r="U111" s="22" t="str">
        <f t="shared" si="54"/>
        <v>Recurso interno iniciado (39)Movimentos ParametrizadosArquivado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Remetido (41)
Transação penal cumprida (129)Serventuário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(85)[19:tipo_de_peticao:210]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(85)[19:tipo_de_peticao:48]
Serventuário (14) | Escrivão/Diretor de Secretaria/Secretário Jurídico (48) | Juntada (67) | Petição (85)[19:tipo_de_peticao:49]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(14739)[27:classe_nova:421]NãoNãoSim</v>
      </c>
      <c r="V111" s="22" t="e">
        <f t="shared" si="55"/>
        <v>#VALUE!</v>
      </c>
      <c r="W111" s="22" t="b">
        <f t="shared" si="76"/>
        <v>1</v>
      </c>
      <c r="X111" s="22" t="b">
        <f t="shared" si="76"/>
        <v>1</v>
      </c>
      <c r="Y111" s="22" t="b">
        <f t="shared" si="76"/>
        <v>0</v>
      </c>
      <c r="Z111" s="22" t="b">
        <f t="shared" si="76"/>
        <v>0</v>
      </c>
      <c r="AA111" s="22" t="b">
        <f t="shared" si="76"/>
        <v>1</v>
      </c>
      <c r="AB111" s="22" t="b">
        <f t="shared" si="76"/>
        <v>1</v>
      </c>
      <c r="AC111" s="22" t="b">
        <f t="shared" si="76"/>
        <v>1</v>
      </c>
      <c r="AD111" s="22" t="b">
        <f t="shared" si="76"/>
        <v>1</v>
      </c>
      <c r="AE111" s="37" t="s">
        <v>2792</v>
      </c>
      <c r="AG111" s="4" t="s">
        <v>183</v>
      </c>
      <c r="AH111" s="5" t="s">
        <v>1</v>
      </c>
      <c r="AI111" s="5" t="s">
        <v>2669</v>
      </c>
      <c r="AJ111" s="5" t="s">
        <v>2670</v>
      </c>
      <c r="AK111" s="27" t="s">
        <v>3</v>
      </c>
      <c r="AL111" s="4" t="s">
        <v>3</v>
      </c>
      <c r="AM111" s="4" t="s">
        <v>4</v>
      </c>
      <c r="AN111" s="4"/>
      <c r="AO111" s="4"/>
      <c r="AP111" s="29" t="b">
        <f t="shared" si="68"/>
        <v>1</v>
      </c>
      <c r="AQ111" s="29" t="b">
        <f t="shared" si="69"/>
        <v>1</v>
      </c>
      <c r="AR111" s="29" t="b">
        <f t="shared" si="70"/>
        <v>0</v>
      </c>
      <c r="AS111" s="29" t="b">
        <f t="shared" si="71"/>
        <v>0</v>
      </c>
      <c r="AT111" s="29" t="b">
        <f t="shared" si="72"/>
        <v>1</v>
      </c>
      <c r="AU111" s="29" t="b">
        <f t="shared" si="73"/>
        <v>1</v>
      </c>
      <c r="AV111" s="29" t="b">
        <f t="shared" si="74"/>
        <v>1</v>
      </c>
      <c r="AW111" s="29" t="b">
        <f t="shared" si="75"/>
        <v>1</v>
      </c>
    </row>
    <row r="112" spans="1:49" s="29" customFormat="1" ht="204" hidden="1" x14ac:dyDescent="0.2">
      <c r="A112" s="29" t="s">
        <v>184</v>
      </c>
      <c r="B112" s="29" t="s">
        <v>1</v>
      </c>
      <c r="C112" s="30" t="s">
        <v>7</v>
      </c>
      <c r="D112" s="30" t="s">
        <v>2762</v>
      </c>
      <c r="E112" s="29" t="s">
        <v>3</v>
      </c>
      <c r="F112" s="29" t="s">
        <v>3</v>
      </c>
      <c r="G112" s="29" t="s">
        <v>3</v>
      </c>
      <c r="H112" s="29" t="s">
        <v>53</v>
      </c>
      <c r="J11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Recurso interno não admitido (142)Movimentos ParametrizadosO movimento parametrizado é utilizado como data de início e fim da situaçãoMagistrado (1) | Decisão (3) | Não-Admissão (207) | Não Admissão de Recurso de Embargos à SDC/TST (15060)&amp;CARACT(10)&amp;Magistrado (1) | Decisão (3) | Não-Admissão (207) | Não Admissão de Recurso de Embargos à SDI/TST (15059)NãoNãoNãoDecisão proferida</v>
      </c>
      <c r="L112" s="22" t="s">
        <v>184</v>
      </c>
      <c r="M112" s="22" t="s">
        <v>1</v>
      </c>
      <c r="N112" s="22" t="s">
        <v>7</v>
      </c>
      <c r="O112" s="17" t="s">
        <v>433</v>
      </c>
      <c r="P112" s="22" t="s">
        <v>3</v>
      </c>
      <c r="Q112" s="22" t="s">
        <v>3</v>
      </c>
      <c r="R112" s="22" t="s">
        <v>3</v>
      </c>
      <c r="S112" s="22" t="s">
        <v>53</v>
      </c>
      <c r="T112" s="29" t="b">
        <f>Tabela_Situações_Datamart___07_07_2023[[#This Row],[situacao]]=L112</f>
        <v>1</v>
      </c>
      <c r="U112" s="22" t="str">
        <f t="shared" si="54"/>
        <v>Recurso interno não admitido (142)Movimentos ParametrizadosO movimento parametrizado é utilizado como data de início e fim da situaçãoMagistrado (1) | Decisão (3) | Não-Admissão (207) | Não Admissão de Recurso de Embargos à SDI/TST (15059)
Magistrado (1) | Decisão (3) | Não-Admissão (207) | Não Admissão de Recurso de Embargos à SDC/TST (15060)NãoNãoNãoDecisão proferida</v>
      </c>
      <c r="V112" s="22" t="e">
        <f t="shared" si="55"/>
        <v>#VALUE!</v>
      </c>
      <c r="W112" s="22" t="b">
        <f t="shared" si="76"/>
        <v>1</v>
      </c>
      <c r="X112" s="22" t="b">
        <f t="shared" si="76"/>
        <v>1</v>
      </c>
      <c r="Y112" s="22" t="b">
        <f t="shared" si="76"/>
        <v>1</v>
      </c>
      <c r="Z112" s="22" t="b">
        <f t="shared" si="76"/>
        <v>0</v>
      </c>
      <c r="AA112" s="22" t="b">
        <f t="shared" si="76"/>
        <v>1</v>
      </c>
      <c r="AB112" s="22" t="b">
        <f t="shared" si="76"/>
        <v>1</v>
      </c>
      <c r="AC112" s="22" t="b">
        <f t="shared" si="76"/>
        <v>1</v>
      </c>
      <c r="AD112" s="22" t="b">
        <f t="shared" si="76"/>
        <v>1</v>
      </c>
      <c r="AE112" s="37" t="s">
        <v>2791</v>
      </c>
      <c r="AG112" s="4" t="s">
        <v>184</v>
      </c>
      <c r="AH112" s="5" t="s">
        <v>1</v>
      </c>
      <c r="AI112" s="5" t="s">
        <v>7</v>
      </c>
      <c r="AJ112" s="5" t="s">
        <v>322</v>
      </c>
      <c r="AK112" s="27" t="s">
        <v>3</v>
      </c>
      <c r="AL112" s="4" t="s">
        <v>3</v>
      </c>
      <c r="AM112" s="4" t="s">
        <v>3</v>
      </c>
      <c r="AN112" s="4" t="s">
        <v>53</v>
      </c>
      <c r="AO112" s="4" t="s">
        <v>53</v>
      </c>
      <c r="AP112" s="29" t="b">
        <f t="shared" si="68"/>
        <v>1</v>
      </c>
      <c r="AQ112" s="29" t="b">
        <f t="shared" si="69"/>
        <v>1</v>
      </c>
      <c r="AR112" s="29" t="b">
        <f t="shared" si="70"/>
        <v>1</v>
      </c>
      <c r="AS112" s="29" t="b">
        <f t="shared" si="71"/>
        <v>0</v>
      </c>
      <c r="AT112" s="29" t="b">
        <f t="shared" si="72"/>
        <v>1</v>
      </c>
      <c r="AU112" s="29" t="b">
        <f t="shared" si="73"/>
        <v>1</v>
      </c>
      <c r="AV112" s="29" t="b">
        <f t="shared" si="74"/>
        <v>1</v>
      </c>
      <c r="AW112" s="29" t="b">
        <f t="shared" si="75"/>
        <v>1</v>
      </c>
    </row>
    <row r="113" spans="1:49" s="29" customFormat="1" ht="20.399999999999999" hidden="1" x14ac:dyDescent="0.2">
      <c r="A113" s="29" t="s">
        <v>185</v>
      </c>
      <c r="B113" s="29" t="s">
        <v>1</v>
      </c>
      <c r="C113" s="30" t="s">
        <v>7</v>
      </c>
      <c r="D113" s="29" t="s">
        <v>434</v>
      </c>
      <c r="E113" s="29" t="s">
        <v>3</v>
      </c>
      <c r="F113" s="29" t="s">
        <v>4</v>
      </c>
      <c r="G113" s="29" t="s">
        <v>4</v>
      </c>
      <c r="H113" s="29" t="s">
        <v>2703</v>
      </c>
      <c r="J11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Redistribuído (40)Movimentos ParametrizadosO movimento parametrizado é utilizado como data de início e fim da situaçãoServentuário (14) | Distribuidor (18) | Redistribuição (36)NãoSimSim</v>
      </c>
      <c r="L113" s="22" t="s">
        <v>185</v>
      </c>
      <c r="M113" s="22" t="s">
        <v>1</v>
      </c>
      <c r="N113" s="22" t="s">
        <v>7</v>
      </c>
      <c r="O113" s="22" t="s">
        <v>434</v>
      </c>
      <c r="P113" s="22" t="s">
        <v>3</v>
      </c>
      <c r="Q113" s="22" t="s">
        <v>4</v>
      </c>
      <c r="R113" s="22" t="s">
        <v>4</v>
      </c>
      <c r="S113" s="22"/>
      <c r="T113" s="29" t="b">
        <f>Tabela_Situações_Datamart___07_07_2023[[#This Row],[situacao]]=L113</f>
        <v>1</v>
      </c>
      <c r="U113" s="22" t="str">
        <f t="shared" si="54"/>
        <v>Redistribuído (40)Movimentos ParametrizadosO movimento parametrizado é utilizado como data de início e fim da situaçãoServentuário (14) | Distribuidor (18) | Redistribuição (36)NãoSimSim</v>
      </c>
      <c r="V113" s="22" t="str">
        <f t="shared" si="55"/>
        <v>Redistribuído (40)Movimentos ParametrizadosO movimento parametrizado é utilizado como data de início e fim da situaçãoServentuário (14) | Distribuidor (18) | Redistribuição (36)NãoSimSim</v>
      </c>
      <c r="AG113" s="4" t="s">
        <v>185</v>
      </c>
      <c r="AH113" s="5" t="s">
        <v>1</v>
      </c>
      <c r="AI113" s="5" t="s">
        <v>7</v>
      </c>
      <c r="AJ113" s="4" t="s">
        <v>434</v>
      </c>
      <c r="AK113" s="27" t="s">
        <v>3</v>
      </c>
      <c r="AL113" s="4" t="s">
        <v>4</v>
      </c>
      <c r="AM113" s="4" t="s">
        <v>4</v>
      </c>
      <c r="AN113" s="4"/>
      <c r="AO113" s="4"/>
      <c r="AP113" s="29" t="b">
        <f t="shared" si="68"/>
        <v>1</v>
      </c>
      <c r="AQ113" s="29" t="b">
        <f t="shared" si="69"/>
        <v>1</v>
      </c>
      <c r="AR113" s="29" t="b">
        <f t="shared" si="70"/>
        <v>1</v>
      </c>
      <c r="AS113" s="29" t="b">
        <f t="shared" si="71"/>
        <v>1</v>
      </c>
      <c r="AT113" s="29" t="b">
        <f t="shared" si="72"/>
        <v>1</v>
      </c>
      <c r="AU113" s="29" t="b">
        <f t="shared" si="73"/>
        <v>1</v>
      </c>
      <c r="AV113" s="29" t="b">
        <f t="shared" si="74"/>
        <v>1</v>
      </c>
      <c r="AW113" s="29" t="b">
        <f t="shared" si="75"/>
        <v>1</v>
      </c>
    </row>
    <row r="114" spans="1:49" s="29" customFormat="1" ht="193.8" hidden="1" x14ac:dyDescent="0.2">
      <c r="A114" s="29" t="s">
        <v>2657</v>
      </c>
      <c r="B114" s="29" t="s">
        <v>1</v>
      </c>
      <c r="C114" s="30" t="s">
        <v>7</v>
      </c>
      <c r="D114" s="30" t="s">
        <v>2763</v>
      </c>
      <c r="E114" s="29" t="s">
        <v>3</v>
      </c>
      <c r="F114" s="29" t="s">
        <v>3</v>
      </c>
      <c r="G114" s="29" t="s">
        <v>4</v>
      </c>
      <c r="H114" s="29" t="s">
        <v>2703</v>
      </c>
      <c r="J11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Redistribuído para outro Tribunal (154)Movimentos ParametrizadosO movimento parametrizado é utilizado como data de início e fim da situaçãoServentuário (14) | Escrivão/Diretor de Secretaria/Secretário Jurídico (48) | Remessa (123)[18:motivo_da_remessa:367]&amp;CARACT(10)&amp;Serventuário (14) | Distribuidor (18) | Remessa (982)[18:motivo_da_remessa:367]NãoNãoSim</v>
      </c>
      <c r="K114" s="29" t="b">
        <f>Tabela_Situações_Datamart___07_07_2023[[#This Row],[situacao]]=L114</f>
        <v>0</v>
      </c>
      <c r="L114" s="22"/>
      <c r="M114" s="22"/>
      <c r="N114" s="17"/>
      <c r="O114" s="17"/>
      <c r="P114" s="22"/>
      <c r="Q114" s="22"/>
      <c r="R114" s="22"/>
      <c r="S114" s="22"/>
      <c r="T114" s="29" t="b">
        <f>Tabela_Situações_Datamart___07_07_2023[[#This Row],[situacao]]=L114</f>
        <v>0</v>
      </c>
      <c r="U114" s="22" t="str">
        <f t="shared" si="54"/>
        <v/>
      </c>
      <c r="V114" s="22" t="e">
        <f t="shared" si="55"/>
        <v>#N/A</v>
      </c>
      <c r="W114" s="22" t="b">
        <f t="shared" ref="W114:W153" si="77">A114=L114</f>
        <v>0</v>
      </c>
      <c r="X114" s="22" t="b">
        <f t="shared" ref="X114:X153" si="78">B114=M114</f>
        <v>0</v>
      </c>
      <c r="Y114" s="22" t="b">
        <f t="shared" ref="Y114:Y153" si="79">C114=N114</f>
        <v>0</v>
      </c>
      <c r="Z114" s="22" t="b">
        <f t="shared" ref="Z114:Z153" si="80">D114=O114</f>
        <v>0</v>
      </c>
      <c r="AA114" s="22" t="b">
        <f t="shared" ref="AA114:AA153" si="81">E114=P114</f>
        <v>0</v>
      </c>
      <c r="AB114" s="22" t="b">
        <f t="shared" ref="AB114:AB153" si="82">F114=Q114</f>
        <v>0</v>
      </c>
      <c r="AC114" s="22" t="b">
        <f t="shared" ref="AC114:AC153" si="83">G114=R114</f>
        <v>0</v>
      </c>
      <c r="AD114" s="22" t="b">
        <f t="shared" ref="AD114:AD153" si="84">H114=S114</f>
        <v>1</v>
      </c>
      <c r="AE114" s="37" t="s">
        <v>2615</v>
      </c>
      <c r="AG114" s="4" t="s">
        <v>2657</v>
      </c>
      <c r="AH114" s="5" t="s">
        <v>1</v>
      </c>
      <c r="AI114" s="5" t="s">
        <v>7</v>
      </c>
      <c r="AJ114" s="5" t="s">
        <v>2658</v>
      </c>
      <c r="AK114" s="27" t="s">
        <v>3</v>
      </c>
      <c r="AL114" s="4" t="s">
        <v>3</v>
      </c>
      <c r="AM114" s="4" t="s">
        <v>4</v>
      </c>
      <c r="AN114" s="4"/>
      <c r="AO114" s="4"/>
      <c r="AP114" s="29" t="b">
        <f t="shared" si="68"/>
        <v>1</v>
      </c>
      <c r="AQ114" s="29" t="b">
        <f t="shared" si="69"/>
        <v>1</v>
      </c>
      <c r="AR114" s="29" t="b">
        <f t="shared" si="70"/>
        <v>1</v>
      </c>
      <c r="AS114" s="29" t="b">
        <f t="shared" si="71"/>
        <v>0</v>
      </c>
      <c r="AT114" s="29" t="b">
        <f t="shared" si="72"/>
        <v>1</v>
      </c>
      <c r="AU114" s="29" t="b">
        <f t="shared" si="73"/>
        <v>1</v>
      </c>
      <c r="AV114" s="29" t="b">
        <f t="shared" si="74"/>
        <v>1</v>
      </c>
      <c r="AW114" s="29" t="b">
        <f t="shared" si="75"/>
        <v>1</v>
      </c>
    </row>
    <row r="115" spans="1:49" s="29" customFormat="1" ht="409.6" hidden="1" x14ac:dyDescent="0.2">
      <c r="A115" s="29" t="s">
        <v>187</v>
      </c>
      <c r="B115" s="29" t="s">
        <v>1</v>
      </c>
      <c r="C115" s="30" t="s">
        <v>2736</v>
      </c>
      <c r="D115" s="30" t="s">
        <v>2764</v>
      </c>
      <c r="E115" s="29" t="s">
        <v>3</v>
      </c>
      <c r="F115" s="29" t="s">
        <v>3</v>
      </c>
      <c r="G115" s="29" t="s">
        <v>4</v>
      </c>
      <c r="H115" s="29" t="s">
        <v>2703</v>
      </c>
      <c r="J11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Remetido (41)Movimentos ParametrizadosArquivado definitivamente (2)&amp;CARACT(10)&amp;Baixado definitivamente (10)&amp;CARACT(10)&amp;Classe evoluida para ação penal (81)&amp;CARACT(10)&amp;Denúncia/queixa recebida (9)&amp;CARACT(10)&amp;Distribuição cancelada (23)&amp;CARACT(10)&amp;Distribuído (24)&amp;CARACT(10)&amp;Execução não criminal iniciada (26)&amp;CARACT(10)&amp;Fase processual iniciada (65)&amp;CARACT(10)&amp;Liquidação/execução iniciada (91)&amp;CARACT(10)&amp;Reativado (37)&amp;CARACT(10)&amp;Recebido pelo Tribunal (61)&amp;CARACT(10)&amp;Redistribuído para outro Tribunal (154)&amp;CARACT(10)&amp;Remetido (41)Serventuário (14) | Escrivão/Diretor de Secretaria/Secretário Jurídico (48) | Remessa (123)[18:motivo_da_remessa:194]&amp;CARACT(10)&amp;Serventuário (14) | Escrivão/Diretor de Secretaria/Secretário Jurídico (48) | Remessa (123)[18:motivo_da_remessa:38]&amp;CARACT(10)&amp;Serventuário (14) | Escrivão/Diretor de Secretaria/Secretário Jurídico (48) | Remessa (123)[18:motivo_da_remessa:90]&amp;CARACT(10)&amp;Serventuário (14) | Distribuidor (18) | Remessa (982)[18:motivo_da_remessa:194]&amp;CARACT(10)&amp;Serventuário (14) | Distribuidor (18) | Remessa (982)[18:motivo_da_remessa:38]&amp;CARACT(10)&amp;Serventuário (14) | Distribuidor (18) | Remessa (982)[18:motivo_da_remessa:90]NãoNãoSim</v>
      </c>
      <c r="K115" s="29" t="b">
        <f>Tabela_Situações_Datamart___07_07_2023[[#This Row],[situacao]]=L115</f>
        <v>1</v>
      </c>
      <c r="L115" s="22" t="s">
        <v>187</v>
      </c>
      <c r="M115" s="22" t="s">
        <v>1</v>
      </c>
      <c r="N115" s="17" t="s">
        <v>296</v>
      </c>
      <c r="O115" s="17" t="s">
        <v>435</v>
      </c>
      <c r="P115" s="22" t="s">
        <v>3</v>
      </c>
      <c r="Q115" s="22" t="s">
        <v>3</v>
      </c>
      <c r="R115" s="22" t="s">
        <v>4</v>
      </c>
      <c r="S115" s="22"/>
      <c r="T115" s="29" t="b">
        <f>Tabela_Situações_Datamart___07_07_2023[[#This Row],[situacao]]=L115</f>
        <v>1</v>
      </c>
      <c r="U115" s="22" t="str">
        <f t="shared" si="54"/>
        <v>Remetido (41)Movimentos ParametrizadosArquivado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Remetido (41)Serventuário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(982)[18:motivo_da_remessa:90]NãoNãoSim</v>
      </c>
      <c r="V115" s="22" t="e">
        <f t="shared" si="55"/>
        <v>#VALUE!</v>
      </c>
      <c r="W115" s="22" t="b">
        <f t="shared" si="77"/>
        <v>1</v>
      </c>
      <c r="X115" s="22" t="b">
        <f t="shared" si="78"/>
        <v>1</v>
      </c>
      <c r="Y115" s="22" t="b">
        <f t="shared" si="79"/>
        <v>0</v>
      </c>
      <c r="Z115" s="22" t="b">
        <f t="shared" si="80"/>
        <v>0</v>
      </c>
      <c r="AA115" s="22" t="b">
        <f t="shared" si="81"/>
        <v>1</v>
      </c>
      <c r="AB115" s="22" t="b">
        <f t="shared" si="82"/>
        <v>1</v>
      </c>
      <c r="AC115" s="22" t="b">
        <f t="shared" si="83"/>
        <v>1</v>
      </c>
      <c r="AD115" s="22" t="b">
        <f t="shared" si="84"/>
        <v>1</v>
      </c>
      <c r="AE115" s="29" t="s">
        <v>2790</v>
      </c>
      <c r="AG115" s="4" t="s">
        <v>187</v>
      </c>
      <c r="AH115" s="5" t="s">
        <v>1</v>
      </c>
      <c r="AI115" s="5" t="s">
        <v>2666</v>
      </c>
      <c r="AJ115" s="5" t="s">
        <v>435</v>
      </c>
      <c r="AK115" s="27" t="s">
        <v>3</v>
      </c>
      <c r="AL115" s="4" t="s">
        <v>3</v>
      </c>
      <c r="AM115" s="4" t="s">
        <v>4</v>
      </c>
      <c r="AN115" s="4"/>
      <c r="AO115" s="4"/>
      <c r="AP115" s="29" t="b">
        <f t="shared" si="68"/>
        <v>1</v>
      </c>
      <c r="AQ115" s="29" t="b">
        <f t="shared" si="69"/>
        <v>1</v>
      </c>
      <c r="AR115" s="29" t="b">
        <f t="shared" si="70"/>
        <v>0</v>
      </c>
      <c r="AS115" s="29" t="b">
        <f t="shared" si="71"/>
        <v>0</v>
      </c>
      <c r="AT115" s="29" t="b">
        <f t="shared" si="72"/>
        <v>1</v>
      </c>
      <c r="AU115" s="29" t="b">
        <f t="shared" si="73"/>
        <v>1</v>
      </c>
      <c r="AV115" s="29" t="b">
        <f t="shared" si="74"/>
        <v>1</v>
      </c>
      <c r="AW115" s="29" t="b">
        <f t="shared" si="75"/>
        <v>1</v>
      </c>
    </row>
    <row r="116" spans="1:49" s="29" customFormat="1" ht="20.399999999999999" hidden="1" x14ac:dyDescent="0.2">
      <c r="A116" s="29" t="s">
        <v>188</v>
      </c>
      <c r="B116" s="29" t="s">
        <v>1</v>
      </c>
      <c r="C116" s="30" t="s">
        <v>7</v>
      </c>
      <c r="D116" s="29" t="s">
        <v>436</v>
      </c>
      <c r="E116" s="29" t="s">
        <v>3</v>
      </c>
      <c r="F116" s="29" t="s">
        <v>3</v>
      </c>
      <c r="G116" s="29" t="s">
        <v>4</v>
      </c>
      <c r="H116" s="29" t="s">
        <v>2703</v>
      </c>
      <c r="J11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Remetido ao distribuidor (42)Movimentos ParametrizadosO movimento parametrizado é utilizado como data de início e fim da situaçãoServentuário (14) | Escrivão/Diretor de Secretaria/Secretário Jurídico (48) | Remessa (123)[7:destino:Distribuidor]NãoNãoSim</v>
      </c>
      <c r="K116" s="29" t="b">
        <f>Tabela_Situações_Datamart___07_07_2023[[#This Row],[situacao]]=L116</f>
        <v>1</v>
      </c>
      <c r="L116" s="22" t="s">
        <v>188</v>
      </c>
      <c r="M116" s="22" t="s">
        <v>1</v>
      </c>
      <c r="N116" s="22" t="s">
        <v>7</v>
      </c>
      <c r="O116" s="22" t="s">
        <v>436</v>
      </c>
      <c r="P116" s="22" t="s">
        <v>3</v>
      </c>
      <c r="Q116" s="22" t="s">
        <v>3</v>
      </c>
      <c r="R116" s="22" t="s">
        <v>4</v>
      </c>
      <c r="S116" s="22"/>
      <c r="T116" s="29" t="b">
        <f>Tabela_Situações_Datamart___07_07_2023[[#This Row],[situacao]]=L116</f>
        <v>1</v>
      </c>
      <c r="U116" s="22" t="str">
        <f t="shared" si="54"/>
        <v>Remetido ao distribuidor (42)Movimentos ParametrizadosO movimento parametrizado é utilizado como data de início e fim da situaçãoServentuário (14) | Escrivão/Diretor de Secretaria/Secretário Jurídico (48) | Remessa (123)[7:destino:Distribuidor]NãoNãoSim</v>
      </c>
      <c r="V116" s="22" t="str">
        <f t="shared" si="55"/>
        <v>Remetido ao distribuidor (42)Movimentos ParametrizadosO movimento parametrizado é utilizado como data de início e fim da situaçãoServentuário (14) | Escrivão/Diretor de Secretaria/Secretário Jurídico (48) | Remessa (123)[7:destino:Distribuidor]NãoNãoSim</v>
      </c>
      <c r="W116" s="22" t="b">
        <f t="shared" si="77"/>
        <v>1</v>
      </c>
      <c r="X116" s="22" t="b">
        <f t="shared" si="78"/>
        <v>1</v>
      </c>
      <c r="Y116" s="22" t="b">
        <f t="shared" si="79"/>
        <v>1</v>
      </c>
      <c r="Z116" s="22" t="b">
        <f t="shared" si="80"/>
        <v>1</v>
      </c>
      <c r="AA116" s="22" t="b">
        <f t="shared" si="81"/>
        <v>1</v>
      </c>
      <c r="AB116" s="22" t="b">
        <f t="shared" si="82"/>
        <v>1</v>
      </c>
      <c r="AC116" s="22" t="b">
        <f t="shared" si="83"/>
        <v>1</v>
      </c>
      <c r="AD116" s="22" t="b">
        <f t="shared" si="84"/>
        <v>1</v>
      </c>
      <c r="AE116" s="37" t="s">
        <v>2687</v>
      </c>
      <c r="AG116" s="4" t="s">
        <v>188</v>
      </c>
      <c r="AH116" s="5" t="s">
        <v>1</v>
      </c>
      <c r="AI116" s="5" t="s">
        <v>7</v>
      </c>
      <c r="AJ116" s="4" t="s">
        <v>436</v>
      </c>
      <c r="AK116" s="27" t="s">
        <v>3</v>
      </c>
      <c r="AL116" s="4" t="s">
        <v>3</v>
      </c>
      <c r="AM116" s="4" t="s">
        <v>4</v>
      </c>
      <c r="AN116" s="4"/>
      <c r="AO116" s="4"/>
      <c r="AP116" s="29" t="b">
        <f t="shared" si="68"/>
        <v>1</v>
      </c>
      <c r="AQ116" s="29" t="b">
        <f t="shared" si="69"/>
        <v>1</v>
      </c>
      <c r="AR116" s="29" t="b">
        <f t="shared" si="70"/>
        <v>1</v>
      </c>
      <c r="AS116" s="29" t="b">
        <f t="shared" si="71"/>
        <v>1</v>
      </c>
      <c r="AT116" s="29" t="b">
        <f t="shared" si="72"/>
        <v>1</v>
      </c>
      <c r="AU116" s="29" t="b">
        <f t="shared" si="73"/>
        <v>1</v>
      </c>
      <c r="AV116" s="29" t="b">
        <f t="shared" si="74"/>
        <v>1</v>
      </c>
      <c r="AW116" s="29" t="b">
        <f t="shared" si="75"/>
        <v>1</v>
      </c>
    </row>
    <row r="117" spans="1:49" s="29" customFormat="1" ht="20.399999999999999" hidden="1" x14ac:dyDescent="0.2">
      <c r="A117" s="29" t="s">
        <v>190</v>
      </c>
      <c r="B117" s="29" t="s">
        <v>1</v>
      </c>
      <c r="C117" s="30" t="s">
        <v>7</v>
      </c>
      <c r="D117" s="29" t="s">
        <v>437</v>
      </c>
      <c r="E117" s="29" t="s">
        <v>3</v>
      </c>
      <c r="F117" s="29" t="s">
        <v>3</v>
      </c>
      <c r="G117" s="29" t="s">
        <v>4</v>
      </c>
      <c r="H117" s="29" t="s">
        <v>2703</v>
      </c>
      <c r="J11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Remetido para a câmara de conciliação/mediação (130)Movimentos ParametrizadosO movimento parametrizado é utilizado como data de início e fim da situaçãoServentuário (14) | Escrivão/Diretor de Secretaria/Secretário Jurídico (48) | Remessa para Câmara de Conciliação/Mediação (12622)NãoNãoSim</v>
      </c>
      <c r="K117" s="29" t="b">
        <f>Tabela_Situações_Datamart___07_07_2023[[#This Row],[situacao]]=L117</f>
        <v>1</v>
      </c>
      <c r="L117" s="22" t="s">
        <v>190</v>
      </c>
      <c r="M117" s="22" t="s">
        <v>1</v>
      </c>
      <c r="N117" s="22" t="s">
        <v>7</v>
      </c>
      <c r="O117" s="22" t="s">
        <v>437</v>
      </c>
      <c r="P117" s="22" t="s">
        <v>3</v>
      </c>
      <c r="Q117" s="22" t="s">
        <v>3</v>
      </c>
      <c r="R117" s="22" t="s">
        <v>4</v>
      </c>
      <c r="S117" s="22"/>
      <c r="T117" s="29" t="b">
        <f>Tabela_Situações_Datamart___07_07_2023[[#This Row],[situacao]]=L117</f>
        <v>1</v>
      </c>
      <c r="U117" s="22" t="str">
        <f t="shared" si="54"/>
        <v>Remetido para a câmara de conciliação/mediação (130)Movimentos ParametrizadosO movimento parametrizado é utilizado como data de início e fim da situaçãoServentuário (14) | Escrivão/Diretor de Secretaria/Secretário Jurídico (48) | Remessa para Câmara de Conciliação/Mediação (12622)NãoNãoSim</v>
      </c>
      <c r="V117" s="22" t="e">
        <f t="shared" si="55"/>
        <v>#VALUE!</v>
      </c>
      <c r="W117" s="22" t="b">
        <f t="shared" si="77"/>
        <v>1</v>
      </c>
      <c r="X117" s="22" t="b">
        <f t="shared" si="78"/>
        <v>1</v>
      </c>
      <c r="Y117" s="22" t="b">
        <f t="shared" si="79"/>
        <v>1</v>
      </c>
      <c r="Z117" s="22" t="b">
        <f t="shared" si="80"/>
        <v>1</v>
      </c>
      <c r="AA117" s="22" t="b">
        <f t="shared" si="81"/>
        <v>1</v>
      </c>
      <c r="AB117" s="22" t="b">
        <f t="shared" si="82"/>
        <v>1</v>
      </c>
      <c r="AC117" s="22" t="b">
        <f t="shared" si="83"/>
        <v>1</v>
      </c>
      <c r="AD117" s="22" t="b">
        <f t="shared" si="84"/>
        <v>1</v>
      </c>
      <c r="AE117" s="37" t="s">
        <v>2687</v>
      </c>
      <c r="AG117" s="4" t="s">
        <v>190</v>
      </c>
      <c r="AH117" s="5" t="s">
        <v>1</v>
      </c>
      <c r="AI117" s="5" t="s">
        <v>7</v>
      </c>
      <c r="AJ117" s="4" t="s">
        <v>437</v>
      </c>
      <c r="AK117" s="27" t="s">
        <v>3</v>
      </c>
      <c r="AL117" s="4" t="s">
        <v>3</v>
      </c>
      <c r="AM117" s="4" t="s">
        <v>4</v>
      </c>
      <c r="AN117" s="4"/>
      <c r="AO117" s="4"/>
      <c r="AP117" s="29" t="b">
        <f t="shared" si="68"/>
        <v>1</v>
      </c>
      <c r="AQ117" s="29" t="b">
        <f t="shared" si="69"/>
        <v>1</v>
      </c>
      <c r="AR117" s="29" t="b">
        <f t="shared" si="70"/>
        <v>1</v>
      </c>
      <c r="AS117" s="29" t="b">
        <f t="shared" si="71"/>
        <v>1</v>
      </c>
      <c r="AT117" s="29" t="b">
        <f t="shared" si="72"/>
        <v>1</v>
      </c>
      <c r="AU117" s="29" t="b">
        <f t="shared" si="73"/>
        <v>1</v>
      </c>
      <c r="AV117" s="29" t="b">
        <f t="shared" si="74"/>
        <v>1</v>
      </c>
      <c r="AW117" s="29" t="b">
        <f t="shared" si="75"/>
        <v>1</v>
      </c>
    </row>
    <row r="118" spans="1:49" s="29" customFormat="1" ht="244.8" hidden="1" x14ac:dyDescent="0.2">
      <c r="A118" s="29" t="s">
        <v>192</v>
      </c>
      <c r="B118" s="29" t="s">
        <v>1</v>
      </c>
      <c r="C118" s="30" t="s">
        <v>7</v>
      </c>
      <c r="D118" s="30" t="s">
        <v>2765</v>
      </c>
      <c r="E118" s="29" t="s">
        <v>3</v>
      </c>
      <c r="F118" s="29" t="s">
        <v>3</v>
      </c>
      <c r="G118" s="29" t="s">
        <v>4</v>
      </c>
      <c r="H118" s="29" t="s">
        <v>2703</v>
      </c>
      <c r="J11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Remetido para o CEJUSC ou para o Centro de Conciliação/Mediação (118)Movimentos ParametrizadosO movimento parametrizado é utilizado como data de início e fim da situaçãoServentuário (14) | Escrivão/Diretor de Secretaria/Secretário Jurídico (48) | Remessa CEJUSC (12618)&amp;CARACT(10)&amp;Serventuário (14) | Escrivão/Diretor de Secretaria/Secretário Jurídico (48) | Remessa para o CEJUSC ou Centros de Conciliação/Mediação (12614)NãoNãoSim</v>
      </c>
      <c r="K118" s="29" t="b">
        <f>Tabela_Situações_Datamart___07_07_2023[[#This Row],[situacao]]=L118</f>
        <v>1</v>
      </c>
      <c r="L118" s="22" t="s">
        <v>192</v>
      </c>
      <c r="M118" s="22" t="s">
        <v>1</v>
      </c>
      <c r="N118" s="22" t="s">
        <v>7</v>
      </c>
      <c r="O118" s="17" t="s">
        <v>438</v>
      </c>
      <c r="P118" s="22" t="s">
        <v>3</v>
      </c>
      <c r="Q118" s="22" t="s">
        <v>3</v>
      </c>
      <c r="R118" s="22" t="s">
        <v>4</v>
      </c>
      <c r="S118" s="22"/>
      <c r="T118" s="29" t="b">
        <f>Tabela_Situações_Datamart___07_07_2023[[#This Row],[situacao]]=L118</f>
        <v>1</v>
      </c>
      <c r="U118" s="22" t="str">
        <f t="shared" si="54"/>
        <v>Remetido para o CEJUSC ou para o Centro de Conciliação/Mediação (118)Movimentos ParametrizadosO movimento parametrizado é utilizado como data de início e fim da situaçãoServentuário (14) | Escrivão/Diretor de Secretaria/Secretário Jurídico (48) | Remessa para o CEJUSC ou Centros de Conciliação/Mediação (12614)
Serventuário (14) | Escrivão/Diretor de Secretaria/Secretário Jurídico (48) | Remessa CEJUSC (12618)NãoNãoSim</v>
      </c>
      <c r="V118" s="22" t="e">
        <f t="shared" si="55"/>
        <v>#VALUE!</v>
      </c>
      <c r="W118" s="22" t="b">
        <f t="shared" si="77"/>
        <v>1</v>
      </c>
      <c r="X118" s="22" t="b">
        <f t="shared" si="78"/>
        <v>1</v>
      </c>
      <c r="Y118" s="22" t="b">
        <f t="shared" si="79"/>
        <v>1</v>
      </c>
      <c r="Z118" s="22" t="b">
        <f t="shared" si="80"/>
        <v>0</v>
      </c>
      <c r="AA118" s="22" t="b">
        <f t="shared" si="81"/>
        <v>1</v>
      </c>
      <c r="AB118" s="22" t="b">
        <f t="shared" si="82"/>
        <v>1</v>
      </c>
      <c r="AC118" s="22" t="b">
        <f t="shared" si="83"/>
        <v>1</v>
      </c>
      <c r="AD118" s="22" t="b">
        <f t="shared" si="84"/>
        <v>1</v>
      </c>
      <c r="AE118" s="37" t="s">
        <v>2791</v>
      </c>
      <c r="AG118" s="4" t="s">
        <v>192</v>
      </c>
      <c r="AH118" s="5" t="s">
        <v>1</v>
      </c>
      <c r="AI118" s="5" t="s">
        <v>7</v>
      </c>
      <c r="AJ118" s="5" t="s">
        <v>2636</v>
      </c>
      <c r="AK118" s="27" t="s">
        <v>3</v>
      </c>
      <c r="AL118" s="4" t="s">
        <v>3</v>
      </c>
      <c r="AM118" s="4" t="s">
        <v>4</v>
      </c>
      <c r="AN118" s="4"/>
      <c r="AO118" s="4"/>
      <c r="AP118" s="29" t="b">
        <f t="shared" si="68"/>
        <v>1</v>
      </c>
      <c r="AQ118" s="29" t="b">
        <f t="shared" si="69"/>
        <v>1</v>
      </c>
      <c r="AR118" s="29" t="b">
        <f t="shared" si="70"/>
        <v>1</v>
      </c>
      <c r="AS118" s="29" t="b">
        <f t="shared" si="71"/>
        <v>0</v>
      </c>
      <c r="AT118" s="29" t="b">
        <f t="shared" si="72"/>
        <v>1</v>
      </c>
      <c r="AU118" s="29" t="b">
        <f t="shared" si="73"/>
        <v>1</v>
      </c>
      <c r="AV118" s="29" t="b">
        <f t="shared" si="74"/>
        <v>1</v>
      </c>
      <c r="AW118" s="29" t="b">
        <f t="shared" si="75"/>
        <v>1</v>
      </c>
    </row>
    <row r="119" spans="1:49" s="29" customFormat="1" ht="193.8" hidden="1" x14ac:dyDescent="0.2">
      <c r="A119" s="29" t="s">
        <v>193</v>
      </c>
      <c r="B119" s="29" t="s">
        <v>1</v>
      </c>
      <c r="C119" s="30" t="s">
        <v>193</v>
      </c>
      <c r="D119" s="30" t="s">
        <v>2766</v>
      </c>
      <c r="E119" s="29" t="s">
        <v>3</v>
      </c>
      <c r="F119" s="29" t="s">
        <v>3</v>
      </c>
      <c r="G119" s="29" t="s">
        <v>4</v>
      </c>
      <c r="H119" s="29" t="s">
        <v>2703</v>
      </c>
      <c r="J11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Remetido para outra instância (134)Movimentos ParametrizadosRemetido para outra instância (134)Serventuário (14) | Escrivão/Diretor de Secretaria/Secretário Jurídico (48) | Remessa (123)[18:motivo_da_remessa:267]&amp;CARACT(10)&amp;Serventuário (14) | Distribuidor (18) | Remessa (982)[18:motivo_da_remessa:267]NãoNãoSim</v>
      </c>
      <c r="K119" s="29" t="b">
        <f>Tabela_Situações_Datamart___07_07_2023[[#This Row],[situacao]]=L119</f>
        <v>1</v>
      </c>
      <c r="L119" s="22" t="s">
        <v>193</v>
      </c>
      <c r="M119" s="22" t="s">
        <v>1</v>
      </c>
      <c r="N119" s="22" t="s">
        <v>193</v>
      </c>
      <c r="O119" s="17" t="s">
        <v>439</v>
      </c>
      <c r="P119" s="22" t="s">
        <v>3</v>
      </c>
      <c r="Q119" s="22" t="s">
        <v>3</v>
      </c>
      <c r="R119" s="22" t="s">
        <v>4</v>
      </c>
      <c r="S119" s="22"/>
      <c r="T119" s="29" t="b">
        <f>Tabela_Situações_Datamart___07_07_2023[[#This Row],[situacao]]=L119</f>
        <v>1</v>
      </c>
      <c r="U119" s="22" t="str">
        <f t="shared" si="54"/>
        <v>Remetido para outra instância (134)Movimentos ParametrizadosRemetido para outra instância (134)Serventuário (14) | Escrivão/Diretor de Secretaria/Secretário Jurídico (48) | Remessa (123)[18:motivo_da_remessa:267]
Serventuário (14) | Distribuidor (18) | Remessa (982)[18:motivo_da_remessa:267]NãoNãoSim</v>
      </c>
      <c r="V119" s="22" t="e">
        <f t="shared" si="55"/>
        <v>#VALUE!</v>
      </c>
      <c r="W119" s="22" t="b">
        <f t="shared" si="77"/>
        <v>1</v>
      </c>
      <c r="X119" s="22" t="b">
        <f t="shared" si="78"/>
        <v>1</v>
      </c>
      <c r="Y119" s="22" t="b">
        <f t="shared" si="79"/>
        <v>1</v>
      </c>
      <c r="Z119" s="22" t="b">
        <f t="shared" si="80"/>
        <v>0</v>
      </c>
      <c r="AA119" s="22" t="b">
        <f t="shared" si="81"/>
        <v>1</v>
      </c>
      <c r="AB119" s="22" t="b">
        <f t="shared" si="82"/>
        <v>1</v>
      </c>
      <c r="AC119" s="22" t="b">
        <f t="shared" si="83"/>
        <v>1</v>
      </c>
      <c r="AD119" s="22" t="b">
        <f t="shared" si="84"/>
        <v>1</v>
      </c>
      <c r="AE119" s="29" t="s">
        <v>2687</v>
      </c>
      <c r="AG119" s="4" t="s">
        <v>193</v>
      </c>
      <c r="AH119" s="5" t="s">
        <v>1</v>
      </c>
      <c r="AI119" s="5" t="s">
        <v>193</v>
      </c>
      <c r="AJ119" s="5" t="s">
        <v>439</v>
      </c>
      <c r="AK119" s="27" t="s">
        <v>3</v>
      </c>
      <c r="AL119" s="4" t="s">
        <v>3</v>
      </c>
      <c r="AM119" s="4" t="s">
        <v>4</v>
      </c>
      <c r="AN119" s="4"/>
      <c r="AO119" s="4"/>
      <c r="AP119" s="29" t="b">
        <f t="shared" si="68"/>
        <v>1</v>
      </c>
      <c r="AQ119" s="29" t="b">
        <f t="shared" si="69"/>
        <v>1</v>
      </c>
      <c r="AR119" s="29" t="b">
        <f t="shared" si="70"/>
        <v>1</v>
      </c>
      <c r="AS119" s="29" t="b">
        <f t="shared" si="71"/>
        <v>0</v>
      </c>
      <c r="AT119" s="29" t="b">
        <f t="shared" si="72"/>
        <v>1</v>
      </c>
      <c r="AU119" s="29" t="b">
        <f t="shared" si="73"/>
        <v>1</v>
      </c>
      <c r="AV119" s="29" t="b">
        <f t="shared" si="74"/>
        <v>1</v>
      </c>
      <c r="AW119" s="29" t="b">
        <f t="shared" si="75"/>
        <v>1</v>
      </c>
    </row>
    <row r="120" spans="1:49" s="29" customFormat="1" ht="193.8" hidden="1" x14ac:dyDescent="0.3">
      <c r="A120" s="29" t="s">
        <v>194</v>
      </c>
      <c r="B120" s="29" t="s">
        <v>1</v>
      </c>
      <c r="C120" s="30" t="s">
        <v>7</v>
      </c>
      <c r="D120" s="30" t="s">
        <v>2767</v>
      </c>
      <c r="E120" s="29" t="s">
        <v>3</v>
      </c>
      <c r="F120" s="29" t="s">
        <v>3</v>
      </c>
      <c r="G120" s="29" t="s">
        <v>4</v>
      </c>
      <c r="H120" s="29" t="s">
        <v>2703</v>
      </c>
      <c r="J12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Remetido pelo CEJUSC ou do Centro de Conciliação/Mediação (153)Movimentos ParametrizadosO movimento parametrizado é utilizado como data de início e fim da situaçãoServentuário (14) | Escrivão/Diretor de Secretaria/Secretário Jurídico (48) | Remessa (123)[18:motivo_da_remessa:190]&amp;CARACT(10)&amp;Serventuário (14) | Distribuidor (18) | Remessa (982)[18:motivo_da_remessa:190]NãoNãoSim</v>
      </c>
      <c r="K120" s="29" t="b">
        <f>Tabela_Situações_Datamart___07_07_2023[[#This Row],[situacao]]=L120</f>
        <v>0</v>
      </c>
      <c r="L120" s="22"/>
      <c r="M120" s="22"/>
      <c r="N120" s="22"/>
      <c r="O120" s="22"/>
      <c r="P120" s="22"/>
      <c r="Q120" s="22"/>
      <c r="R120" s="22"/>
      <c r="S120" s="22"/>
      <c r="T120" s="29" t="b">
        <f>Tabela_Situações_Datamart___07_07_2023[[#This Row],[situacao]]=L120</f>
        <v>0</v>
      </c>
      <c r="U120" s="22" t="str">
        <f t="shared" si="54"/>
        <v/>
      </c>
      <c r="V120" s="22" t="e">
        <f t="shared" si="55"/>
        <v>#N/A</v>
      </c>
      <c r="W120" s="22" t="b">
        <f t="shared" si="77"/>
        <v>0</v>
      </c>
      <c r="X120" s="22" t="b">
        <f t="shared" si="78"/>
        <v>0</v>
      </c>
      <c r="Y120" s="22" t="b">
        <f t="shared" si="79"/>
        <v>0</v>
      </c>
      <c r="Z120" s="22" t="b">
        <f t="shared" si="80"/>
        <v>0</v>
      </c>
      <c r="AA120" s="22" t="b">
        <f t="shared" si="81"/>
        <v>0</v>
      </c>
      <c r="AB120" s="22" t="b">
        <f t="shared" si="82"/>
        <v>0</v>
      </c>
      <c r="AC120" s="22" t="b">
        <f t="shared" si="83"/>
        <v>0</v>
      </c>
      <c r="AD120" s="22" t="b">
        <f t="shared" si="84"/>
        <v>1</v>
      </c>
      <c r="AE120" s="37" t="s">
        <v>2615</v>
      </c>
      <c r="AG120" s="27" t="s">
        <v>194</v>
      </c>
      <c r="AH120" s="28" t="s">
        <v>1</v>
      </c>
      <c r="AI120" s="28" t="s">
        <v>7</v>
      </c>
      <c r="AJ120" s="36" t="s">
        <v>2671</v>
      </c>
      <c r="AK120" s="27" t="s">
        <v>3</v>
      </c>
      <c r="AL120" s="27" t="s">
        <v>3</v>
      </c>
      <c r="AM120" s="27" t="s">
        <v>4</v>
      </c>
      <c r="AN120" s="27"/>
      <c r="AO120" s="27"/>
      <c r="AP120" s="29" t="b">
        <f t="shared" si="68"/>
        <v>1</v>
      </c>
      <c r="AQ120" s="29" t="b">
        <f t="shared" si="69"/>
        <v>1</v>
      </c>
      <c r="AR120" s="29" t="b">
        <f t="shared" si="70"/>
        <v>1</v>
      </c>
      <c r="AS120" s="29" t="b">
        <f t="shared" si="71"/>
        <v>0</v>
      </c>
      <c r="AT120" s="29" t="b">
        <f t="shared" si="72"/>
        <v>1</v>
      </c>
      <c r="AU120" s="29" t="b">
        <f t="shared" si="73"/>
        <v>1</v>
      </c>
      <c r="AV120" s="29" t="b">
        <f t="shared" si="74"/>
        <v>1</v>
      </c>
      <c r="AW120" s="29" t="b">
        <f t="shared" si="75"/>
        <v>1</v>
      </c>
    </row>
    <row r="121" spans="1:49" s="29" customFormat="1" ht="20.399999999999999" hidden="1" x14ac:dyDescent="0.2">
      <c r="A121" s="29" t="s">
        <v>196</v>
      </c>
      <c r="B121" s="29" t="s">
        <v>1</v>
      </c>
      <c r="C121" s="30" t="s">
        <v>7</v>
      </c>
      <c r="D121" s="29" t="s">
        <v>197</v>
      </c>
      <c r="E121" s="29" t="s">
        <v>3</v>
      </c>
      <c r="F121" s="29" t="s">
        <v>3</v>
      </c>
      <c r="G121" s="29" t="s">
        <v>4</v>
      </c>
      <c r="H121" s="29" t="s">
        <v>53</v>
      </c>
      <c r="J12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Revogada transação penal (139)Movimentos ParametrizadosO movimento parametrizado é utilizado como data de início e fim da situaçãoMagistrado (1) | Decisão (3) | Revogação (157) | Revogação da Transação Penal (15025)NãoNãoSimDecisão proferida</v>
      </c>
      <c r="K121" s="29" t="b">
        <f>Tabela_Situações_Datamart___07_07_2023[[#This Row],[situacao]]=L121</f>
        <v>1</v>
      </c>
      <c r="L121" s="22" t="s">
        <v>196</v>
      </c>
      <c r="M121" s="22" t="s">
        <v>1</v>
      </c>
      <c r="N121" s="22" t="s">
        <v>7</v>
      </c>
      <c r="O121" s="22" t="s">
        <v>197</v>
      </c>
      <c r="P121" s="22" t="s">
        <v>3</v>
      </c>
      <c r="Q121" s="22" t="s">
        <v>3</v>
      </c>
      <c r="R121" s="22" t="s">
        <v>4</v>
      </c>
      <c r="S121" s="22" t="s">
        <v>53</v>
      </c>
      <c r="T121" s="29" t="b">
        <f>Tabela_Situações_Datamart___07_07_2023[[#This Row],[situacao]]=L121</f>
        <v>1</v>
      </c>
      <c r="U121" s="22" t="str">
        <f t="shared" si="54"/>
        <v>Revogada transação penal (139)Movimentos ParametrizadosO movimento parametrizado é utilizado como data de início e fim da situaçãoMagistrado (1) | Decisão (3) | Revogação (157) | Revogação da Transação Penal (15025)NãoNãoSimDecisão proferida</v>
      </c>
      <c r="V121" s="22" t="str">
        <f t="shared" si="55"/>
        <v>Revogada transação penal (139)Movimentos ParametrizadosO movimento parametrizado é utilizado como data de início e fim da situaçãoMagistrado (1) | Decisão (3) | Revogação (157) | Revogação da Transação Penal (15025)NãoNãoSimDecisão proferida</v>
      </c>
      <c r="W121" s="22" t="b">
        <f t="shared" si="77"/>
        <v>1</v>
      </c>
      <c r="X121" s="22" t="b">
        <f t="shared" si="78"/>
        <v>1</v>
      </c>
      <c r="Y121" s="22" t="b">
        <f t="shared" si="79"/>
        <v>1</v>
      </c>
      <c r="Z121" s="22" t="b">
        <f t="shared" si="80"/>
        <v>1</v>
      </c>
      <c r="AA121" s="22" t="b">
        <f t="shared" si="81"/>
        <v>1</v>
      </c>
      <c r="AB121" s="22" t="b">
        <f t="shared" si="82"/>
        <v>1</v>
      </c>
      <c r="AC121" s="22" t="b">
        <f t="shared" si="83"/>
        <v>1</v>
      </c>
      <c r="AD121" s="22" t="b">
        <f t="shared" si="84"/>
        <v>1</v>
      </c>
      <c r="AE121" s="37" t="s">
        <v>2687</v>
      </c>
      <c r="AG121" s="4" t="s">
        <v>196</v>
      </c>
      <c r="AH121" s="5" t="s">
        <v>1</v>
      </c>
      <c r="AI121" s="5" t="s">
        <v>7</v>
      </c>
      <c r="AJ121" s="4" t="s">
        <v>197</v>
      </c>
      <c r="AK121" s="27" t="s">
        <v>3</v>
      </c>
      <c r="AL121" s="4" t="s">
        <v>3</v>
      </c>
      <c r="AM121" s="4" t="s">
        <v>4</v>
      </c>
      <c r="AN121" s="4" t="s">
        <v>53</v>
      </c>
      <c r="AO121" s="4" t="s">
        <v>53</v>
      </c>
      <c r="AP121" s="29" t="b">
        <f t="shared" si="68"/>
        <v>1</v>
      </c>
      <c r="AQ121" s="29" t="b">
        <f t="shared" si="69"/>
        <v>1</v>
      </c>
      <c r="AR121" s="29" t="b">
        <f t="shared" si="70"/>
        <v>1</v>
      </c>
      <c r="AS121" s="29" t="b">
        <f t="shared" si="71"/>
        <v>1</v>
      </c>
      <c r="AT121" s="29" t="b">
        <f t="shared" si="72"/>
        <v>1</v>
      </c>
      <c r="AU121" s="29" t="b">
        <f t="shared" si="73"/>
        <v>1</v>
      </c>
      <c r="AV121" s="29" t="b">
        <f t="shared" si="74"/>
        <v>1</v>
      </c>
      <c r="AW121" s="29" t="b">
        <f t="shared" si="75"/>
        <v>1</v>
      </c>
    </row>
    <row r="122" spans="1:49" s="29" customFormat="1" ht="20.399999999999999" hidden="1" x14ac:dyDescent="0.2">
      <c r="A122" s="29" t="s">
        <v>198</v>
      </c>
      <c r="B122" s="29" t="s">
        <v>1</v>
      </c>
      <c r="C122" s="30" t="s">
        <v>7</v>
      </c>
      <c r="D122" s="29" t="s">
        <v>440</v>
      </c>
      <c r="E122" s="29" t="s">
        <v>3</v>
      </c>
      <c r="F122" s="29" t="s">
        <v>3</v>
      </c>
      <c r="G122" s="29" t="s">
        <v>4</v>
      </c>
      <c r="H122" s="29" t="s">
        <v>2703</v>
      </c>
      <c r="J12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do juri antecipada (83)Movimentos ParametrizadosO movimento parametrizado é utilizado como data de início e fim da situaçãoServentuário (14) | Escrivão/Diretor de Secretaria/Secretário Jurídico (48) | Sessão do Tribunal do Júri (313)[15:situacao_da_audiencia:12]NãoNãoSim</v>
      </c>
      <c r="K122" s="29" t="b">
        <f>Tabela_Situações_Datamart___07_07_2023[[#This Row],[situacao]]=L122</f>
        <v>1</v>
      </c>
      <c r="L122" s="22" t="s">
        <v>198</v>
      </c>
      <c r="M122" s="22" t="s">
        <v>1</v>
      </c>
      <c r="N122" s="22" t="s">
        <v>7</v>
      </c>
      <c r="O122" s="22" t="s">
        <v>440</v>
      </c>
      <c r="P122" s="22" t="s">
        <v>3</v>
      </c>
      <c r="Q122" s="22" t="s">
        <v>3</v>
      </c>
      <c r="R122" s="22" t="s">
        <v>4</v>
      </c>
      <c r="S122" s="22"/>
      <c r="T122" s="29" t="b">
        <f>Tabela_Situações_Datamart___07_07_2023[[#This Row],[situacao]]=L122</f>
        <v>1</v>
      </c>
      <c r="U122" s="22" t="str">
        <f t="shared" si="54"/>
        <v>Sessão do juri antecipada (83)Movimentos ParametrizadosO movimento parametrizado é utilizado como data de início e fim da situaçãoServentuário (14) | Escrivão/Diretor de Secretaria/Secretário Jurídico (48) | Sessão do Tribunal do Júri (313)[15:situacao_da_audiencia:12]NãoNãoSim</v>
      </c>
      <c r="V122" s="22" t="e">
        <f t="shared" si="55"/>
        <v>#VALUE!</v>
      </c>
      <c r="W122" s="22" t="b">
        <f t="shared" si="77"/>
        <v>1</v>
      </c>
      <c r="X122" s="22" t="b">
        <f t="shared" si="78"/>
        <v>1</v>
      </c>
      <c r="Y122" s="22" t="b">
        <f t="shared" si="79"/>
        <v>1</v>
      </c>
      <c r="Z122" s="22" t="b">
        <f t="shared" si="80"/>
        <v>1</v>
      </c>
      <c r="AA122" s="22" t="b">
        <f t="shared" si="81"/>
        <v>1</v>
      </c>
      <c r="AB122" s="22" t="b">
        <f t="shared" si="82"/>
        <v>1</v>
      </c>
      <c r="AC122" s="22" t="b">
        <f t="shared" si="83"/>
        <v>1</v>
      </c>
      <c r="AD122" s="22" t="b">
        <f t="shared" si="84"/>
        <v>1</v>
      </c>
      <c r="AE122" s="37" t="s">
        <v>2687</v>
      </c>
      <c r="AG122" s="4" t="s">
        <v>198</v>
      </c>
      <c r="AH122" s="5" t="s">
        <v>1</v>
      </c>
      <c r="AI122" s="5" t="s">
        <v>7</v>
      </c>
      <c r="AJ122" s="4" t="s">
        <v>440</v>
      </c>
      <c r="AK122" s="27" t="s">
        <v>3</v>
      </c>
      <c r="AL122" s="4" t="s">
        <v>3</v>
      </c>
      <c r="AM122" s="4" t="s">
        <v>4</v>
      </c>
      <c r="AN122" s="4"/>
      <c r="AO122" s="4"/>
      <c r="AP122" s="29" t="b">
        <f t="shared" si="68"/>
        <v>1</v>
      </c>
      <c r="AQ122" s="29" t="b">
        <f t="shared" si="69"/>
        <v>1</v>
      </c>
      <c r="AR122" s="29" t="b">
        <f t="shared" si="70"/>
        <v>1</v>
      </c>
      <c r="AS122" s="29" t="b">
        <f t="shared" si="71"/>
        <v>1</v>
      </c>
      <c r="AT122" s="29" t="b">
        <f t="shared" si="72"/>
        <v>1</v>
      </c>
      <c r="AU122" s="29" t="b">
        <f t="shared" si="73"/>
        <v>1</v>
      </c>
      <c r="AV122" s="29" t="b">
        <f t="shared" si="74"/>
        <v>1</v>
      </c>
      <c r="AW122" s="29" t="b">
        <f t="shared" si="75"/>
        <v>1</v>
      </c>
    </row>
    <row r="123" spans="1:49" s="29" customFormat="1" ht="20.399999999999999" hidden="1" x14ac:dyDescent="0.2">
      <c r="A123" s="29" t="s">
        <v>200</v>
      </c>
      <c r="B123" s="29" t="s">
        <v>1</v>
      </c>
      <c r="C123" s="30" t="s">
        <v>7</v>
      </c>
      <c r="D123" s="29" t="s">
        <v>441</v>
      </c>
      <c r="E123" s="29" t="s">
        <v>3</v>
      </c>
      <c r="F123" s="29" t="s">
        <v>3</v>
      </c>
      <c r="G123" s="29" t="s">
        <v>4</v>
      </c>
      <c r="H123" s="29" t="s">
        <v>2703</v>
      </c>
      <c r="J12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do juri cancelada (84)Movimentos ParametrizadosO movimento parametrizado é utilizado como data de início e fim da situaçãoServentuário (14) | Escrivão/Diretor de Secretaria/Secretário Jurídico (48) | Sessão do Tribunal do Júri (313)[15:situacao_da_audiencia:11]NãoNãoSim</v>
      </c>
      <c r="K123" s="29" t="b">
        <f>Tabela_Situações_Datamart___07_07_2023[[#This Row],[situacao]]=L123</f>
        <v>1</v>
      </c>
      <c r="L123" s="22" t="s">
        <v>200</v>
      </c>
      <c r="M123" s="22" t="s">
        <v>1</v>
      </c>
      <c r="N123" s="22" t="s">
        <v>7</v>
      </c>
      <c r="O123" s="22" t="s">
        <v>441</v>
      </c>
      <c r="P123" s="22" t="s">
        <v>3</v>
      </c>
      <c r="Q123" s="22" t="s">
        <v>3</v>
      </c>
      <c r="R123" s="22" t="s">
        <v>4</v>
      </c>
      <c r="S123" s="22"/>
      <c r="T123" s="29" t="b">
        <f>Tabela_Situações_Datamart___07_07_2023[[#This Row],[situacao]]=L123</f>
        <v>1</v>
      </c>
      <c r="U123" s="22" t="str">
        <f t="shared" si="54"/>
        <v>Sessão do juri cancelada (84)Movimentos ParametrizadosO movimento parametrizado é utilizado como data de início e fim da situaçãoServentuário (14) | Escrivão/Diretor de Secretaria/Secretário Jurídico (48) | Sessão do Tribunal do Júri (313)[15:situacao_da_audiencia:11]NãoNãoSim</v>
      </c>
      <c r="V123" s="22" t="e">
        <f t="shared" si="55"/>
        <v>#VALUE!</v>
      </c>
      <c r="W123" s="22" t="b">
        <f t="shared" si="77"/>
        <v>1</v>
      </c>
      <c r="X123" s="22" t="b">
        <f t="shared" si="78"/>
        <v>1</v>
      </c>
      <c r="Y123" s="22" t="b">
        <f t="shared" si="79"/>
        <v>1</v>
      </c>
      <c r="Z123" s="22" t="b">
        <f t="shared" si="80"/>
        <v>1</v>
      </c>
      <c r="AA123" s="22" t="b">
        <f t="shared" si="81"/>
        <v>1</v>
      </c>
      <c r="AB123" s="22" t="b">
        <f t="shared" si="82"/>
        <v>1</v>
      </c>
      <c r="AC123" s="22" t="b">
        <f t="shared" si="83"/>
        <v>1</v>
      </c>
      <c r="AD123" s="22" t="b">
        <f t="shared" si="84"/>
        <v>1</v>
      </c>
      <c r="AE123" s="37" t="s">
        <v>2687</v>
      </c>
      <c r="AG123" s="4" t="s">
        <v>200</v>
      </c>
      <c r="AH123" s="5" t="s">
        <v>1</v>
      </c>
      <c r="AI123" s="5" t="s">
        <v>7</v>
      </c>
      <c r="AJ123" s="4" t="s">
        <v>441</v>
      </c>
      <c r="AK123" s="27" t="s">
        <v>3</v>
      </c>
      <c r="AL123" s="4" t="s">
        <v>3</v>
      </c>
      <c r="AM123" s="4" t="s">
        <v>4</v>
      </c>
      <c r="AN123" s="4"/>
      <c r="AO123" s="4"/>
      <c r="AP123" s="29" t="b">
        <f t="shared" si="68"/>
        <v>1</v>
      </c>
      <c r="AQ123" s="29" t="b">
        <f t="shared" si="69"/>
        <v>1</v>
      </c>
      <c r="AR123" s="29" t="b">
        <f t="shared" si="70"/>
        <v>1</v>
      </c>
      <c r="AS123" s="29" t="b">
        <f t="shared" si="71"/>
        <v>1</v>
      </c>
      <c r="AT123" s="29" t="b">
        <f t="shared" si="72"/>
        <v>1</v>
      </c>
      <c r="AU123" s="29" t="b">
        <f t="shared" si="73"/>
        <v>1</v>
      </c>
      <c r="AV123" s="29" t="b">
        <f t="shared" si="74"/>
        <v>1</v>
      </c>
      <c r="AW123" s="29" t="b">
        <f t="shared" si="75"/>
        <v>1</v>
      </c>
    </row>
    <row r="124" spans="1:49" s="29" customFormat="1" ht="20.399999999999999" hidden="1" x14ac:dyDescent="0.2">
      <c r="A124" s="29" t="s">
        <v>202</v>
      </c>
      <c r="B124" s="29" t="s">
        <v>1</v>
      </c>
      <c r="C124" s="30" t="s">
        <v>7</v>
      </c>
      <c r="D124" s="29" t="s">
        <v>442</v>
      </c>
      <c r="E124" s="29" t="s">
        <v>3</v>
      </c>
      <c r="F124" s="29" t="s">
        <v>3</v>
      </c>
      <c r="G124" s="29" t="s">
        <v>4</v>
      </c>
      <c r="H124" s="29" t="s">
        <v>2703</v>
      </c>
      <c r="J12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do juri convertida em diligência (85)Movimentos ParametrizadosO movimento parametrizado é utilizado como data de início e fim da situaçãoServentuário (14) | Escrivão/Diretor de Secretaria/Secretário Jurídico (48) | Sessão do Tribunal do Júri (313)[15:situacao_da_audiencia:15]NãoNãoSim</v>
      </c>
      <c r="K124" s="29" t="b">
        <f>Tabela_Situações_Datamart___07_07_2023[[#This Row],[situacao]]=L124</f>
        <v>1</v>
      </c>
      <c r="L124" s="22" t="s">
        <v>202</v>
      </c>
      <c r="M124" s="22" t="s">
        <v>1</v>
      </c>
      <c r="N124" s="22" t="s">
        <v>7</v>
      </c>
      <c r="O124" s="22" t="s">
        <v>442</v>
      </c>
      <c r="P124" s="22" t="s">
        <v>3</v>
      </c>
      <c r="Q124" s="22" t="s">
        <v>3</v>
      </c>
      <c r="R124" s="22" t="s">
        <v>4</v>
      </c>
      <c r="S124" s="22"/>
      <c r="T124" s="29" t="b">
        <f>Tabela_Situações_Datamart___07_07_2023[[#This Row],[situacao]]=L124</f>
        <v>1</v>
      </c>
      <c r="U124" s="22" t="str">
        <f t="shared" si="54"/>
        <v>Sessão do juri convertida em diligência (85)Movimentos ParametrizadosO movimento parametrizado é utilizado como data de início e fim da situaçãoServentuário (14) | Escrivão/Diretor de Secretaria/Secretário Jurídico (48) | Sessão do Tribunal do Júri (313)[15:situacao_da_audiencia:15]NãoNãoSim</v>
      </c>
      <c r="V124" s="22" t="e">
        <f t="shared" si="55"/>
        <v>#VALUE!</v>
      </c>
      <c r="W124" s="22" t="b">
        <f t="shared" si="77"/>
        <v>1</v>
      </c>
      <c r="X124" s="22" t="b">
        <f t="shared" si="78"/>
        <v>1</v>
      </c>
      <c r="Y124" s="22" t="b">
        <f t="shared" si="79"/>
        <v>1</v>
      </c>
      <c r="Z124" s="22" t="b">
        <f t="shared" si="80"/>
        <v>1</v>
      </c>
      <c r="AA124" s="22" t="b">
        <f t="shared" si="81"/>
        <v>1</v>
      </c>
      <c r="AB124" s="22" t="b">
        <f t="shared" si="82"/>
        <v>1</v>
      </c>
      <c r="AC124" s="22" t="b">
        <f t="shared" si="83"/>
        <v>1</v>
      </c>
      <c r="AD124" s="22" t="b">
        <f t="shared" si="84"/>
        <v>1</v>
      </c>
      <c r="AE124" s="37" t="s">
        <v>2687</v>
      </c>
      <c r="AG124" s="4" t="s">
        <v>202</v>
      </c>
      <c r="AH124" s="5" t="s">
        <v>1</v>
      </c>
      <c r="AI124" s="5" t="s">
        <v>7</v>
      </c>
      <c r="AJ124" s="4" t="s">
        <v>442</v>
      </c>
      <c r="AK124" s="27" t="s">
        <v>3</v>
      </c>
      <c r="AL124" s="4" t="s">
        <v>3</v>
      </c>
      <c r="AM124" s="4" t="s">
        <v>4</v>
      </c>
      <c r="AN124" s="4"/>
      <c r="AO124" s="4"/>
      <c r="AP124" s="29" t="b">
        <f t="shared" si="68"/>
        <v>1</v>
      </c>
      <c r="AQ124" s="29" t="b">
        <f t="shared" si="69"/>
        <v>1</v>
      </c>
      <c r="AR124" s="29" t="b">
        <f t="shared" si="70"/>
        <v>1</v>
      </c>
      <c r="AS124" s="29" t="b">
        <f t="shared" si="71"/>
        <v>1</v>
      </c>
      <c r="AT124" s="29" t="b">
        <f t="shared" si="72"/>
        <v>1</v>
      </c>
      <c r="AU124" s="29" t="b">
        <f t="shared" si="73"/>
        <v>1</v>
      </c>
      <c r="AV124" s="29" t="b">
        <f t="shared" si="74"/>
        <v>1</v>
      </c>
      <c r="AW124" s="29" t="b">
        <f t="shared" si="75"/>
        <v>1</v>
      </c>
    </row>
    <row r="125" spans="1:49" s="29" customFormat="1" ht="377.4" hidden="1" x14ac:dyDescent="0.2">
      <c r="A125" s="29" t="s">
        <v>204</v>
      </c>
      <c r="B125" s="29" t="s">
        <v>1</v>
      </c>
      <c r="C125" s="30" t="s">
        <v>2768</v>
      </c>
      <c r="D125" s="29" t="s">
        <v>443</v>
      </c>
      <c r="E125" s="29" t="s">
        <v>3</v>
      </c>
      <c r="F125" s="29" t="s">
        <v>3</v>
      </c>
      <c r="G125" s="29" t="s">
        <v>4</v>
      </c>
      <c r="H125" s="29" t="s">
        <v>2703</v>
      </c>
      <c r="J12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do juri designada (43)Movimentos ParametrizadosArquivado definitivamente (2)&amp;CARACT(10)&amp;Arquivado provisoriamente (4)&amp;CARACT(10)&amp;Baixado definitivamente (10)&amp;CARACT(10)&amp;Distribuição cancelada (23)&amp;CARACT(10)&amp;Reativado (37)&amp;CARACT(10)&amp;Redistribuído para outro Tribunal (154)&amp;CARACT(10)&amp;Remetido (41)&amp;CARACT(10)&amp;Sessão do juri antecipada (83)&amp;CARACT(10)&amp;Sessão do juri cancelada (84)&amp;CARACT(10)&amp;Sessão do juri convertida em diligência (85)&amp;CARACT(10)&amp;Sessão do juri designada (43)&amp;CARACT(10)&amp;Sessão do juri não realizada (86)&amp;CARACT(10)&amp;Sessão do juri realizada (44)&amp;CARACT(10)&amp;Sessão do juri redesignada (87)&amp;CARACT(10)&amp;Supenso/Sobrestado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Sessão do Tribunal do Júri (313)[15:situacao_da_audiencia:9]NãoNãoSim</v>
      </c>
      <c r="K125" s="29" t="b">
        <f>Tabela_Situações_Datamart___07_07_2023[[#This Row],[situacao]]=L125</f>
        <v>1</v>
      </c>
      <c r="L125" s="22" t="s">
        <v>204</v>
      </c>
      <c r="M125" s="22" t="s">
        <v>1</v>
      </c>
      <c r="N125" s="17" t="s">
        <v>326</v>
      </c>
      <c r="O125" s="22" t="s">
        <v>443</v>
      </c>
      <c r="P125" s="22" t="s">
        <v>3</v>
      </c>
      <c r="Q125" s="22" t="s">
        <v>3</v>
      </c>
      <c r="R125" s="22" t="s">
        <v>4</v>
      </c>
      <c r="S125" s="22"/>
      <c r="T125" s="29" t="b">
        <f>Tabela_Situações_Datamart___07_07_2023[[#This Row],[situacao]]=L125</f>
        <v>1</v>
      </c>
      <c r="U125" s="22" t="str">
        <f t="shared" si="54"/>
        <v>Sessão do juri designada (43)Movimentos ParametrizadosArquivado definitivamente (2)
Arquivado provisoriamente (4)
Baixado definitivamente (10)
Distribuição cancelada (23)
Reativado (37)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Sessão do Tribunal do Júri (313)[15:situacao_da_audiencia:9]NãoNãoSim</v>
      </c>
      <c r="V125" s="22" t="e">
        <f t="shared" si="55"/>
        <v>#VALUE!</v>
      </c>
      <c r="W125" s="22" t="b">
        <f t="shared" si="77"/>
        <v>1</v>
      </c>
      <c r="X125" s="22" t="b">
        <f t="shared" si="78"/>
        <v>1</v>
      </c>
      <c r="Y125" s="22" t="b">
        <f t="shared" si="79"/>
        <v>0</v>
      </c>
      <c r="Z125" s="22" t="b">
        <f t="shared" si="80"/>
        <v>1</v>
      </c>
      <c r="AA125" s="22" t="b">
        <f t="shared" si="81"/>
        <v>1</v>
      </c>
      <c r="AB125" s="22" t="b">
        <f t="shared" si="82"/>
        <v>1</v>
      </c>
      <c r="AC125" s="22" t="b">
        <f t="shared" si="83"/>
        <v>1</v>
      </c>
      <c r="AD125" s="22" t="b">
        <f t="shared" si="84"/>
        <v>1</v>
      </c>
      <c r="AE125" s="37" t="s">
        <v>2790</v>
      </c>
      <c r="AG125" s="4" t="s">
        <v>204</v>
      </c>
      <c r="AH125" s="5" t="s">
        <v>1</v>
      </c>
      <c r="AI125" s="5" t="s">
        <v>2672</v>
      </c>
      <c r="AJ125" s="4" t="s">
        <v>443</v>
      </c>
      <c r="AK125" s="27" t="s">
        <v>3</v>
      </c>
      <c r="AL125" s="4" t="s">
        <v>3</v>
      </c>
      <c r="AM125" s="4" t="s">
        <v>4</v>
      </c>
      <c r="AN125" s="4"/>
      <c r="AO125" s="4"/>
      <c r="AP125" s="29" t="b">
        <f t="shared" si="68"/>
        <v>1</v>
      </c>
      <c r="AQ125" s="29" t="b">
        <f t="shared" si="69"/>
        <v>1</v>
      </c>
      <c r="AR125" s="29" t="b">
        <f t="shared" si="70"/>
        <v>0</v>
      </c>
      <c r="AS125" s="29" t="b">
        <f t="shared" si="71"/>
        <v>1</v>
      </c>
      <c r="AT125" s="29" t="b">
        <f t="shared" si="72"/>
        <v>1</v>
      </c>
      <c r="AU125" s="29" t="b">
        <f t="shared" si="73"/>
        <v>1</v>
      </c>
      <c r="AV125" s="29" t="b">
        <f t="shared" si="74"/>
        <v>1</v>
      </c>
      <c r="AW125" s="29" t="b">
        <f t="shared" si="75"/>
        <v>1</v>
      </c>
    </row>
    <row r="126" spans="1:49" s="29" customFormat="1" ht="20.399999999999999" hidden="1" x14ac:dyDescent="0.2">
      <c r="A126" s="29" t="s">
        <v>206</v>
      </c>
      <c r="B126" s="29" t="s">
        <v>1</v>
      </c>
      <c r="C126" s="30" t="s">
        <v>7</v>
      </c>
      <c r="D126" s="29" t="s">
        <v>444</v>
      </c>
      <c r="E126" s="29" t="s">
        <v>3</v>
      </c>
      <c r="F126" s="29" t="s">
        <v>3</v>
      </c>
      <c r="G126" s="29" t="s">
        <v>4</v>
      </c>
      <c r="H126" s="29" t="s">
        <v>2703</v>
      </c>
      <c r="J12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do juri não realizada (86)Movimentos ParametrizadosO movimento parametrizado é utilizado como data de início e fim da situaçãoServentuário (14) | Escrivão/Diretor de Secretaria/Secretário Jurídico (48) | Sessão do Tribunal do Júri (313)[15:situacao_da_audiencia:14]NãoNãoSim</v>
      </c>
      <c r="K126" s="29" t="b">
        <f>Tabela_Situações_Datamart___07_07_2023[[#This Row],[situacao]]=L126</f>
        <v>1</v>
      </c>
      <c r="L126" s="22" t="s">
        <v>206</v>
      </c>
      <c r="M126" s="22" t="s">
        <v>1</v>
      </c>
      <c r="N126" s="22" t="s">
        <v>7</v>
      </c>
      <c r="O126" s="22" t="s">
        <v>444</v>
      </c>
      <c r="P126" s="22" t="s">
        <v>3</v>
      </c>
      <c r="Q126" s="22" t="s">
        <v>3</v>
      </c>
      <c r="R126" s="22" t="s">
        <v>4</v>
      </c>
      <c r="S126" s="22"/>
      <c r="T126" s="29" t="b">
        <f>Tabela_Situações_Datamart___07_07_2023[[#This Row],[situacao]]=L126</f>
        <v>1</v>
      </c>
      <c r="U126" s="22" t="str">
        <f t="shared" si="54"/>
        <v>Sessão do juri não realizada (86)Movimentos ParametrizadosO movimento parametrizado é utilizado como data de início e fim da situaçãoServentuário (14) | Escrivão/Diretor de Secretaria/Secretário Jurídico (48) | Sessão do Tribunal do Júri (313)[15:situacao_da_audiencia:14]NãoNãoSim</v>
      </c>
      <c r="V126" s="22" t="e">
        <f t="shared" si="55"/>
        <v>#VALUE!</v>
      </c>
      <c r="W126" s="22" t="b">
        <f t="shared" si="77"/>
        <v>1</v>
      </c>
      <c r="X126" s="22" t="b">
        <f t="shared" si="78"/>
        <v>1</v>
      </c>
      <c r="Y126" s="22" t="b">
        <f t="shared" si="79"/>
        <v>1</v>
      </c>
      <c r="Z126" s="22" t="b">
        <f t="shared" si="80"/>
        <v>1</v>
      </c>
      <c r="AA126" s="22" t="b">
        <f t="shared" si="81"/>
        <v>1</v>
      </c>
      <c r="AB126" s="22" t="b">
        <f t="shared" si="82"/>
        <v>1</v>
      </c>
      <c r="AC126" s="22" t="b">
        <f t="shared" si="83"/>
        <v>1</v>
      </c>
      <c r="AD126" s="22" t="b">
        <f t="shared" si="84"/>
        <v>1</v>
      </c>
      <c r="AE126" s="37" t="s">
        <v>2687</v>
      </c>
      <c r="AG126" s="4" t="s">
        <v>206</v>
      </c>
      <c r="AH126" s="5" t="s">
        <v>1</v>
      </c>
      <c r="AI126" s="5" t="s">
        <v>7</v>
      </c>
      <c r="AJ126" s="4" t="s">
        <v>444</v>
      </c>
      <c r="AK126" s="27" t="s">
        <v>3</v>
      </c>
      <c r="AL126" s="4" t="s">
        <v>3</v>
      </c>
      <c r="AM126" s="4" t="s">
        <v>4</v>
      </c>
      <c r="AN126" s="4"/>
      <c r="AO126" s="4"/>
      <c r="AP126" s="29" t="b">
        <f t="shared" si="68"/>
        <v>1</v>
      </c>
      <c r="AQ126" s="29" t="b">
        <f t="shared" si="69"/>
        <v>1</v>
      </c>
      <c r="AR126" s="29" t="b">
        <f t="shared" si="70"/>
        <v>1</v>
      </c>
      <c r="AS126" s="29" t="b">
        <f t="shared" si="71"/>
        <v>1</v>
      </c>
      <c r="AT126" s="29" t="b">
        <f t="shared" si="72"/>
        <v>1</v>
      </c>
      <c r="AU126" s="29" t="b">
        <f t="shared" si="73"/>
        <v>1</v>
      </c>
      <c r="AV126" s="29" t="b">
        <f t="shared" si="74"/>
        <v>1</v>
      </c>
      <c r="AW126" s="29" t="b">
        <f t="shared" si="75"/>
        <v>1</v>
      </c>
    </row>
    <row r="127" spans="1:49" s="29" customFormat="1" ht="20.399999999999999" hidden="1" x14ac:dyDescent="0.2">
      <c r="A127" s="29" t="s">
        <v>208</v>
      </c>
      <c r="B127" s="29" t="s">
        <v>1</v>
      </c>
      <c r="C127" s="30" t="s">
        <v>7</v>
      </c>
      <c r="D127" s="29" t="s">
        <v>445</v>
      </c>
      <c r="E127" s="29" t="s">
        <v>3</v>
      </c>
      <c r="F127" s="29" t="s">
        <v>3</v>
      </c>
      <c r="G127" s="29" t="s">
        <v>4</v>
      </c>
      <c r="H127" s="29" t="s">
        <v>2703</v>
      </c>
      <c r="J12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do juri realizada (44)Movimentos ParametrizadosO movimento parametrizado é utilizado como data de início e fim da situaçãoServentuário (14) | Escrivão/Diretor de Secretaria/Secretário Jurídico (48) | Sessão do Tribunal do Júri (313)[15:situacao_da_audiencia:13]NãoNãoSim</v>
      </c>
      <c r="K127" s="29" t="b">
        <f>Tabela_Situações_Datamart___07_07_2023[[#This Row],[situacao]]=L127</f>
        <v>1</v>
      </c>
      <c r="L127" s="22" t="s">
        <v>208</v>
      </c>
      <c r="M127" s="22" t="s">
        <v>1</v>
      </c>
      <c r="N127" s="22" t="s">
        <v>7</v>
      </c>
      <c r="O127" s="22" t="s">
        <v>445</v>
      </c>
      <c r="P127" s="22" t="s">
        <v>3</v>
      </c>
      <c r="Q127" s="22" t="s">
        <v>3</v>
      </c>
      <c r="R127" s="22" t="s">
        <v>4</v>
      </c>
      <c r="S127" s="22"/>
      <c r="T127" s="29" t="b">
        <f>Tabela_Situações_Datamart___07_07_2023[[#This Row],[situacao]]=L127</f>
        <v>1</v>
      </c>
      <c r="U127" s="22" t="str">
        <f t="shared" si="54"/>
        <v>Sessão do juri realizada (44)Movimentos ParametrizadosO movimento parametrizado é utilizado como data de início e fim da situaçãoServentuário (14) | Escrivão/Diretor de Secretaria/Secretário Jurídico (48) | Sessão do Tribunal do Júri (313)[15:situacao_da_audiencia:13]NãoNãoSim</v>
      </c>
      <c r="V127" s="22" t="e">
        <f t="shared" si="55"/>
        <v>#VALUE!</v>
      </c>
      <c r="W127" s="22" t="b">
        <f t="shared" si="77"/>
        <v>1</v>
      </c>
      <c r="X127" s="22" t="b">
        <f t="shared" si="78"/>
        <v>1</v>
      </c>
      <c r="Y127" s="22" t="b">
        <f t="shared" si="79"/>
        <v>1</v>
      </c>
      <c r="Z127" s="22" t="b">
        <f t="shared" si="80"/>
        <v>1</v>
      </c>
      <c r="AA127" s="22" t="b">
        <f t="shared" si="81"/>
        <v>1</v>
      </c>
      <c r="AB127" s="22" t="b">
        <f t="shared" si="82"/>
        <v>1</v>
      </c>
      <c r="AC127" s="22" t="b">
        <f t="shared" si="83"/>
        <v>1</v>
      </c>
      <c r="AD127" s="22" t="b">
        <f t="shared" si="84"/>
        <v>1</v>
      </c>
      <c r="AE127" s="37" t="s">
        <v>2687</v>
      </c>
      <c r="AG127" s="4" t="s">
        <v>208</v>
      </c>
      <c r="AH127" s="5" t="s">
        <v>1</v>
      </c>
      <c r="AI127" s="5" t="s">
        <v>7</v>
      </c>
      <c r="AJ127" s="4" t="s">
        <v>445</v>
      </c>
      <c r="AK127" s="27" t="s">
        <v>3</v>
      </c>
      <c r="AL127" s="4" t="s">
        <v>3</v>
      </c>
      <c r="AM127" s="4" t="s">
        <v>4</v>
      </c>
      <c r="AN127" s="4"/>
      <c r="AO127" s="4"/>
      <c r="AP127" s="29" t="b">
        <f t="shared" si="68"/>
        <v>1</v>
      </c>
      <c r="AQ127" s="29" t="b">
        <f t="shared" si="69"/>
        <v>1</v>
      </c>
      <c r="AR127" s="29" t="b">
        <f t="shared" si="70"/>
        <v>1</v>
      </c>
      <c r="AS127" s="29" t="b">
        <f t="shared" si="71"/>
        <v>1</v>
      </c>
      <c r="AT127" s="29" t="b">
        <f t="shared" si="72"/>
        <v>1</v>
      </c>
      <c r="AU127" s="29" t="b">
        <f t="shared" si="73"/>
        <v>1</v>
      </c>
      <c r="AV127" s="29" t="b">
        <f t="shared" si="74"/>
        <v>1</v>
      </c>
      <c r="AW127" s="29" t="b">
        <f t="shared" si="75"/>
        <v>1</v>
      </c>
    </row>
    <row r="128" spans="1:49" s="29" customFormat="1" ht="377.4" hidden="1" x14ac:dyDescent="0.2">
      <c r="A128" s="29" t="s">
        <v>210</v>
      </c>
      <c r="B128" s="29" t="s">
        <v>1</v>
      </c>
      <c r="C128" s="30" t="s">
        <v>2768</v>
      </c>
      <c r="D128" s="29" t="s">
        <v>446</v>
      </c>
      <c r="E128" s="29" t="s">
        <v>3</v>
      </c>
      <c r="F128" s="29" t="s">
        <v>3</v>
      </c>
      <c r="G128" s="29" t="s">
        <v>4</v>
      </c>
      <c r="H128" s="29" t="s">
        <v>2703</v>
      </c>
      <c r="J12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do juri redesignada (87)Movimentos ParametrizadosArquivado definitivamente (2)&amp;CARACT(10)&amp;Arquivado provisoriamente (4)&amp;CARACT(10)&amp;Baixado definitivamente (10)&amp;CARACT(10)&amp;Distribuição cancelada (23)&amp;CARACT(10)&amp;Reativado (37)&amp;CARACT(10)&amp;Redistribuído para outro Tribunal (154)&amp;CARACT(10)&amp;Remetido (41)&amp;CARACT(10)&amp;Sessão do juri antecipada (83)&amp;CARACT(10)&amp;Sessão do juri cancelada (84)&amp;CARACT(10)&amp;Sessão do juri convertida em diligência (85)&amp;CARACT(10)&amp;Sessão do juri designada (43)&amp;CARACT(10)&amp;Sessão do juri não realizada (86)&amp;CARACT(10)&amp;Sessão do juri realizada (44)&amp;CARACT(10)&amp;Sessão do juri redesignada (87)&amp;CARACT(10)&amp;Supenso/Sobrestado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(49)Serventuário (14) | Escrivão/Diretor de Secretaria/Secretário Jurídico (48) | Sessão do Tribunal do Júri (313)[15:situacao_da_audiencia:10]NãoNãoSim</v>
      </c>
      <c r="K128" s="29" t="b">
        <f>Tabela_Situações_Datamart___07_07_2023[[#This Row],[situacao]]=L128</f>
        <v>1</v>
      </c>
      <c r="L128" s="22" t="s">
        <v>210</v>
      </c>
      <c r="M128" s="22" t="s">
        <v>1</v>
      </c>
      <c r="N128" s="17" t="s">
        <v>326</v>
      </c>
      <c r="O128" s="22" t="s">
        <v>446</v>
      </c>
      <c r="P128" s="22" t="s">
        <v>3</v>
      </c>
      <c r="Q128" s="22" t="s">
        <v>3</v>
      </c>
      <c r="R128" s="22" t="s">
        <v>4</v>
      </c>
      <c r="S128" s="22"/>
      <c r="T128" s="29" t="b">
        <f>Tabela_Situações_Datamart___07_07_2023[[#This Row],[situacao]]=L128</f>
        <v>1</v>
      </c>
      <c r="U128" s="22" t="str">
        <f t="shared" si="54"/>
        <v>Sessão do juri redesignada (87)Movimentos ParametrizadosArquivado definitivamente (2)
Arquivado provisoriamente (4)
Baixado definitivamente (10)
Distribuição cancelada (23)
Reativado (37)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(49)Serventuário (14) | Escrivão/Diretor de Secretaria/Secretário Jurídico (48) | Sessão do Tribunal do Júri (313)[15:situacao_da_audiencia:10]NãoNãoSim</v>
      </c>
      <c r="V128" s="22" t="e">
        <f t="shared" si="55"/>
        <v>#VALUE!</v>
      </c>
      <c r="W128" s="22" t="b">
        <f t="shared" si="77"/>
        <v>1</v>
      </c>
      <c r="X128" s="22" t="b">
        <f t="shared" si="78"/>
        <v>1</v>
      </c>
      <c r="Y128" s="22" t="b">
        <f t="shared" si="79"/>
        <v>0</v>
      </c>
      <c r="Z128" s="22" t="b">
        <f t="shared" si="80"/>
        <v>1</v>
      </c>
      <c r="AA128" s="22" t="b">
        <f t="shared" si="81"/>
        <v>1</v>
      </c>
      <c r="AB128" s="22" t="b">
        <f t="shared" si="82"/>
        <v>1</v>
      </c>
      <c r="AC128" s="22" t="b">
        <f t="shared" si="83"/>
        <v>1</v>
      </c>
      <c r="AD128" s="22" t="b">
        <f t="shared" si="84"/>
        <v>1</v>
      </c>
      <c r="AE128" s="37" t="s">
        <v>2790</v>
      </c>
      <c r="AG128" s="4" t="s">
        <v>210</v>
      </c>
      <c r="AH128" s="5" t="s">
        <v>1</v>
      </c>
      <c r="AI128" s="5" t="s">
        <v>2672</v>
      </c>
      <c r="AJ128" s="4" t="s">
        <v>446</v>
      </c>
      <c r="AK128" s="27" t="s">
        <v>3</v>
      </c>
      <c r="AL128" s="4" t="s">
        <v>3</v>
      </c>
      <c r="AM128" s="4" t="s">
        <v>4</v>
      </c>
      <c r="AN128" s="4"/>
      <c r="AO128" s="4"/>
      <c r="AP128" s="29" t="b">
        <f t="shared" si="68"/>
        <v>1</v>
      </c>
      <c r="AQ128" s="29" t="b">
        <f t="shared" si="69"/>
        <v>1</v>
      </c>
      <c r="AR128" s="29" t="b">
        <f t="shared" si="70"/>
        <v>0</v>
      </c>
      <c r="AS128" s="29" t="b">
        <f t="shared" si="71"/>
        <v>1</v>
      </c>
      <c r="AT128" s="29" t="b">
        <f t="shared" si="72"/>
        <v>1</v>
      </c>
      <c r="AU128" s="29" t="b">
        <f t="shared" si="73"/>
        <v>1</v>
      </c>
      <c r="AV128" s="29" t="b">
        <f t="shared" si="74"/>
        <v>1</v>
      </c>
      <c r="AW128" s="29" t="b">
        <f t="shared" si="75"/>
        <v>1</v>
      </c>
    </row>
    <row r="129" spans="1:49" s="29" customFormat="1" ht="20.399999999999999" hidden="1" x14ac:dyDescent="0.2">
      <c r="A129" s="29" t="s">
        <v>212</v>
      </c>
      <c r="B129" s="29" t="s">
        <v>1</v>
      </c>
      <c r="C129" s="30" t="s">
        <v>7</v>
      </c>
      <c r="D129" s="29" t="s">
        <v>447</v>
      </c>
      <c r="E129" s="29" t="s">
        <v>3</v>
      </c>
      <c r="F129" s="29" t="s">
        <v>3</v>
      </c>
      <c r="G129" s="29" t="s">
        <v>4</v>
      </c>
      <c r="H129" s="29" t="s">
        <v>2703</v>
      </c>
      <c r="J12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Restaurativa antecipada (146)Movimentos ParametrizadosO movimento parametrizado é utilizado como data de início e fim da situaçãoServentuário (14) | Escrivão/Diretor de Secretaria/Secretário Jurídico (48) | Sessão Restaurativa (15102)[15:situacao_da_audiencia:12]NãoNãoSim</v>
      </c>
      <c r="K129" s="29" t="b">
        <f>Tabela_Situações_Datamart___07_07_2023[[#This Row],[situacao]]=L129</f>
        <v>1</v>
      </c>
      <c r="L129" s="22" t="s">
        <v>212</v>
      </c>
      <c r="M129" s="22" t="s">
        <v>1</v>
      </c>
      <c r="N129" s="22" t="s">
        <v>7</v>
      </c>
      <c r="O129" s="22" t="s">
        <v>447</v>
      </c>
      <c r="P129" s="22" t="s">
        <v>3</v>
      </c>
      <c r="Q129" s="22" t="s">
        <v>3</v>
      </c>
      <c r="R129" s="22" t="s">
        <v>4</v>
      </c>
      <c r="S129" s="22"/>
      <c r="T129" s="29" t="b">
        <f>Tabela_Situações_Datamart___07_07_2023[[#This Row],[situacao]]=L129</f>
        <v>1</v>
      </c>
      <c r="U129" s="22" t="str">
        <f t="shared" si="54"/>
        <v>Sessão Restaurativa antecipada (146)Movimentos ParametrizadosO movimento parametrizado é utilizado como data de início e fim da situaçãoServentuário (14) | Escrivão/Diretor de Secretaria/Secretário Jurídico (48) | Sessão Restaurativa (15102)[15:situacao_da_audiencia:12]NãoNãoSim</v>
      </c>
      <c r="V129" s="22" t="e">
        <f t="shared" si="55"/>
        <v>#VALUE!</v>
      </c>
      <c r="W129" s="22" t="b">
        <f t="shared" si="77"/>
        <v>1</v>
      </c>
      <c r="X129" s="22" t="b">
        <f t="shared" si="78"/>
        <v>1</v>
      </c>
      <c r="Y129" s="22" t="b">
        <f t="shared" si="79"/>
        <v>1</v>
      </c>
      <c r="Z129" s="22" t="b">
        <f t="shared" si="80"/>
        <v>1</v>
      </c>
      <c r="AA129" s="22" t="b">
        <f t="shared" si="81"/>
        <v>1</v>
      </c>
      <c r="AB129" s="22" t="b">
        <f t="shared" si="82"/>
        <v>1</v>
      </c>
      <c r="AC129" s="22" t="b">
        <f t="shared" si="83"/>
        <v>1</v>
      </c>
      <c r="AD129" s="22" t="b">
        <f t="shared" si="84"/>
        <v>1</v>
      </c>
      <c r="AE129" s="37" t="s">
        <v>2687</v>
      </c>
      <c r="AG129" s="4" t="s">
        <v>212</v>
      </c>
      <c r="AH129" s="5" t="s">
        <v>1</v>
      </c>
      <c r="AI129" s="5" t="s">
        <v>7</v>
      </c>
      <c r="AJ129" s="4" t="s">
        <v>447</v>
      </c>
      <c r="AK129" s="27" t="s">
        <v>3</v>
      </c>
      <c r="AL129" s="4" t="s">
        <v>3</v>
      </c>
      <c r="AM129" s="4" t="s">
        <v>4</v>
      </c>
      <c r="AN129" s="4"/>
      <c r="AO129" s="4"/>
      <c r="AP129" s="29" t="b">
        <f t="shared" si="68"/>
        <v>1</v>
      </c>
      <c r="AQ129" s="29" t="b">
        <f t="shared" si="69"/>
        <v>1</v>
      </c>
      <c r="AR129" s="29" t="b">
        <f t="shared" si="70"/>
        <v>1</v>
      </c>
      <c r="AS129" s="29" t="b">
        <f t="shared" si="71"/>
        <v>1</v>
      </c>
      <c r="AT129" s="29" t="b">
        <f t="shared" si="72"/>
        <v>1</v>
      </c>
      <c r="AU129" s="29" t="b">
        <f t="shared" si="73"/>
        <v>1</v>
      </c>
      <c r="AV129" s="29" t="b">
        <f t="shared" si="74"/>
        <v>1</v>
      </c>
      <c r="AW129" s="29" t="b">
        <f t="shared" si="75"/>
        <v>1</v>
      </c>
    </row>
    <row r="130" spans="1:49" s="29" customFormat="1" ht="20.399999999999999" hidden="1" x14ac:dyDescent="0.2">
      <c r="A130" s="29" t="s">
        <v>214</v>
      </c>
      <c r="B130" s="29" t="s">
        <v>1</v>
      </c>
      <c r="C130" s="30" t="s">
        <v>7</v>
      </c>
      <c r="D130" s="29" t="s">
        <v>448</v>
      </c>
      <c r="E130" s="29" t="s">
        <v>3</v>
      </c>
      <c r="F130" s="29" t="s">
        <v>3</v>
      </c>
      <c r="G130" s="29" t="s">
        <v>4</v>
      </c>
      <c r="H130" s="29" t="s">
        <v>2703</v>
      </c>
      <c r="J13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Restaurativa cancelada (147)Movimentos ParametrizadosO movimento parametrizado é utilizado como data de início e fim da situaçãoServentuário (14) | Escrivão/Diretor de Secretaria/Secretário Jurídico (48) | Sessão Restaurativa (15102)[15:situacao_da_audiencia:11]NãoNãoSim</v>
      </c>
      <c r="K130" s="29" t="b">
        <f>Tabela_Situações_Datamart___07_07_2023[[#This Row],[situacao]]=L130</f>
        <v>1</v>
      </c>
      <c r="L130" s="22" t="s">
        <v>214</v>
      </c>
      <c r="M130" s="22" t="s">
        <v>1</v>
      </c>
      <c r="N130" s="22" t="s">
        <v>7</v>
      </c>
      <c r="O130" s="22" t="s">
        <v>448</v>
      </c>
      <c r="P130" s="22" t="s">
        <v>3</v>
      </c>
      <c r="Q130" s="22" t="s">
        <v>3</v>
      </c>
      <c r="R130" s="22" t="s">
        <v>4</v>
      </c>
      <c r="S130" s="22"/>
      <c r="T130" s="29" t="b">
        <f>Tabela_Situações_Datamart___07_07_2023[[#This Row],[situacao]]=L130</f>
        <v>1</v>
      </c>
      <c r="U130" s="22" t="str">
        <f t="shared" si="54"/>
        <v>Sessão Restaurativa cancelada (147)Movimentos ParametrizadosO movimento parametrizado é utilizado como data de início e fim da situaçãoServentuário (14) | Escrivão/Diretor de Secretaria/Secretário Jurídico (48) | Sessão Restaurativa (15102)[15:situacao_da_audiencia:11]NãoNãoSim</v>
      </c>
      <c r="V130" s="22" t="e">
        <f t="shared" si="55"/>
        <v>#VALUE!</v>
      </c>
      <c r="W130" s="22" t="b">
        <f t="shared" si="77"/>
        <v>1</v>
      </c>
      <c r="X130" s="22" t="b">
        <f t="shared" si="78"/>
        <v>1</v>
      </c>
      <c r="Y130" s="22" t="b">
        <f t="shared" si="79"/>
        <v>1</v>
      </c>
      <c r="Z130" s="22" t="b">
        <f t="shared" si="80"/>
        <v>1</v>
      </c>
      <c r="AA130" s="22" t="b">
        <f t="shared" si="81"/>
        <v>1</v>
      </c>
      <c r="AB130" s="22" t="b">
        <f t="shared" si="82"/>
        <v>1</v>
      </c>
      <c r="AC130" s="22" t="b">
        <f t="shared" si="83"/>
        <v>1</v>
      </c>
      <c r="AD130" s="22" t="b">
        <f t="shared" si="84"/>
        <v>1</v>
      </c>
      <c r="AE130" s="37" t="s">
        <v>2687</v>
      </c>
      <c r="AG130" s="4" t="s">
        <v>214</v>
      </c>
      <c r="AH130" s="5" t="s">
        <v>1</v>
      </c>
      <c r="AI130" s="5" t="s">
        <v>7</v>
      </c>
      <c r="AJ130" s="4" t="s">
        <v>448</v>
      </c>
      <c r="AK130" s="27" t="s">
        <v>3</v>
      </c>
      <c r="AL130" s="4" t="s">
        <v>3</v>
      </c>
      <c r="AM130" s="4" t="s">
        <v>4</v>
      </c>
      <c r="AN130" s="4"/>
      <c r="AO130" s="4"/>
      <c r="AP130" s="29" t="b">
        <f t="shared" ref="AP130:AP153" si="85">AG130=A130</f>
        <v>1</v>
      </c>
      <c r="AQ130" s="29" t="b">
        <f t="shared" ref="AQ130:AQ153" si="86">AH130=B130</f>
        <v>1</v>
      </c>
      <c r="AR130" s="29" t="b">
        <f t="shared" ref="AR130:AR153" si="87">AI130=C130</f>
        <v>1</v>
      </c>
      <c r="AS130" s="29" t="b">
        <f t="shared" ref="AS130:AS153" si="88">AJ130=D130</f>
        <v>1</v>
      </c>
      <c r="AT130" s="29" t="b">
        <f t="shared" ref="AT130:AT153" si="89">AK130=E130</f>
        <v>1</v>
      </c>
      <c r="AU130" s="29" t="b">
        <f t="shared" ref="AU130:AU153" si="90">AL130=F130</f>
        <v>1</v>
      </c>
      <c r="AV130" s="29" t="b">
        <f t="shared" ref="AV130:AV153" si="91">AM130=G130</f>
        <v>1</v>
      </c>
      <c r="AW130" s="29" t="b">
        <f t="shared" ref="AW130:AW153" si="92">AN130=H130</f>
        <v>1</v>
      </c>
    </row>
    <row r="131" spans="1:49" s="29" customFormat="1" ht="20.399999999999999" hidden="1" x14ac:dyDescent="0.2">
      <c r="A131" s="29" t="s">
        <v>216</v>
      </c>
      <c r="B131" s="29" t="s">
        <v>1</v>
      </c>
      <c r="C131" s="30" t="s">
        <v>7</v>
      </c>
      <c r="D131" s="29" t="s">
        <v>449</v>
      </c>
      <c r="E131" s="29" t="s">
        <v>3</v>
      </c>
      <c r="F131" s="29" t="s">
        <v>3</v>
      </c>
      <c r="G131" s="29" t="s">
        <v>4</v>
      </c>
      <c r="H131" s="29" t="s">
        <v>2703</v>
      </c>
      <c r="J13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Restaurativa convertida em diligência (148)Movimentos ParametrizadosO movimento parametrizado é utilizado como data de início e fim da situaçãoServentuário (14) | Escrivão/Diretor de Secretaria/Secretário Jurídico (48) | Sessão Restaurativa (15102)[15:situacao_da_audiencia:15]NãoNãoSim</v>
      </c>
      <c r="K131" s="29" t="b">
        <f>Tabela_Situações_Datamart___07_07_2023[[#This Row],[situacao]]=L131</f>
        <v>1</v>
      </c>
      <c r="L131" s="22" t="s">
        <v>216</v>
      </c>
      <c r="M131" s="22" t="s">
        <v>1</v>
      </c>
      <c r="N131" s="22" t="s">
        <v>7</v>
      </c>
      <c r="O131" s="22" t="s">
        <v>449</v>
      </c>
      <c r="P131" s="22" t="s">
        <v>3</v>
      </c>
      <c r="Q131" s="22" t="s">
        <v>3</v>
      </c>
      <c r="R131" s="22" t="s">
        <v>4</v>
      </c>
      <c r="S131" s="22"/>
      <c r="T131" s="29" t="b">
        <f>Tabela_Situações_Datamart___07_07_2023[[#This Row],[situacao]]=L131</f>
        <v>1</v>
      </c>
      <c r="U131" s="22" t="str">
        <f t="shared" ref="U131:U152" si="93">L131&amp;M131&amp;N131&amp;O131&amp;P131&amp;Q131&amp;R131&amp;S131</f>
        <v>Sessão Restaurativa convertida em diligência (148)Movimentos ParametrizadosO movimento parametrizado é utilizado como data de início e fim da situaçãoServentuário (14) | Escrivão/Diretor de Secretaria/Secretário Jurídico (48) | Sessão Restaurativa (15102)[15:situacao_da_audiencia:15]NãoNãoSim</v>
      </c>
      <c r="V131" s="22" t="e">
        <f t="shared" ref="V131:V153" si="94">VLOOKUP(U131,J:J,1,0)</f>
        <v>#VALUE!</v>
      </c>
      <c r="W131" s="22" t="b">
        <f t="shared" si="77"/>
        <v>1</v>
      </c>
      <c r="X131" s="22" t="b">
        <f t="shared" si="78"/>
        <v>1</v>
      </c>
      <c r="Y131" s="22" t="b">
        <f t="shared" si="79"/>
        <v>1</v>
      </c>
      <c r="Z131" s="22" t="b">
        <f t="shared" si="80"/>
        <v>1</v>
      </c>
      <c r="AA131" s="22" t="b">
        <f t="shared" si="81"/>
        <v>1</v>
      </c>
      <c r="AB131" s="22" t="b">
        <f t="shared" si="82"/>
        <v>1</v>
      </c>
      <c r="AC131" s="22" t="b">
        <f t="shared" si="83"/>
        <v>1</v>
      </c>
      <c r="AD131" s="22" t="b">
        <f t="shared" si="84"/>
        <v>1</v>
      </c>
      <c r="AE131" s="37" t="s">
        <v>2687</v>
      </c>
      <c r="AG131" s="4" t="s">
        <v>216</v>
      </c>
      <c r="AH131" s="5" t="s">
        <v>1</v>
      </c>
      <c r="AI131" s="5" t="s">
        <v>7</v>
      </c>
      <c r="AJ131" s="4" t="s">
        <v>449</v>
      </c>
      <c r="AK131" s="27" t="s">
        <v>3</v>
      </c>
      <c r="AL131" s="4" t="s">
        <v>3</v>
      </c>
      <c r="AM131" s="4" t="s">
        <v>4</v>
      </c>
      <c r="AN131" s="4"/>
      <c r="AO131" s="4"/>
      <c r="AP131" s="29" t="b">
        <f t="shared" si="85"/>
        <v>1</v>
      </c>
      <c r="AQ131" s="29" t="b">
        <f t="shared" si="86"/>
        <v>1</v>
      </c>
      <c r="AR131" s="29" t="b">
        <f t="shared" si="87"/>
        <v>1</v>
      </c>
      <c r="AS131" s="29" t="b">
        <f t="shared" si="88"/>
        <v>1</v>
      </c>
      <c r="AT131" s="29" t="b">
        <f t="shared" si="89"/>
        <v>1</v>
      </c>
      <c r="AU131" s="29" t="b">
        <f t="shared" si="90"/>
        <v>1</v>
      </c>
      <c r="AV131" s="29" t="b">
        <f t="shared" si="91"/>
        <v>1</v>
      </c>
      <c r="AW131" s="29" t="b">
        <f t="shared" si="92"/>
        <v>1</v>
      </c>
    </row>
    <row r="132" spans="1:49" s="29" customFormat="1" ht="91.8" hidden="1" x14ac:dyDescent="0.2">
      <c r="A132" s="29" t="s">
        <v>218</v>
      </c>
      <c r="B132" s="29" t="s">
        <v>1</v>
      </c>
      <c r="C132" s="30" t="s">
        <v>2769</v>
      </c>
      <c r="D132" s="29" t="s">
        <v>450</v>
      </c>
      <c r="E132" s="29" t="s">
        <v>3</v>
      </c>
      <c r="F132" s="29" t="s">
        <v>3</v>
      </c>
      <c r="G132" s="29" t="s">
        <v>4</v>
      </c>
      <c r="H132" s="29" t="s">
        <v>2703</v>
      </c>
      <c r="J13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Restaurativa designada (149)Movimentos ParametrizadosSessão Restaurativa antecipada (146)&amp;CARACT(10)&amp;Sessão Restaurativa cancelada (147)&amp;CARACT(10)&amp;Sessão Restaurativa convertida em diligência (148)&amp;CARACT(10)&amp;Sessão Restaurativa designada (149)&amp;CARACT(10)&amp;Sessão Restaurativa não realizada (150)&amp;CARACT(10)&amp;Sessão Restaurativa realizada (151)&amp;CARACT(10)&amp;Sessão Restaurativa redesignada (152)Serventuário (14) | Escrivão/Diretor de Secretaria/Secretário Jurídico (48) | Sessão Restaurativa (15102)[15:situacao_da_audiencia:9]NãoNãoSim</v>
      </c>
      <c r="K132" s="29" t="b">
        <f>Tabela_Situações_Datamart___07_07_2023[[#This Row],[situacao]]=L132</f>
        <v>1</v>
      </c>
      <c r="L132" s="22" t="s">
        <v>218</v>
      </c>
      <c r="M132" s="22" t="s">
        <v>1</v>
      </c>
      <c r="N132" s="17" t="s">
        <v>327</v>
      </c>
      <c r="O132" s="22" t="s">
        <v>450</v>
      </c>
      <c r="P132" s="22" t="s">
        <v>3</v>
      </c>
      <c r="Q132" s="22" t="s">
        <v>3</v>
      </c>
      <c r="R132" s="22" t="s">
        <v>4</v>
      </c>
      <c r="S132" s="22"/>
      <c r="T132" s="29" t="b">
        <f>Tabela_Situações_Datamart___07_07_2023[[#This Row],[situacao]]=L132</f>
        <v>1</v>
      </c>
      <c r="U132" s="22" t="str">
        <f t="shared" si="93"/>
        <v>Sessão Restaurativa designada (149)Movimentos ParametrizadosSessão Restaurativa antecipada (146)
Sessão Restaurativa cancelada (147)
Sessão Restaurativa convertida em diligência (148)
Sessão Restaurativa designada (149)
Sessão Restaurativa não realizada (150)
Sessão Restaurativa realizada (151)
Sessão Restaurativa redesignada (152)Serventuário (14) | Escrivão/Diretor de Secretaria/Secretário Jurídico (48) | Sessão Restaurativa (15102)[15:situacao_da_audiencia:9]NãoNãoSim</v>
      </c>
      <c r="V132" s="22" t="e">
        <f t="shared" si="94"/>
        <v>#VALUE!</v>
      </c>
      <c r="W132" s="22" t="b">
        <f t="shared" si="77"/>
        <v>1</v>
      </c>
      <c r="X132" s="22" t="b">
        <f t="shared" si="78"/>
        <v>1</v>
      </c>
      <c r="Y132" s="22" t="b">
        <f t="shared" si="79"/>
        <v>0</v>
      </c>
      <c r="Z132" s="22" t="b">
        <f t="shared" si="80"/>
        <v>1</v>
      </c>
      <c r="AA132" s="22" t="b">
        <f t="shared" si="81"/>
        <v>1</v>
      </c>
      <c r="AB132" s="22" t="b">
        <f t="shared" si="82"/>
        <v>1</v>
      </c>
      <c r="AC132" s="22" t="b">
        <f t="shared" si="83"/>
        <v>1</v>
      </c>
      <c r="AD132" s="22" t="b">
        <f t="shared" si="84"/>
        <v>1</v>
      </c>
      <c r="AE132" s="37" t="s">
        <v>2687</v>
      </c>
      <c r="AG132" s="4" t="s">
        <v>218</v>
      </c>
      <c r="AH132" s="5" t="s">
        <v>1</v>
      </c>
      <c r="AI132" s="5" t="s">
        <v>327</v>
      </c>
      <c r="AJ132" s="4" t="s">
        <v>450</v>
      </c>
      <c r="AK132" s="27" t="s">
        <v>3</v>
      </c>
      <c r="AL132" s="4" t="s">
        <v>3</v>
      </c>
      <c r="AM132" s="4" t="s">
        <v>4</v>
      </c>
      <c r="AN132" s="4"/>
      <c r="AO132" s="4"/>
      <c r="AP132" s="29" t="b">
        <f t="shared" si="85"/>
        <v>1</v>
      </c>
      <c r="AQ132" s="29" t="b">
        <f t="shared" si="86"/>
        <v>1</v>
      </c>
      <c r="AR132" s="29" t="b">
        <f t="shared" si="87"/>
        <v>0</v>
      </c>
      <c r="AS132" s="29" t="b">
        <f t="shared" si="88"/>
        <v>1</v>
      </c>
      <c r="AT132" s="29" t="b">
        <f t="shared" si="89"/>
        <v>1</v>
      </c>
      <c r="AU132" s="29" t="b">
        <f t="shared" si="90"/>
        <v>1</v>
      </c>
      <c r="AV132" s="29" t="b">
        <f t="shared" si="91"/>
        <v>1</v>
      </c>
      <c r="AW132" s="29" t="b">
        <f t="shared" si="92"/>
        <v>1</v>
      </c>
    </row>
    <row r="133" spans="1:49" s="29" customFormat="1" ht="20.399999999999999" hidden="1" x14ac:dyDescent="0.2">
      <c r="A133" s="29" t="s">
        <v>220</v>
      </c>
      <c r="B133" s="29" t="s">
        <v>1</v>
      </c>
      <c r="C133" s="30" t="s">
        <v>7</v>
      </c>
      <c r="D133" s="29" t="s">
        <v>451</v>
      </c>
      <c r="E133" s="29" t="s">
        <v>3</v>
      </c>
      <c r="F133" s="29" t="s">
        <v>3</v>
      </c>
      <c r="G133" s="29" t="s">
        <v>4</v>
      </c>
      <c r="H133" s="29" t="s">
        <v>2703</v>
      </c>
      <c r="J13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Restaurativa não realizada (150)Movimentos ParametrizadosO movimento parametrizado é utilizado como data de início e fim da situaçãoServentuário (14) | Escrivão/Diretor de Secretaria/Secretário Jurídico (48) | Sessão Restaurativa (15102)[15:situacao_da_audiencia:14]NãoNãoSim</v>
      </c>
      <c r="K133" s="29" t="b">
        <f>Tabela_Situações_Datamart___07_07_2023[[#This Row],[situacao]]=L133</f>
        <v>1</v>
      </c>
      <c r="L133" s="22" t="s">
        <v>220</v>
      </c>
      <c r="M133" s="22" t="s">
        <v>1</v>
      </c>
      <c r="N133" s="22" t="s">
        <v>7</v>
      </c>
      <c r="O133" s="22" t="s">
        <v>451</v>
      </c>
      <c r="P133" s="22" t="s">
        <v>3</v>
      </c>
      <c r="Q133" s="22" t="s">
        <v>3</v>
      </c>
      <c r="R133" s="22" t="s">
        <v>4</v>
      </c>
      <c r="S133" s="22"/>
      <c r="T133" s="29" t="b">
        <f>Tabela_Situações_Datamart___07_07_2023[[#This Row],[situacao]]=L133</f>
        <v>1</v>
      </c>
      <c r="U133" s="22" t="str">
        <f t="shared" si="93"/>
        <v>Sessão Restaurativa não realizada (150)Movimentos ParametrizadosO movimento parametrizado é utilizado como data de início e fim da situaçãoServentuário (14) | Escrivão/Diretor de Secretaria/Secretário Jurídico (48) | Sessão Restaurativa (15102)[15:situacao_da_audiencia:14]NãoNãoSim</v>
      </c>
      <c r="V133" s="22" t="e">
        <f t="shared" si="94"/>
        <v>#VALUE!</v>
      </c>
      <c r="W133" s="22" t="b">
        <f t="shared" si="77"/>
        <v>1</v>
      </c>
      <c r="X133" s="22" t="b">
        <f t="shared" si="78"/>
        <v>1</v>
      </c>
      <c r="Y133" s="22" t="b">
        <f t="shared" si="79"/>
        <v>1</v>
      </c>
      <c r="Z133" s="22" t="b">
        <f t="shared" si="80"/>
        <v>1</v>
      </c>
      <c r="AA133" s="22" t="b">
        <f t="shared" si="81"/>
        <v>1</v>
      </c>
      <c r="AB133" s="22" t="b">
        <f t="shared" si="82"/>
        <v>1</v>
      </c>
      <c r="AC133" s="22" t="b">
        <f t="shared" si="83"/>
        <v>1</v>
      </c>
      <c r="AD133" s="22" t="b">
        <f t="shared" si="84"/>
        <v>1</v>
      </c>
      <c r="AE133" s="37" t="s">
        <v>2687</v>
      </c>
      <c r="AG133" s="4" t="s">
        <v>220</v>
      </c>
      <c r="AH133" s="5" t="s">
        <v>1</v>
      </c>
      <c r="AI133" s="5" t="s">
        <v>7</v>
      </c>
      <c r="AJ133" s="4" t="s">
        <v>451</v>
      </c>
      <c r="AK133" s="27" t="s">
        <v>3</v>
      </c>
      <c r="AL133" s="4" t="s">
        <v>3</v>
      </c>
      <c r="AM133" s="4" t="s">
        <v>4</v>
      </c>
      <c r="AN133" s="4"/>
      <c r="AO133" s="4"/>
      <c r="AP133" s="29" t="b">
        <f t="shared" si="85"/>
        <v>1</v>
      </c>
      <c r="AQ133" s="29" t="b">
        <f t="shared" si="86"/>
        <v>1</v>
      </c>
      <c r="AR133" s="29" t="b">
        <f t="shared" si="87"/>
        <v>1</v>
      </c>
      <c r="AS133" s="29" t="b">
        <f t="shared" si="88"/>
        <v>1</v>
      </c>
      <c r="AT133" s="29" t="b">
        <f t="shared" si="89"/>
        <v>1</v>
      </c>
      <c r="AU133" s="29" t="b">
        <f t="shared" si="90"/>
        <v>1</v>
      </c>
      <c r="AV133" s="29" t="b">
        <f t="shared" si="91"/>
        <v>1</v>
      </c>
      <c r="AW133" s="29" t="b">
        <f t="shared" si="92"/>
        <v>1</v>
      </c>
    </row>
    <row r="134" spans="1:49" s="29" customFormat="1" ht="20.399999999999999" hidden="1" x14ac:dyDescent="0.2">
      <c r="A134" s="29" t="s">
        <v>222</v>
      </c>
      <c r="B134" s="29" t="s">
        <v>1</v>
      </c>
      <c r="C134" s="30" t="s">
        <v>7</v>
      </c>
      <c r="D134" s="29" t="s">
        <v>452</v>
      </c>
      <c r="E134" s="29" t="s">
        <v>3</v>
      </c>
      <c r="F134" s="29" t="s">
        <v>3</v>
      </c>
      <c r="G134" s="29" t="s">
        <v>4</v>
      </c>
      <c r="H134" s="29" t="s">
        <v>2703</v>
      </c>
      <c r="J13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Restaurativa realizada (151)Movimentos ParametrizadosO movimento parametrizado é utilizado como data de início e fim da situaçãoServentuário (14) | Escrivão/Diretor de Secretaria/Secretário Jurídico (48) | Sessão Restaurativa (15102)[15:situacao_da_audiencia:13]NãoNãoSim</v>
      </c>
      <c r="K134" s="29" t="b">
        <f>Tabela_Situações_Datamart___07_07_2023[[#This Row],[situacao]]=L134</f>
        <v>1</v>
      </c>
      <c r="L134" s="22" t="s">
        <v>222</v>
      </c>
      <c r="M134" s="22" t="s">
        <v>1</v>
      </c>
      <c r="N134" s="22" t="s">
        <v>7</v>
      </c>
      <c r="O134" s="22" t="s">
        <v>452</v>
      </c>
      <c r="P134" s="22" t="s">
        <v>3</v>
      </c>
      <c r="Q134" s="22" t="s">
        <v>3</v>
      </c>
      <c r="R134" s="22" t="s">
        <v>4</v>
      </c>
      <c r="S134" s="22"/>
      <c r="T134" s="29" t="b">
        <f>Tabela_Situações_Datamart___07_07_2023[[#This Row],[situacao]]=L134</f>
        <v>1</v>
      </c>
      <c r="U134" s="22" t="str">
        <f t="shared" si="93"/>
        <v>Sessão Restaurativa realizada (151)Movimentos ParametrizadosO movimento parametrizado é utilizado como data de início e fim da situaçãoServentuário (14) | Escrivão/Diretor de Secretaria/Secretário Jurídico (48) | Sessão Restaurativa (15102)[15:situacao_da_audiencia:13]NãoNãoSim</v>
      </c>
      <c r="V134" s="22" t="e">
        <f t="shared" si="94"/>
        <v>#VALUE!</v>
      </c>
      <c r="W134" s="22" t="b">
        <f t="shared" si="77"/>
        <v>1</v>
      </c>
      <c r="X134" s="22" t="b">
        <f t="shared" si="78"/>
        <v>1</v>
      </c>
      <c r="Y134" s="22" t="b">
        <f t="shared" si="79"/>
        <v>1</v>
      </c>
      <c r="Z134" s="22" t="b">
        <f t="shared" si="80"/>
        <v>1</v>
      </c>
      <c r="AA134" s="22" t="b">
        <f t="shared" si="81"/>
        <v>1</v>
      </c>
      <c r="AB134" s="22" t="b">
        <f t="shared" si="82"/>
        <v>1</v>
      </c>
      <c r="AC134" s="22" t="b">
        <f t="shared" si="83"/>
        <v>1</v>
      </c>
      <c r="AD134" s="22" t="b">
        <f t="shared" si="84"/>
        <v>1</v>
      </c>
      <c r="AE134" s="37" t="s">
        <v>2687</v>
      </c>
      <c r="AG134" s="4" t="s">
        <v>222</v>
      </c>
      <c r="AH134" s="5" t="s">
        <v>1</v>
      </c>
      <c r="AI134" s="5" t="s">
        <v>7</v>
      </c>
      <c r="AJ134" s="4" t="s">
        <v>452</v>
      </c>
      <c r="AK134" s="27" t="s">
        <v>3</v>
      </c>
      <c r="AL134" s="4" t="s">
        <v>3</v>
      </c>
      <c r="AM134" s="4" t="s">
        <v>4</v>
      </c>
      <c r="AN134" s="4"/>
      <c r="AO134" s="4"/>
      <c r="AP134" s="29" t="b">
        <f t="shared" si="85"/>
        <v>1</v>
      </c>
      <c r="AQ134" s="29" t="b">
        <f t="shared" si="86"/>
        <v>1</v>
      </c>
      <c r="AR134" s="29" t="b">
        <f t="shared" si="87"/>
        <v>1</v>
      </c>
      <c r="AS134" s="29" t="b">
        <f t="shared" si="88"/>
        <v>1</v>
      </c>
      <c r="AT134" s="29" t="b">
        <f t="shared" si="89"/>
        <v>1</v>
      </c>
      <c r="AU134" s="29" t="b">
        <f t="shared" si="90"/>
        <v>1</v>
      </c>
      <c r="AV134" s="29" t="b">
        <f t="shared" si="91"/>
        <v>1</v>
      </c>
      <c r="AW134" s="29" t="b">
        <f t="shared" si="92"/>
        <v>1</v>
      </c>
    </row>
    <row r="135" spans="1:49" s="29" customFormat="1" ht="91.8" hidden="1" x14ac:dyDescent="0.2">
      <c r="A135" s="29" t="s">
        <v>224</v>
      </c>
      <c r="B135" s="29" t="s">
        <v>1</v>
      </c>
      <c r="C135" s="30" t="s">
        <v>2769</v>
      </c>
      <c r="D135" s="29" t="s">
        <v>453</v>
      </c>
      <c r="E135" s="29" t="s">
        <v>3</v>
      </c>
      <c r="F135" s="29" t="s">
        <v>3</v>
      </c>
      <c r="G135" s="29" t="s">
        <v>4</v>
      </c>
      <c r="H135" s="29" t="s">
        <v>2703</v>
      </c>
      <c r="J13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Sessão Restaurativa redesignada (152)Movimentos ParametrizadosSessão Restaurativa antecipada (146)&amp;CARACT(10)&amp;Sessão Restaurativa cancelada (147)&amp;CARACT(10)&amp;Sessão Restaurativa convertida em diligência (148)&amp;CARACT(10)&amp;Sessão Restaurativa designada (149)&amp;CARACT(10)&amp;Sessão Restaurativa não realizada (150)&amp;CARACT(10)&amp;Sessão Restaurativa realizada (151)&amp;CARACT(10)&amp;Sessão Restaurativa redesignada (152)Serventuário (14) | Escrivão/Diretor de Secretaria/Secretário Jurídico (48) | Sessão Restaurativa (15102)[15:situacao_da_audiencia:10]NãoNãoSim</v>
      </c>
      <c r="K135" s="29" t="b">
        <f>Tabela_Situações_Datamart___07_07_2023[[#This Row],[situacao]]=L135</f>
        <v>1</v>
      </c>
      <c r="L135" s="22" t="s">
        <v>224</v>
      </c>
      <c r="M135" s="22" t="s">
        <v>1</v>
      </c>
      <c r="N135" s="17" t="s">
        <v>327</v>
      </c>
      <c r="O135" s="22" t="s">
        <v>453</v>
      </c>
      <c r="P135" s="22" t="s">
        <v>3</v>
      </c>
      <c r="Q135" s="22" t="s">
        <v>3</v>
      </c>
      <c r="R135" s="22" t="s">
        <v>4</v>
      </c>
      <c r="S135" s="22"/>
      <c r="T135" s="29" t="b">
        <f>Tabela_Situações_Datamart___07_07_2023[[#This Row],[situacao]]=L135</f>
        <v>1</v>
      </c>
      <c r="U135" s="22" t="str">
        <f t="shared" si="93"/>
        <v>Sessão Restaurativa redesignada (152)Movimentos ParametrizadosSessão Restaurativa antecipada (146)
Sessão Restaurativa cancelada (147)
Sessão Restaurativa convertida em diligência (148)
Sessão Restaurativa designada (149)
Sessão Restaurativa não realizada (150)
Sessão Restaurativa realizada (151)
Sessão Restaurativa redesignada (152)Serventuário (14) | Escrivão/Diretor de Secretaria/Secretário Jurídico (48) | Sessão Restaurativa (15102)[15:situacao_da_audiencia:10]NãoNãoSim</v>
      </c>
      <c r="V135" s="22" t="e">
        <f t="shared" si="94"/>
        <v>#VALUE!</v>
      </c>
      <c r="W135" s="22" t="b">
        <f t="shared" si="77"/>
        <v>1</v>
      </c>
      <c r="X135" s="22" t="b">
        <f t="shared" si="78"/>
        <v>1</v>
      </c>
      <c r="Y135" s="22" t="b">
        <f t="shared" si="79"/>
        <v>0</v>
      </c>
      <c r="Z135" s="22" t="b">
        <f t="shared" si="80"/>
        <v>1</v>
      </c>
      <c r="AA135" s="22" t="b">
        <f t="shared" si="81"/>
        <v>1</v>
      </c>
      <c r="AB135" s="22" t="b">
        <f t="shared" si="82"/>
        <v>1</v>
      </c>
      <c r="AC135" s="22" t="b">
        <f t="shared" si="83"/>
        <v>1</v>
      </c>
      <c r="AD135" s="22" t="b">
        <f t="shared" si="84"/>
        <v>1</v>
      </c>
      <c r="AE135" s="37" t="s">
        <v>2687</v>
      </c>
      <c r="AG135" s="4" t="s">
        <v>224</v>
      </c>
      <c r="AH135" s="5" t="s">
        <v>1</v>
      </c>
      <c r="AI135" s="5" t="s">
        <v>327</v>
      </c>
      <c r="AJ135" s="4" t="s">
        <v>453</v>
      </c>
      <c r="AK135" s="27" t="s">
        <v>3</v>
      </c>
      <c r="AL135" s="4" t="s">
        <v>3</v>
      </c>
      <c r="AM135" s="4" t="s">
        <v>4</v>
      </c>
      <c r="AN135" s="4"/>
      <c r="AO135" s="4"/>
      <c r="AP135" s="29" t="b">
        <f t="shared" si="85"/>
        <v>1</v>
      </c>
      <c r="AQ135" s="29" t="b">
        <f t="shared" si="86"/>
        <v>1</v>
      </c>
      <c r="AR135" s="29" t="b">
        <f t="shared" si="87"/>
        <v>0</v>
      </c>
      <c r="AS135" s="29" t="b">
        <f t="shared" si="88"/>
        <v>1</v>
      </c>
      <c r="AT135" s="29" t="b">
        <f t="shared" si="89"/>
        <v>1</v>
      </c>
      <c r="AU135" s="29" t="b">
        <f t="shared" si="90"/>
        <v>1</v>
      </c>
      <c r="AV135" s="29" t="b">
        <f t="shared" si="91"/>
        <v>1</v>
      </c>
      <c r="AW135" s="29" t="b">
        <f t="shared" si="92"/>
        <v>1</v>
      </c>
    </row>
    <row r="136" spans="1:49" s="29" customFormat="1" ht="367.2" hidden="1" x14ac:dyDescent="0.2">
      <c r="A136" s="29" t="s">
        <v>226</v>
      </c>
      <c r="B136" s="29" t="s">
        <v>1</v>
      </c>
      <c r="C136" s="30" t="s">
        <v>2770</v>
      </c>
      <c r="D136" s="30" t="s">
        <v>2771</v>
      </c>
      <c r="E136" s="29" t="s">
        <v>3</v>
      </c>
      <c r="F136" s="29" t="s">
        <v>3</v>
      </c>
      <c r="G136" s="29" t="s">
        <v>4</v>
      </c>
      <c r="H136" s="29" t="s">
        <v>2703</v>
      </c>
      <c r="J13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Supenso/Sobrestado por SIRDR (128)Movimentos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SIRDR (104)&amp;CARACT(10)&amp;Liquidação/execução iniciada (91)&amp;CARACT(10)&amp;Pronunciado (72)&amp;CARACT(10)&amp;Reativado (37)&amp;CARACT(10)&amp;Recebido pelo Tribunal (61)&amp;CARACT(10)&amp;Redistribuído para outro Tribunal (154)&amp;CARACT(10)&amp;Remetido (41)&amp;CARACT(10)&amp;Supenso/Sobrestado por SIRDR (128)&amp;CARACT(10)&amp;Transação penal cumprida (129)Magistrado (1) | Decisão (3) | Suspensão ou Sobrestamento (25) | Por decisão do Presidente do STJ - SIRDR (12099)&amp;CARACT(10)&amp;Magistrado (1) | Decisão (3) | Suspensão ou Sobrestamento (25) | Por decisão do Presidente do STF  - SIRDR (12100)&amp;CARACT(10)&amp;Magistrado (1) | Decisão (3) | Suspensão ou Sobrestamento (25) | Por Decisão do Presidente do TST - SIRDR (14972)NãoNãoSim</v>
      </c>
      <c r="K136" s="29" t="b">
        <f>Tabela_Situações_Datamart___07_07_2023[[#This Row],[situacao]]=L136</f>
        <v>1</v>
      </c>
      <c r="L136" s="22" t="s">
        <v>226</v>
      </c>
      <c r="M136" s="22" t="s">
        <v>1</v>
      </c>
      <c r="N136" s="17" t="s">
        <v>328</v>
      </c>
      <c r="O136" s="17" t="s">
        <v>329</v>
      </c>
      <c r="P136" s="22" t="s">
        <v>3</v>
      </c>
      <c r="Q136" s="22" t="s">
        <v>3</v>
      </c>
      <c r="R136" s="22" t="s">
        <v>4</v>
      </c>
      <c r="S136" s="22"/>
      <c r="T136" s="29" t="b">
        <f>Tabela_Situações_Datamart___07_07_2023[[#This Row],[situacao]]=L136</f>
        <v>1</v>
      </c>
      <c r="U136" s="22" t="str">
        <f t="shared" si="93"/>
        <v>Supenso/Sobrestado por SIRDR (128)Movimentos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Remetido (41)
Supenso/Sobrestado por SIRDR (128)
Transação penal cumprida (129)Magistrado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(14972)NãoNãoSim</v>
      </c>
      <c r="V136" s="22" t="e">
        <f t="shared" si="94"/>
        <v>#VALUE!</v>
      </c>
      <c r="W136" s="22" t="b">
        <f t="shared" si="77"/>
        <v>1</v>
      </c>
      <c r="X136" s="22" t="b">
        <f t="shared" si="78"/>
        <v>1</v>
      </c>
      <c r="Y136" s="22" t="b">
        <f t="shared" si="79"/>
        <v>0</v>
      </c>
      <c r="Z136" s="22" t="b">
        <f t="shared" si="80"/>
        <v>0</v>
      </c>
      <c r="AA136" s="22" t="b">
        <f t="shared" si="81"/>
        <v>1</v>
      </c>
      <c r="AB136" s="22" t="b">
        <f t="shared" si="82"/>
        <v>1</v>
      </c>
      <c r="AC136" s="22" t="b">
        <f t="shared" si="83"/>
        <v>1</v>
      </c>
      <c r="AD136" s="22" t="b">
        <f t="shared" si="84"/>
        <v>1</v>
      </c>
      <c r="AE136" s="37" t="s">
        <v>2790</v>
      </c>
      <c r="AG136" s="29" t="s">
        <v>226</v>
      </c>
      <c r="AH136" s="30" t="s">
        <v>1</v>
      </c>
      <c r="AI136" s="5" t="s">
        <v>2673</v>
      </c>
      <c r="AJ136" s="30" t="s">
        <v>329</v>
      </c>
      <c r="AK136" s="27" t="s">
        <v>3</v>
      </c>
      <c r="AL136" s="29" t="s">
        <v>3</v>
      </c>
      <c r="AM136" s="29" t="s">
        <v>4</v>
      </c>
      <c r="AP136" s="29" t="b">
        <f t="shared" si="85"/>
        <v>1</v>
      </c>
      <c r="AQ136" s="29" t="b">
        <f t="shared" si="86"/>
        <v>1</v>
      </c>
      <c r="AR136" s="29" t="b">
        <f t="shared" si="87"/>
        <v>0</v>
      </c>
      <c r="AS136" s="29" t="b">
        <f t="shared" si="88"/>
        <v>0</v>
      </c>
      <c r="AT136" s="29" t="b">
        <f t="shared" si="89"/>
        <v>1</v>
      </c>
      <c r="AU136" s="29" t="b">
        <f t="shared" si="90"/>
        <v>1</v>
      </c>
      <c r="AV136" s="29" t="b">
        <f t="shared" si="91"/>
        <v>1</v>
      </c>
      <c r="AW136" s="29" t="b">
        <f t="shared" si="92"/>
        <v>1</v>
      </c>
    </row>
    <row r="137" spans="1:49" s="29" customFormat="1" ht="295.8" hidden="1" x14ac:dyDescent="0.2">
      <c r="A137" s="29" t="s">
        <v>227</v>
      </c>
      <c r="B137" s="29" t="s">
        <v>1</v>
      </c>
      <c r="C137" s="30" t="s">
        <v>2772</v>
      </c>
      <c r="D137" s="29" t="s">
        <v>228</v>
      </c>
      <c r="E137" s="29" t="s">
        <v>3</v>
      </c>
      <c r="F137" s="29" t="s">
        <v>3</v>
      </c>
      <c r="G137" s="29" t="s">
        <v>4</v>
      </c>
      <c r="H137" s="29" t="s">
        <v>53</v>
      </c>
      <c r="J13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Ação de Controle Concentrado de Constitucionalidade (92)Movimentos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(97)&amp;CARACT(10)&amp;Liquidação/execução iniciada (91)&amp;CARACT(10)&amp;Pronunciado (72)&amp;CARACT(10)&amp;Reativado (37)&amp;CARACT(10)&amp;Recebido pelo Tribunal (61)&amp;CARACT(10)&amp;Redistribuído para outro Tribunal (154)&amp;CARACT(10)&amp;Remetido (41)&amp;CARACT(10)&amp;Suspenso/sobrestado  por Ação de Controle Concentrado de Constitucionalidade (92)&amp;CARACT(10)&amp;Transação penal cumprida (129)Magistrado (1) | Decisão (3) | Suspensão ou Sobrestamento (25) | Por Ação de Controle Concentrado de Constitucionalidade (14971)NãoNãoSimDecisão proferida</v>
      </c>
      <c r="K137" s="29" t="b">
        <f>Tabela_Situações_Datamart___07_07_2023[[#This Row],[situacao]]=L137</f>
        <v>1</v>
      </c>
      <c r="L137" s="22" t="s">
        <v>227</v>
      </c>
      <c r="M137" s="22" t="s">
        <v>1</v>
      </c>
      <c r="N137" s="17" t="s">
        <v>330</v>
      </c>
      <c r="O137" s="22" t="s">
        <v>228</v>
      </c>
      <c r="P137" s="22" t="s">
        <v>3</v>
      </c>
      <c r="Q137" s="22" t="s">
        <v>3</v>
      </c>
      <c r="R137" s="22" t="s">
        <v>4</v>
      </c>
      <c r="S137" s="22" t="s">
        <v>53</v>
      </c>
      <c r="T137" s="29" t="b">
        <f>Tabela_Situações_Datamart___07_07_2023[[#This Row],[situacao]]=L137</f>
        <v>1</v>
      </c>
      <c r="U137" s="22" t="str">
        <f t="shared" si="93"/>
        <v>Suspenso/sobrestado  por Ação de Controle Concentrado de Constitucionalidade (92)Movimentos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Remetido (41)
Suspenso/sobrestado  por Ação de Controle Concentrado de Constitucionalidade (92)
Transação penal cumprida (129)Magistrado (1) | Decisão (3) | Suspensão ou Sobrestamento (25) | Por Ação de Controle Concentrado de Constitucionalidade (14971)NãoNãoSimDecisão proferida</v>
      </c>
      <c r="V137" s="22" t="e">
        <f t="shared" si="94"/>
        <v>#VALUE!</v>
      </c>
      <c r="W137" s="22" t="b">
        <f t="shared" si="77"/>
        <v>1</v>
      </c>
      <c r="X137" s="22" t="b">
        <f t="shared" si="78"/>
        <v>1</v>
      </c>
      <c r="Y137" s="22" t="b">
        <f t="shared" si="79"/>
        <v>0</v>
      </c>
      <c r="Z137" s="22" t="b">
        <f t="shared" si="80"/>
        <v>1</v>
      </c>
      <c r="AA137" s="22" t="b">
        <f t="shared" si="81"/>
        <v>1</v>
      </c>
      <c r="AB137" s="22" t="b">
        <f t="shared" si="82"/>
        <v>1</v>
      </c>
      <c r="AC137" s="22" t="b">
        <f t="shared" si="83"/>
        <v>1</v>
      </c>
      <c r="AD137" s="22" t="b">
        <f t="shared" si="84"/>
        <v>1</v>
      </c>
      <c r="AE137" s="37" t="s">
        <v>2790</v>
      </c>
      <c r="AG137" s="4" t="s">
        <v>227</v>
      </c>
      <c r="AH137" s="5" t="s">
        <v>1</v>
      </c>
      <c r="AI137" s="5" t="s">
        <v>2674</v>
      </c>
      <c r="AJ137" s="4" t="s">
        <v>228</v>
      </c>
      <c r="AK137" s="27" t="s">
        <v>3</v>
      </c>
      <c r="AL137" s="4" t="s">
        <v>3</v>
      </c>
      <c r="AM137" s="4" t="s">
        <v>4</v>
      </c>
      <c r="AN137" s="4" t="s">
        <v>53</v>
      </c>
      <c r="AO137" s="4" t="s">
        <v>53</v>
      </c>
      <c r="AP137" s="29" t="b">
        <f t="shared" si="85"/>
        <v>1</v>
      </c>
      <c r="AQ137" s="29" t="b">
        <f t="shared" si="86"/>
        <v>1</v>
      </c>
      <c r="AR137" s="29" t="b">
        <f t="shared" si="87"/>
        <v>0</v>
      </c>
      <c r="AS137" s="29" t="b">
        <f t="shared" si="88"/>
        <v>1</v>
      </c>
      <c r="AT137" s="29" t="b">
        <f t="shared" si="89"/>
        <v>1</v>
      </c>
      <c r="AU137" s="29" t="b">
        <f t="shared" si="90"/>
        <v>1</v>
      </c>
      <c r="AV137" s="29" t="b">
        <f t="shared" si="91"/>
        <v>1</v>
      </c>
      <c r="AW137" s="29" t="b">
        <f t="shared" si="92"/>
        <v>1</v>
      </c>
    </row>
    <row r="138" spans="1:49" s="29" customFormat="1" ht="275.39999999999998" hidden="1" x14ac:dyDescent="0.2">
      <c r="A138" s="29" t="s">
        <v>229</v>
      </c>
      <c r="B138" s="29" t="s">
        <v>1</v>
      </c>
      <c r="C138" s="30" t="s">
        <v>2773</v>
      </c>
      <c r="D138" s="29" t="s">
        <v>230</v>
      </c>
      <c r="E138" s="29" t="s">
        <v>3</v>
      </c>
      <c r="F138" s="29" t="s">
        <v>3</v>
      </c>
      <c r="G138" s="29" t="s">
        <v>4</v>
      </c>
      <c r="H138" s="29" t="s">
        <v>53</v>
      </c>
      <c r="J13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Controvérsia (93)Movimentos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Controvérsia (98)&amp;CARACT(10)&amp;Liquidação/execução iniciada (91)&amp;CARACT(10)&amp;Pronunciado (72)&amp;CARACT(10)&amp;Reativado (37)&amp;CARACT(10)&amp;Recebido pelo Tribunal (61)&amp;CARACT(10)&amp;Redistribuído para outro Tribunal (154)&amp;CARACT(10)&amp;Remetido (41)&amp;CARACT(10)&amp;Suspenso/sobrestado  por Controvérsia (93)&amp;CARACT(10)&amp;Transação penal cumprida (129)Magistrado (1) | Decisão (3) | Suspensão ou Sobrestamento (25) | Por Controvérsia (14970)NãoNãoSimDecisão proferida</v>
      </c>
      <c r="K138" s="29" t="b">
        <f>Tabela_Situações_Datamart___07_07_2023[[#This Row],[situacao]]=L138</f>
        <v>1</v>
      </c>
      <c r="L138" s="22" t="s">
        <v>229</v>
      </c>
      <c r="M138" s="22" t="s">
        <v>1</v>
      </c>
      <c r="N138" s="17" t="s">
        <v>331</v>
      </c>
      <c r="O138" s="22" t="s">
        <v>230</v>
      </c>
      <c r="P138" s="22" t="s">
        <v>3</v>
      </c>
      <c r="Q138" s="22" t="s">
        <v>3</v>
      </c>
      <c r="R138" s="22" t="s">
        <v>4</v>
      </c>
      <c r="S138" s="22" t="s">
        <v>53</v>
      </c>
      <c r="T138" s="29" t="b">
        <f>Tabela_Situações_Datamart___07_07_2023[[#This Row],[situacao]]=L138</f>
        <v>1</v>
      </c>
      <c r="U138" s="22" t="str">
        <f t="shared" si="93"/>
        <v>Suspenso/sobrestado  por Controvérsia (93)Movimentos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Remetido (41)
Suspenso/sobrestado  por Controvérsia (93)
Transação penal cumprida (129)Magistrado (1) | Decisão (3) | Suspensão ou Sobrestamento (25) | Por Controvérsia (14970)NãoNãoSimDecisão proferida</v>
      </c>
      <c r="V138" s="22" t="e">
        <f t="shared" si="94"/>
        <v>#VALUE!</v>
      </c>
      <c r="W138" s="22" t="b">
        <f t="shared" si="77"/>
        <v>1</v>
      </c>
      <c r="X138" s="22" t="b">
        <f t="shared" si="78"/>
        <v>1</v>
      </c>
      <c r="Y138" s="22" t="b">
        <f t="shared" si="79"/>
        <v>0</v>
      </c>
      <c r="Z138" s="22" t="b">
        <f t="shared" si="80"/>
        <v>1</v>
      </c>
      <c r="AA138" s="22" t="b">
        <f t="shared" si="81"/>
        <v>1</v>
      </c>
      <c r="AB138" s="22" t="b">
        <f t="shared" si="82"/>
        <v>1</v>
      </c>
      <c r="AC138" s="22" t="b">
        <f t="shared" si="83"/>
        <v>1</v>
      </c>
      <c r="AD138" s="22" t="b">
        <f t="shared" si="84"/>
        <v>1</v>
      </c>
      <c r="AE138" s="37" t="s">
        <v>2790</v>
      </c>
      <c r="AG138" s="4" t="s">
        <v>229</v>
      </c>
      <c r="AH138" s="5" t="s">
        <v>1</v>
      </c>
      <c r="AI138" s="5" t="s">
        <v>2675</v>
      </c>
      <c r="AJ138" s="4" t="s">
        <v>230</v>
      </c>
      <c r="AK138" s="27" t="s">
        <v>3</v>
      </c>
      <c r="AL138" s="4" t="s">
        <v>3</v>
      </c>
      <c r="AM138" s="4" t="s">
        <v>4</v>
      </c>
      <c r="AN138" s="4" t="s">
        <v>53</v>
      </c>
      <c r="AO138" s="4" t="s">
        <v>53</v>
      </c>
      <c r="AP138" s="29" t="b">
        <f t="shared" si="85"/>
        <v>1</v>
      </c>
      <c r="AQ138" s="29" t="b">
        <f t="shared" si="86"/>
        <v>1</v>
      </c>
      <c r="AR138" s="29" t="b">
        <f t="shared" si="87"/>
        <v>0</v>
      </c>
      <c r="AS138" s="29" t="b">
        <f t="shared" si="88"/>
        <v>1</v>
      </c>
      <c r="AT138" s="29" t="b">
        <f t="shared" si="89"/>
        <v>1</v>
      </c>
      <c r="AU138" s="29" t="b">
        <f t="shared" si="90"/>
        <v>1</v>
      </c>
      <c r="AV138" s="29" t="b">
        <f t="shared" si="91"/>
        <v>1</v>
      </c>
      <c r="AW138" s="29" t="b">
        <f t="shared" si="92"/>
        <v>1</v>
      </c>
    </row>
    <row r="139" spans="1:49" s="29" customFormat="1" ht="409.6" hidden="1" x14ac:dyDescent="0.2">
      <c r="A139" s="29" t="s">
        <v>231</v>
      </c>
      <c r="B139" s="29" t="s">
        <v>1</v>
      </c>
      <c r="C139" s="30" t="s">
        <v>2774</v>
      </c>
      <c r="D139" s="30" t="s">
        <v>2775</v>
      </c>
      <c r="E139" s="29" t="s">
        <v>3</v>
      </c>
      <c r="F139" s="29" t="s">
        <v>3</v>
      </c>
      <c r="G139" s="29" t="s">
        <v>4</v>
      </c>
      <c r="H139" s="29" t="s">
        <v>53</v>
      </c>
      <c r="J13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decisão judicial (46)Movimentos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(104)&amp;CARACT(10)&amp;Liquidação/execução iniciada (91)&amp;CARACT(10)&amp;Pronunciado (72)&amp;CARACT(10)&amp;Reativado (37)&amp;CARACT(10)&amp;Recebido pelo Tribunal (61)&amp;CARACT(10)&amp;Redistribuído para outro Tribunal (154)&amp;CARACT(10)&amp;Remetido (41)&amp;CARACT(10)&amp;Suspenso/sobrestado por decisão judicial (46)&amp;CARACT(10)&amp;Suspenso/sobrestado por despacho judicial (45)&amp;CARACT(10)&amp;Transação penal cumprida (129)Magistrado (1) | Decisão (3) | Suspensão ou Sobrestamento (25) | Por decisão judicial (898)&amp;CARACT(10)&amp;Magistrado (1) | Decisão (3) | Suspensão ou Sobrestamento (25) | Réu revel citado por edital  (263)&amp;CARACT(10)&amp;Magistrado (1) | Decisão (3) | Suspensão ou Sobrestamento (25)&amp;CARACT(10)&amp;Magistrado (1) | Decisão (3) | Suspensão ou Sobrestamento (25) | Suspensão Condicional do Processo (264)&amp;CARACT(10)&amp;Magistrado (1) | Decisão (3) | Suspensão ou Sobrestamento (25) | Morte ou perda da capacidade (268)&amp;CARACT(10)&amp;Magistrado (1) | Decisão (3) | Suspensão ou Sobrestamento (25) | Convenção das Partes (270)&amp;CARACT(10)&amp;Magistrado (1) | Decisão (3) | Suspensão ou Sobrestamento (25) | Exceção de Incompetência, suspeição ou Impedimento (271)&amp;CARACT(10)&amp;Magistrado (1) | Decisão (3) | Suspensão ou Sobrestamento (25) | A depender do julgamento de outra causa, de outro juízo ou declaração incidente (272)&amp;CARACT(10)&amp;Magistrado (1) | Decisão (3) | Suspensão ou Sobrestamento (25) | Força maior (275)&amp;CARACT(10)&amp;Magistrado (1) | Decisão (3) | Suspensão ou Sobrestamento (25) | Execução frustrada (276)&amp;CARACT(10)&amp;Magistrado (1) | Decisão (3) | Suspensão ou Sobrestamento (25) | Convenção das Partes para Satisfação Voluntária da Obrigação em Execução ou Cumprimento de Sentença (277)&amp;CARACT(10)&amp;Magistrado (1) | Decisão (3) | Suspensão ou Sobrestamento (25) | Recebimento de Embargos à Execução (278)&amp;CARACT(10)&amp;Magistrado (1) | Decisão (3) | Suspensão ou Sobrestamento (25) | Incidente de Insanidade Mental (279)&amp;CARACT(10)&amp;Magistrado (1) | Decisão (3) | Suspensão ou Sobrestamento (25) | Por pendência de AIREsp (947)&amp;CARACT(10)&amp;Magistrado (1) | Decisão (3) | Suspensão ou Sobrestamento (25) | Conflito de Competência (960)&amp;CARACT(10)&amp;Magistrado (1) | Decisão (3) | Suspensão ou Sobrestamento (25) | Exceção da Verdade (971)&amp;CARACT(10)&amp;Magistrado (1) | Decisão (3) | Suspensão ou Sobrestamento (25) | Livramento Condicional (11792)&amp;CARACT(10)&amp;Magistrado (1) | Decisão (3) | Suspensão ou Sobrestamento (25) | Prescrição intercorrente (art. 921, § 4º, CPC) (12259)NãoNãoSimDecisão proferida</v>
      </c>
      <c r="K139" s="29" t="b">
        <f>Tabela_Situações_Datamart___07_07_2023[[#This Row],[situacao]]=L139</f>
        <v>1</v>
      </c>
      <c r="L139" s="22" t="s">
        <v>231</v>
      </c>
      <c r="M139" s="22" t="s">
        <v>1</v>
      </c>
      <c r="N139" s="17" t="s">
        <v>332</v>
      </c>
      <c r="O139" s="17" t="s">
        <v>454</v>
      </c>
      <c r="P139" s="22" t="s">
        <v>3</v>
      </c>
      <c r="Q139" s="22" t="s">
        <v>3</v>
      </c>
      <c r="R139" s="22" t="s">
        <v>4</v>
      </c>
      <c r="S139" s="22" t="s">
        <v>53</v>
      </c>
      <c r="T139" s="29" t="b">
        <f>Tabela_Situações_Datamart___07_07_2023[[#This Row],[situacao]]=L139</f>
        <v>1</v>
      </c>
      <c r="U139" s="22" t="str">
        <f t="shared" si="93"/>
        <v>Suspenso/sobrestado por decisão judicial (46)Movimentos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Remetido (41)
Suspenso/sobrestado por decisão judicial (46)
Suspenso/sobrestado por despacho judicial (45)
Transação penal cumprida (129)Magistrado (1) | Decisão (3) | Suspensão ou Sobrestamento (25)
Magistrado (1) | Decisão (3) | Suspensão ou Sobrestamento (25) | Réu revel citado por edital  (263)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decisão judicial (898)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(12259)NãoNãoSimDecisão proferida</v>
      </c>
      <c r="V139" s="22" t="e">
        <f t="shared" si="94"/>
        <v>#VALUE!</v>
      </c>
      <c r="W139" s="22" t="b">
        <f t="shared" si="77"/>
        <v>1</v>
      </c>
      <c r="X139" s="22" t="b">
        <f t="shared" si="78"/>
        <v>1</v>
      </c>
      <c r="Y139" s="22" t="b">
        <f t="shared" si="79"/>
        <v>0</v>
      </c>
      <c r="Z139" s="22" t="b">
        <f t="shared" si="80"/>
        <v>0</v>
      </c>
      <c r="AA139" s="22" t="b">
        <f t="shared" si="81"/>
        <v>1</v>
      </c>
      <c r="AB139" s="22" t="b">
        <f t="shared" si="82"/>
        <v>1</v>
      </c>
      <c r="AC139" s="22" t="b">
        <f t="shared" si="83"/>
        <v>1</v>
      </c>
      <c r="AD139" s="22" t="b">
        <f t="shared" si="84"/>
        <v>1</v>
      </c>
      <c r="AE139" s="37" t="s">
        <v>2793</v>
      </c>
      <c r="AG139" s="4" t="s">
        <v>231</v>
      </c>
      <c r="AH139" s="5" t="s">
        <v>1</v>
      </c>
      <c r="AI139" s="5" t="s">
        <v>2676</v>
      </c>
      <c r="AJ139" s="5" t="s">
        <v>333</v>
      </c>
      <c r="AK139" s="27" t="s">
        <v>3</v>
      </c>
      <c r="AL139" s="4" t="s">
        <v>3</v>
      </c>
      <c r="AM139" s="4" t="s">
        <v>4</v>
      </c>
      <c r="AN139" s="4" t="s">
        <v>53</v>
      </c>
      <c r="AO139" s="4" t="s">
        <v>53</v>
      </c>
      <c r="AP139" s="29" t="b">
        <f t="shared" si="85"/>
        <v>1</v>
      </c>
      <c r="AQ139" s="29" t="b">
        <f t="shared" si="86"/>
        <v>1</v>
      </c>
      <c r="AR139" s="29" t="b">
        <f t="shared" si="87"/>
        <v>0</v>
      </c>
      <c r="AS139" s="29" t="b">
        <f t="shared" si="88"/>
        <v>0</v>
      </c>
      <c r="AT139" s="29" t="b">
        <f t="shared" si="89"/>
        <v>1</v>
      </c>
      <c r="AU139" s="29" t="b">
        <f t="shared" si="90"/>
        <v>1</v>
      </c>
      <c r="AV139" s="29" t="b">
        <f t="shared" si="91"/>
        <v>1</v>
      </c>
      <c r="AW139" s="29" t="b">
        <f t="shared" si="92"/>
        <v>1</v>
      </c>
    </row>
    <row r="140" spans="1:49" s="29" customFormat="1" ht="409.6" hidden="1" x14ac:dyDescent="0.2">
      <c r="A140" s="29" t="s">
        <v>232</v>
      </c>
      <c r="B140" s="29" t="s">
        <v>1</v>
      </c>
      <c r="C140" s="30" t="s">
        <v>2774</v>
      </c>
      <c r="D140" s="30" t="s">
        <v>2776</v>
      </c>
      <c r="E140" s="29" t="s">
        <v>3</v>
      </c>
      <c r="F140" s="29" t="s">
        <v>3</v>
      </c>
      <c r="G140" s="29" t="s">
        <v>4</v>
      </c>
      <c r="H140" s="29" t="s">
        <v>117</v>
      </c>
      <c r="J14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despacho judicial (45)Movimentos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(104)&amp;CARACT(10)&amp;Liquidação/execução iniciada (91)&amp;CARACT(10)&amp;Pronunciado (72)&amp;CARACT(10)&amp;Reativado (37)&amp;CARACT(10)&amp;Recebido pelo Tribunal (61)&amp;CARACT(10)&amp;Redistribuído para outro Tribunal (154)&amp;CARACT(10)&amp;Remetido (41)&amp;CARACT(10)&amp;Suspenso/sobrestado por decisão judicial (46)&amp;CARACT(10)&amp;Suspenso/sobrestado por despacho judicial (45)&amp;CARACT(10)&amp;Transação penal cumprida (129)Magistrado (1) | Despacho (11009) | Suspensão ou Sobrestamento (11025) | Conflito de Competência (11012)&amp;CARACT(10)&amp;Magistrado (1) | Despacho (11009) | Suspensão ou Sobrestamento (11025) | Convenção das Partes (11013)&amp;CARACT(10)&amp;Magistrado (1) | Despacho (11009) | Suspensão ou Sobrestamento (11025) | Convenção das Partes para Cumprimento Voluntário da obrigação (11014)&amp;CARACT(10)&amp;Magistrado (1) | Despacho (11009) | Suspensão ou Sobrestamento (11025) | Exceção de Incompetência, suspeição ou Impedimento (11015)&amp;CARACT(10)&amp;Magistrado (1) | Despacho (11009) | Suspensão ou Sobrestamento (11025) | Exceção da Verdade (11016)&amp;CARACT(10)&amp;Magistrado (1) | Despacho (11009) | Suspensão ou Sobrestamento (11025) | Incidente de Insanidade Mental (11017)&amp;CARACT(10)&amp;Magistrado (1) | Despacho (11009) | Suspensão ou Sobrestamento (11025) | Recebimento de Embargos à Execução (11018)&amp;CARACT(10)&amp;Magistrado (1) | Despacho (11009) | Suspensão ou Sobrestamento (11025)&amp;CARACT(10)&amp;Magistrado (1) | Despacho (11009) | Suspensão ou Sobrestamento (11025) | Por Impedimento ou Suspeição (15009)NãoNãoSimDespacho proferido</v>
      </c>
      <c r="K140" s="29" t="b">
        <f>Tabela_Situações_Datamart___07_07_2023[[#This Row],[situacao]]=L140</f>
        <v>1</v>
      </c>
      <c r="L140" s="22" t="s">
        <v>232</v>
      </c>
      <c r="M140" s="22" t="s">
        <v>1</v>
      </c>
      <c r="N140" s="17" t="s">
        <v>332</v>
      </c>
      <c r="O140" s="17" t="s">
        <v>455</v>
      </c>
      <c r="P140" s="22" t="s">
        <v>3</v>
      </c>
      <c r="Q140" s="22" t="s">
        <v>3</v>
      </c>
      <c r="R140" s="22" t="s">
        <v>4</v>
      </c>
      <c r="S140" s="22" t="s">
        <v>117</v>
      </c>
      <c r="T140" s="29" t="b">
        <f>Tabela_Situações_Datamart___07_07_2023[[#This Row],[situacao]]=L140</f>
        <v>1</v>
      </c>
      <c r="U140" s="22" t="str">
        <f t="shared" si="93"/>
        <v>Suspenso/sobrestado por despacho judicial (45)Movimentos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Remetido (41)
Suspenso/sobrestado por decisão judicial (46)
Suspenso/sobrestado por despacho judicial (45)
Transação penal cumprida (129)Magistrado (1) | Despacho (11009) | Suspensão ou Sobrestamento (11025)
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 Por Impedimento ou Suspeição (15009)NãoNãoSimDespacho proferido</v>
      </c>
      <c r="V140" s="22" t="e">
        <f t="shared" si="94"/>
        <v>#VALUE!</v>
      </c>
      <c r="W140" s="22" t="b">
        <f t="shared" si="77"/>
        <v>1</v>
      </c>
      <c r="X140" s="22" t="b">
        <f t="shared" si="78"/>
        <v>1</v>
      </c>
      <c r="Y140" s="22" t="b">
        <f t="shared" si="79"/>
        <v>0</v>
      </c>
      <c r="Z140" s="22" t="b">
        <f t="shared" si="80"/>
        <v>0</v>
      </c>
      <c r="AA140" s="22" t="b">
        <f t="shared" si="81"/>
        <v>1</v>
      </c>
      <c r="AB140" s="22" t="b">
        <f t="shared" si="82"/>
        <v>1</v>
      </c>
      <c r="AC140" s="22" t="b">
        <f t="shared" si="83"/>
        <v>1</v>
      </c>
      <c r="AD140" s="22" t="b">
        <f t="shared" si="84"/>
        <v>1</v>
      </c>
      <c r="AE140" s="37" t="s">
        <v>2793</v>
      </c>
      <c r="AG140" s="4" t="s">
        <v>232</v>
      </c>
      <c r="AH140" s="5" t="s">
        <v>1</v>
      </c>
      <c r="AI140" s="5" t="s">
        <v>2676</v>
      </c>
      <c r="AJ140" s="5" t="s">
        <v>334</v>
      </c>
      <c r="AK140" s="27" t="s">
        <v>3</v>
      </c>
      <c r="AL140" s="4" t="s">
        <v>3</v>
      </c>
      <c r="AM140" s="4" t="s">
        <v>4</v>
      </c>
      <c r="AN140" s="4" t="s">
        <v>117</v>
      </c>
      <c r="AO140" s="4" t="s">
        <v>117</v>
      </c>
      <c r="AP140" s="29" t="b">
        <f t="shared" si="85"/>
        <v>1</v>
      </c>
      <c r="AQ140" s="29" t="b">
        <f t="shared" si="86"/>
        <v>1</v>
      </c>
      <c r="AR140" s="29" t="b">
        <f t="shared" si="87"/>
        <v>0</v>
      </c>
      <c r="AS140" s="29" t="b">
        <f t="shared" si="88"/>
        <v>0</v>
      </c>
      <c r="AT140" s="29" t="b">
        <f t="shared" si="89"/>
        <v>1</v>
      </c>
      <c r="AU140" s="29" t="b">
        <f t="shared" si="90"/>
        <v>1</v>
      </c>
      <c r="AV140" s="29" t="b">
        <f t="shared" si="91"/>
        <v>1</v>
      </c>
      <c r="AW140" s="29" t="b">
        <f t="shared" si="92"/>
        <v>1</v>
      </c>
    </row>
    <row r="141" spans="1:49" s="29" customFormat="1" ht="275.39999999999998" hidden="1" x14ac:dyDescent="0.2">
      <c r="A141" s="29" t="s">
        <v>233</v>
      </c>
      <c r="B141" s="29" t="s">
        <v>1</v>
      </c>
      <c r="C141" s="30" t="s">
        <v>2777</v>
      </c>
      <c r="D141" s="29" t="s">
        <v>234</v>
      </c>
      <c r="E141" s="29" t="s">
        <v>3</v>
      </c>
      <c r="F141" s="29" t="s">
        <v>3</v>
      </c>
      <c r="G141" s="29" t="s">
        <v>4</v>
      </c>
      <c r="H141" s="29" t="s">
        <v>53</v>
      </c>
      <c r="J14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Grupo de Representativos (94)Movimentos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Grupo de Representativos (99)&amp;CARACT(10)&amp;Liquidação/execução iniciada (91)&amp;CARACT(10)&amp;Pronunciado (72)&amp;CARACT(10)&amp;Reativado (37)&amp;CARACT(10)&amp;Recebido pelo Tribunal (61)&amp;CARACT(10)&amp;Redistribuído para outro Tribunal (154)&amp;CARACT(10)&amp;Remetido (41)&amp;CARACT(10)&amp;Suspenso/sobrestado por Grupo de Representativos (94)&amp;CARACT(10)&amp;Transação penal cumprida (129)Magistrado (1) | Decisão (3) | Suspensão ou Sobrestamento (25) | Por Grupo de Representativos (14969)NãoNãoSimDecisão proferida</v>
      </c>
      <c r="K141" s="29" t="b">
        <f>Tabela_Situações_Datamart___07_07_2023[[#This Row],[situacao]]=L141</f>
        <v>1</v>
      </c>
      <c r="L141" s="22" t="s">
        <v>233</v>
      </c>
      <c r="M141" s="22" t="s">
        <v>1</v>
      </c>
      <c r="N141" s="17" t="s">
        <v>335</v>
      </c>
      <c r="O141" s="22" t="s">
        <v>234</v>
      </c>
      <c r="P141" s="22" t="s">
        <v>3</v>
      </c>
      <c r="Q141" s="22" t="s">
        <v>3</v>
      </c>
      <c r="R141" s="22" t="s">
        <v>4</v>
      </c>
      <c r="S141" s="22" t="s">
        <v>53</v>
      </c>
      <c r="T141" s="29" t="b">
        <f>Tabela_Situações_Datamart___07_07_2023[[#This Row],[situacao]]=L141</f>
        <v>1</v>
      </c>
      <c r="U141" s="22" t="str">
        <f t="shared" si="93"/>
        <v>Suspenso/sobrestado por Grupo de Representativos (94)Movimentos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Remetido (41)
Suspenso/sobrestado por Grupo de Representativos (94)
Transação penal cumprida (129)Magistrado (1) | Decisão (3) | Suspensão ou Sobrestamento (25) | Por Grupo de Representativos (14969)NãoNãoSimDecisão proferida</v>
      </c>
      <c r="V141" s="22" t="e">
        <f t="shared" si="94"/>
        <v>#VALUE!</v>
      </c>
      <c r="W141" s="22" t="b">
        <f t="shared" si="77"/>
        <v>1</v>
      </c>
      <c r="X141" s="22" t="b">
        <f t="shared" si="78"/>
        <v>1</v>
      </c>
      <c r="Y141" s="22" t="b">
        <f t="shared" si="79"/>
        <v>0</v>
      </c>
      <c r="Z141" s="22" t="b">
        <f t="shared" si="80"/>
        <v>1</v>
      </c>
      <c r="AA141" s="22" t="b">
        <f t="shared" si="81"/>
        <v>1</v>
      </c>
      <c r="AB141" s="22" t="b">
        <f t="shared" si="82"/>
        <v>1</v>
      </c>
      <c r="AC141" s="22" t="b">
        <f t="shared" si="83"/>
        <v>1</v>
      </c>
      <c r="AD141" s="22" t="b">
        <f t="shared" si="84"/>
        <v>1</v>
      </c>
      <c r="AE141" s="37" t="s">
        <v>2790</v>
      </c>
      <c r="AG141" s="4" t="s">
        <v>233</v>
      </c>
      <c r="AH141" s="5" t="s">
        <v>1</v>
      </c>
      <c r="AI141" s="5" t="s">
        <v>2677</v>
      </c>
      <c r="AJ141" s="4" t="s">
        <v>234</v>
      </c>
      <c r="AK141" s="27" t="s">
        <v>3</v>
      </c>
      <c r="AL141" s="4" t="s">
        <v>3</v>
      </c>
      <c r="AM141" s="4" t="s">
        <v>4</v>
      </c>
      <c r="AN141" s="4" t="s">
        <v>53</v>
      </c>
      <c r="AO141" s="4" t="s">
        <v>53</v>
      </c>
      <c r="AP141" s="29" t="b">
        <f t="shared" si="85"/>
        <v>1</v>
      </c>
      <c r="AQ141" s="29" t="b">
        <f t="shared" si="86"/>
        <v>1</v>
      </c>
      <c r="AR141" s="29" t="b">
        <f t="shared" si="87"/>
        <v>0</v>
      </c>
      <c r="AS141" s="29" t="b">
        <f t="shared" si="88"/>
        <v>1</v>
      </c>
      <c r="AT141" s="29" t="b">
        <f t="shared" si="89"/>
        <v>1</v>
      </c>
      <c r="AU141" s="29" t="b">
        <f t="shared" si="90"/>
        <v>1</v>
      </c>
      <c r="AV141" s="29" t="b">
        <f t="shared" si="91"/>
        <v>1</v>
      </c>
      <c r="AW141" s="29" t="b">
        <f t="shared" si="92"/>
        <v>1</v>
      </c>
    </row>
    <row r="142" spans="1:49" s="29" customFormat="1" ht="265.2" hidden="1" x14ac:dyDescent="0.2">
      <c r="A142" s="29" t="s">
        <v>235</v>
      </c>
      <c r="B142" s="29" t="s">
        <v>1</v>
      </c>
      <c r="C142" s="30" t="s">
        <v>2778</v>
      </c>
      <c r="D142" s="29" t="s">
        <v>236</v>
      </c>
      <c r="E142" s="29" t="s">
        <v>3</v>
      </c>
      <c r="F142" s="29" t="s">
        <v>3</v>
      </c>
      <c r="G142" s="29" t="s">
        <v>4</v>
      </c>
      <c r="H142" s="29" t="s">
        <v>53</v>
      </c>
      <c r="J14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IAC (95)Movimentos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IAC (100)&amp;CARACT(10)&amp;Liquidação/execução iniciada (91)&amp;CARACT(10)&amp;Pronunciado (72)&amp;CARACT(10)&amp;Reativado (37)&amp;CARACT(10)&amp;Recebido pelo Tribunal (61)&amp;CARACT(10)&amp;Redistribuído para outro Tribunal (154)&amp;CARACT(10)&amp;Remetido (41)&amp;CARACT(10)&amp;Suspenso/sobrestado por IAC (95)&amp;CARACT(10)&amp;Transação penal cumprida (129)Magistrado (1) | Decisão (3) | Suspensão ou Sobrestamento (25) | Por Incidente de Assunção de Competência - IAC (14968)NãoNãoSimDecisão proferida</v>
      </c>
      <c r="K142" s="29" t="b">
        <f>Tabela_Situações_Datamart___07_07_2023[[#This Row],[situacao]]=L142</f>
        <v>1</v>
      </c>
      <c r="L142" s="22" t="s">
        <v>235</v>
      </c>
      <c r="M142" s="22" t="s">
        <v>1</v>
      </c>
      <c r="N142" s="17" t="s">
        <v>336</v>
      </c>
      <c r="O142" s="22" t="s">
        <v>236</v>
      </c>
      <c r="P142" s="22" t="s">
        <v>3</v>
      </c>
      <c r="Q142" s="22" t="s">
        <v>3</v>
      </c>
      <c r="R142" s="22" t="s">
        <v>4</v>
      </c>
      <c r="S142" s="22" t="s">
        <v>53</v>
      </c>
      <c r="T142" s="29" t="b">
        <f>Tabela_Situações_Datamart___07_07_2023[[#This Row],[situacao]]=L142</f>
        <v>1</v>
      </c>
      <c r="U142" s="22" t="str">
        <f t="shared" si="93"/>
        <v>Suspenso/sobrestado por IAC (95)Movimentos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Remetido (41)
Suspenso/sobrestado por IAC (95)
Transação penal cumprida (129)Magistrado (1) | Decisão (3) | Suspensão ou Sobrestamento (25) | Por Incidente de Assunção de Competência - IAC (14968)NãoNãoSimDecisão proferida</v>
      </c>
      <c r="V142" s="22" t="e">
        <f t="shared" si="94"/>
        <v>#VALUE!</v>
      </c>
      <c r="W142" s="22" t="b">
        <f t="shared" si="77"/>
        <v>1</v>
      </c>
      <c r="X142" s="22" t="b">
        <f t="shared" si="78"/>
        <v>1</v>
      </c>
      <c r="Y142" s="22" t="b">
        <f t="shared" si="79"/>
        <v>0</v>
      </c>
      <c r="Z142" s="22" t="b">
        <f t="shared" si="80"/>
        <v>1</v>
      </c>
      <c r="AA142" s="22" t="b">
        <f t="shared" si="81"/>
        <v>1</v>
      </c>
      <c r="AB142" s="22" t="b">
        <f t="shared" si="82"/>
        <v>1</v>
      </c>
      <c r="AC142" s="22" t="b">
        <f t="shared" si="83"/>
        <v>1</v>
      </c>
      <c r="AD142" s="22" t="b">
        <f t="shared" si="84"/>
        <v>1</v>
      </c>
      <c r="AE142" s="37" t="s">
        <v>2687</v>
      </c>
      <c r="AG142" s="4" t="s">
        <v>235</v>
      </c>
      <c r="AH142" s="5" t="s">
        <v>1</v>
      </c>
      <c r="AI142" s="5" t="s">
        <v>2678</v>
      </c>
      <c r="AJ142" s="4" t="s">
        <v>236</v>
      </c>
      <c r="AK142" s="27" t="s">
        <v>3</v>
      </c>
      <c r="AL142" s="4" t="s">
        <v>3</v>
      </c>
      <c r="AM142" s="4" t="s">
        <v>4</v>
      </c>
      <c r="AN142" s="4" t="s">
        <v>53</v>
      </c>
      <c r="AO142" s="4" t="s">
        <v>53</v>
      </c>
      <c r="AP142" s="29" t="b">
        <f t="shared" si="85"/>
        <v>1</v>
      </c>
      <c r="AQ142" s="29" t="b">
        <f t="shared" si="86"/>
        <v>1</v>
      </c>
      <c r="AR142" s="29" t="b">
        <f t="shared" si="87"/>
        <v>0</v>
      </c>
      <c r="AS142" s="29" t="b">
        <f t="shared" si="88"/>
        <v>1</v>
      </c>
      <c r="AT142" s="29" t="b">
        <f t="shared" si="89"/>
        <v>1</v>
      </c>
      <c r="AU142" s="29" t="b">
        <f t="shared" si="90"/>
        <v>1</v>
      </c>
      <c r="AV142" s="29" t="b">
        <f t="shared" si="91"/>
        <v>1</v>
      </c>
      <c r="AW142" s="29" t="b">
        <f t="shared" si="92"/>
        <v>1</v>
      </c>
    </row>
    <row r="143" spans="1:49" s="29" customFormat="1" ht="265.2" hidden="1" x14ac:dyDescent="0.2">
      <c r="A143" s="29" t="s">
        <v>237</v>
      </c>
      <c r="B143" s="29" t="s">
        <v>1</v>
      </c>
      <c r="C143" s="30" t="s">
        <v>2779</v>
      </c>
      <c r="D143" s="29" t="s">
        <v>238</v>
      </c>
      <c r="E143" s="29" t="s">
        <v>3</v>
      </c>
      <c r="F143" s="29" t="s">
        <v>3</v>
      </c>
      <c r="G143" s="29" t="s">
        <v>4</v>
      </c>
      <c r="H143" s="29" t="s">
        <v>53</v>
      </c>
      <c r="J14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IRDR (47)Movimentos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IRDR (105)&amp;CARACT(10)&amp;Liquidação/execução iniciada (91)&amp;CARACT(10)&amp;Pronunciado (72)&amp;CARACT(10)&amp;Reativado (37)&amp;CARACT(10)&amp;Recebido pelo Tribunal (61)&amp;CARACT(10)&amp;Redistribuído para outro Tribunal (154)&amp;CARACT(10)&amp;Remetido (41)&amp;CARACT(10)&amp;Suspenso/Sobrestado por IRDR (47)&amp;CARACT(10)&amp;Transação penal cumprida (129)Magistrado (1) | Decisão (3) | Suspensão ou Sobrestamento (25) | Incidente de Resolução de Demandas Repetitivas  (12098)NãoNãoSimDecisão proferida</v>
      </c>
      <c r="K143" s="29" t="b">
        <f>Tabela_Situações_Datamart___07_07_2023[[#This Row],[situacao]]=L143</f>
        <v>1</v>
      </c>
      <c r="L143" s="22" t="s">
        <v>237</v>
      </c>
      <c r="M143" s="22" t="s">
        <v>1</v>
      </c>
      <c r="N143" s="17" t="s">
        <v>337</v>
      </c>
      <c r="O143" s="22" t="s">
        <v>238</v>
      </c>
      <c r="P143" s="22" t="s">
        <v>3</v>
      </c>
      <c r="Q143" s="22" t="s">
        <v>3</v>
      </c>
      <c r="R143" s="22" t="s">
        <v>4</v>
      </c>
      <c r="S143" s="22" t="s">
        <v>53</v>
      </c>
      <c r="T143" s="29" t="b">
        <f>Tabela_Situações_Datamart___07_07_2023[[#This Row],[situacao]]=L143</f>
        <v>1</v>
      </c>
      <c r="U143" s="22" t="str">
        <f t="shared" si="93"/>
        <v>Suspenso/Sobrestado por IRDR (47)Movimentos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Remetido (41)
Suspenso/Sobrestado por IRDR (47)
Transação penal cumprida (129)Magistrado (1) | Decisão (3) | Suspensão ou Sobrestamento (25) | Incidente de Resolução de Demandas Repetitivas  (12098)NãoNãoSimDecisão proferida</v>
      </c>
      <c r="V143" s="22" t="e">
        <f t="shared" si="94"/>
        <v>#VALUE!</v>
      </c>
      <c r="W143" s="22" t="b">
        <f t="shared" si="77"/>
        <v>1</v>
      </c>
      <c r="X143" s="22" t="b">
        <f t="shared" si="78"/>
        <v>1</v>
      </c>
      <c r="Y143" s="22" t="b">
        <f t="shared" si="79"/>
        <v>0</v>
      </c>
      <c r="Z143" s="22" t="b">
        <f t="shared" si="80"/>
        <v>1</v>
      </c>
      <c r="AA143" s="22" t="b">
        <f t="shared" si="81"/>
        <v>1</v>
      </c>
      <c r="AB143" s="22" t="b">
        <f t="shared" si="82"/>
        <v>1</v>
      </c>
      <c r="AC143" s="22" t="b">
        <f t="shared" si="83"/>
        <v>1</v>
      </c>
      <c r="AD143" s="22" t="b">
        <f t="shared" si="84"/>
        <v>1</v>
      </c>
      <c r="AE143" s="37" t="s">
        <v>2687</v>
      </c>
      <c r="AG143" s="4" t="s">
        <v>237</v>
      </c>
      <c r="AH143" s="5" t="s">
        <v>1</v>
      </c>
      <c r="AI143" s="5" t="s">
        <v>2679</v>
      </c>
      <c r="AJ143" s="4" t="s">
        <v>238</v>
      </c>
      <c r="AK143" s="27" t="s">
        <v>3</v>
      </c>
      <c r="AL143" s="4" t="s">
        <v>3</v>
      </c>
      <c r="AM143" s="4" t="s">
        <v>4</v>
      </c>
      <c r="AN143" s="4" t="s">
        <v>53</v>
      </c>
      <c r="AO143" s="4" t="s">
        <v>53</v>
      </c>
      <c r="AP143" s="29" t="b">
        <f t="shared" si="85"/>
        <v>1</v>
      </c>
      <c r="AQ143" s="29" t="b">
        <f t="shared" si="86"/>
        <v>1</v>
      </c>
      <c r="AR143" s="29" t="b">
        <f t="shared" si="87"/>
        <v>0</v>
      </c>
      <c r="AS143" s="29" t="b">
        <f t="shared" si="88"/>
        <v>1</v>
      </c>
      <c r="AT143" s="29" t="b">
        <f t="shared" si="89"/>
        <v>1</v>
      </c>
      <c r="AU143" s="29" t="b">
        <f t="shared" si="90"/>
        <v>1</v>
      </c>
      <c r="AV143" s="29" t="b">
        <f t="shared" si="91"/>
        <v>1</v>
      </c>
      <c r="AW143" s="29" t="b">
        <f t="shared" si="92"/>
        <v>1</v>
      </c>
    </row>
    <row r="144" spans="1:49" s="29" customFormat="1" ht="275.39999999999998" hidden="1" x14ac:dyDescent="0.2">
      <c r="A144" s="29" t="s">
        <v>239</v>
      </c>
      <c r="B144" s="29" t="s">
        <v>1</v>
      </c>
      <c r="C144" s="30" t="s">
        <v>2780</v>
      </c>
      <c r="D144" s="29" t="s">
        <v>240</v>
      </c>
      <c r="E144" s="29" t="s">
        <v>3</v>
      </c>
      <c r="F144" s="29" t="s">
        <v>3</v>
      </c>
      <c r="G144" s="29" t="s">
        <v>4</v>
      </c>
      <c r="H144" s="29" t="s">
        <v>53</v>
      </c>
      <c r="J144"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prejudicialidade de RE (144)Movimentos ParametrizadosLevantada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(104)&amp;CARACT(10)&amp;Suspenso/sobrestado por prejudicialidade de RE (144)Magistrado (1) | Decisão (3) | Suspensão ou Sobrestamento (25) | REsp Sobrestado por Possível Prejudicialidade de RE (15067)NãoNãoSimDecisão proferida</v>
      </c>
      <c r="K144" s="29" t="b">
        <f>Tabela_Situações_Datamart___07_07_2023[[#This Row],[situacao]]=L144</f>
        <v>1</v>
      </c>
      <c r="L144" s="22" t="s">
        <v>239</v>
      </c>
      <c r="M144" s="22" t="s">
        <v>1</v>
      </c>
      <c r="N144" s="17" t="s">
        <v>338</v>
      </c>
      <c r="O144" s="22" t="s">
        <v>240</v>
      </c>
      <c r="P144" s="22" t="s">
        <v>3</v>
      </c>
      <c r="Q144" s="22" t="s">
        <v>3</v>
      </c>
      <c r="R144" s="22" t="s">
        <v>4</v>
      </c>
      <c r="S144" s="22" t="s">
        <v>53</v>
      </c>
      <c r="T144" s="29" t="b">
        <f>Tabela_Situações_Datamart___07_07_2023[[#This Row],[situacao]]=L144</f>
        <v>1</v>
      </c>
      <c r="U144" s="22" t="str">
        <f t="shared" si="93"/>
        <v>Suspenso/sobrestado por prejudicialidade de RE (144)Movimentos ParametrizadosLevantada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Suspenso/sobrestado por prejudicialidade de RE (144)Magistrado (1) | Decisão (3) | Suspensão ou Sobrestamento (25) | REsp Sobrestado por Possível Prejudicialidade de RE (15067)NãoNãoSimDecisão proferida</v>
      </c>
      <c r="V144" s="22" t="e">
        <f t="shared" si="94"/>
        <v>#VALUE!</v>
      </c>
      <c r="W144" s="22" t="b">
        <f t="shared" si="77"/>
        <v>1</v>
      </c>
      <c r="X144" s="22" t="b">
        <f t="shared" si="78"/>
        <v>1</v>
      </c>
      <c r="Y144" s="22" t="b">
        <f t="shared" si="79"/>
        <v>0</v>
      </c>
      <c r="Z144" s="22" t="b">
        <f t="shared" si="80"/>
        <v>1</v>
      </c>
      <c r="AA144" s="22" t="b">
        <f t="shared" si="81"/>
        <v>1</v>
      </c>
      <c r="AB144" s="22" t="b">
        <f t="shared" si="82"/>
        <v>1</v>
      </c>
      <c r="AC144" s="22" t="b">
        <f t="shared" si="83"/>
        <v>1</v>
      </c>
      <c r="AD144" s="22" t="b">
        <f t="shared" si="84"/>
        <v>1</v>
      </c>
      <c r="AE144" s="37" t="s">
        <v>2687</v>
      </c>
      <c r="AG144" s="4" t="s">
        <v>239</v>
      </c>
      <c r="AH144" s="5" t="s">
        <v>1</v>
      </c>
      <c r="AI144" s="5" t="s">
        <v>338</v>
      </c>
      <c r="AJ144" s="4" t="s">
        <v>240</v>
      </c>
      <c r="AK144" s="27" t="s">
        <v>3</v>
      </c>
      <c r="AL144" s="4" t="s">
        <v>3</v>
      </c>
      <c r="AM144" s="4" t="s">
        <v>4</v>
      </c>
      <c r="AN144" s="4" t="s">
        <v>53</v>
      </c>
      <c r="AO144" s="4" t="s">
        <v>53</v>
      </c>
      <c r="AP144" s="29" t="b">
        <f t="shared" si="85"/>
        <v>1</v>
      </c>
      <c r="AQ144" s="29" t="b">
        <f t="shared" si="86"/>
        <v>1</v>
      </c>
      <c r="AR144" s="29" t="b">
        <f t="shared" si="87"/>
        <v>0</v>
      </c>
      <c r="AS144" s="29" t="b">
        <f t="shared" si="88"/>
        <v>1</v>
      </c>
      <c r="AT144" s="29" t="b">
        <f t="shared" si="89"/>
        <v>1</v>
      </c>
      <c r="AU144" s="29" t="b">
        <f t="shared" si="90"/>
        <v>1</v>
      </c>
      <c r="AV144" s="29" t="b">
        <f t="shared" si="91"/>
        <v>1</v>
      </c>
      <c r="AW144" s="29" t="b">
        <f t="shared" si="92"/>
        <v>1</v>
      </c>
    </row>
    <row r="145" spans="1:49" s="29" customFormat="1" ht="275.39999999999998" hidden="1" x14ac:dyDescent="0.2">
      <c r="A145" s="29" t="s">
        <v>241</v>
      </c>
      <c r="B145" s="29" t="s">
        <v>1</v>
      </c>
      <c r="C145" s="30" t="s">
        <v>2781</v>
      </c>
      <c r="D145" s="29" t="s">
        <v>242</v>
      </c>
      <c r="E145" s="29" t="s">
        <v>3</v>
      </c>
      <c r="F145" s="29" t="s">
        <v>3</v>
      </c>
      <c r="G145" s="29" t="s">
        <v>4</v>
      </c>
      <c r="H145" s="29" t="s">
        <v>53</v>
      </c>
      <c r="J145"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Recurso de Revista Repetitiva (96)Movimentos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Recurso de Revista Repetitiva (101)&amp;CARACT(10)&amp;Liquidação/execução iniciada (91)&amp;CARACT(10)&amp;Pronunciado (72)&amp;CARACT(10)&amp;Reativado (37)&amp;CARACT(10)&amp;Recebido pelo Tribunal (61)&amp;CARACT(10)&amp;Redistribuído para outro Tribunal (154)&amp;CARACT(10)&amp;Remetido (41)&amp;CARACT(10)&amp;Suspenso/sobrestado por Recurso de Revista Repetitiva (96)&amp;CARACT(10)&amp;Transação penal cumprida (129)Magistrado (1) | Decisão (3) | Suspensão ou Sobrestamento (25) | Por Recurso de Revista Repetitivo (14973)NãoNãoSimDecisão proferida</v>
      </c>
      <c r="K145" s="29" t="b">
        <f>Tabela_Situações_Datamart___07_07_2023[[#This Row],[situacao]]=L145</f>
        <v>1</v>
      </c>
      <c r="L145" s="22" t="s">
        <v>241</v>
      </c>
      <c r="M145" s="22" t="s">
        <v>1</v>
      </c>
      <c r="N145" s="17" t="s">
        <v>339</v>
      </c>
      <c r="O145" s="22" t="s">
        <v>242</v>
      </c>
      <c r="P145" s="22" t="s">
        <v>3</v>
      </c>
      <c r="Q145" s="22" t="s">
        <v>3</v>
      </c>
      <c r="R145" s="22" t="s">
        <v>4</v>
      </c>
      <c r="S145" s="22" t="s">
        <v>53</v>
      </c>
      <c r="T145" s="29" t="b">
        <f>Tabela_Situações_Datamart___07_07_2023[[#This Row],[situacao]]=L145</f>
        <v>1</v>
      </c>
      <c r="U145" s="22" t="str">
        <f t="shared" si="93"/>
        <v>Suspenso/sobrestado por Recurso de Revista Repetitiva (96)Movimentos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Remetido (41)
Suspenso/sobrestado por Recurso de Revista Repetitiva (96)
Transação penal cumprida (129)Magistrado (1) | Decisão (3) | Suspensão ou Sobrestamento (25) | Por Recurso de Revista Repetitivo (14973)NãoNãoSimDecisão proferida</v>
      </c>
      <c r="V145" s="22" t="e">
        <f t="shared" si="94"/>
        <v>#VALUE!</v>
      </c>
      <c r="W145" s="22" t="b">
        <f t="shared" si="77"/>
        <v>1</v>
      </c>
      <c r="X145" s="22" t="b">
        <f t="shared" si="78"/>
        <v>1</v>
      </c>
      <c r="Y145" s="22" t="b">
        <f t="shared" si="79"/>
        <v>0</v>
      </c>
      <c r="Z145" s="22" t="b">
        <f t="shared" si="80"/>
        <v>1</v>
      </c>
      <c r="AA145" s="22" t="b">
        <f t="shared" si="81"/>
        <v>1</v>
      </c>
      <c r="AB145" s="22" t="b">
        <f t="shared" si="82"/>
        <v>1</v>
      </c>
      <c r="AC145" s="22" t="b">
        <f t="shared" si="83"/>
        <v>1</v>
      </c>
      <c r="AD145" s="22" t="b">
        <f t="shared" si="84"/>
        <v>1</v>
      </c>
      <c r="AE145" s="37" t="s">
        <v>2687</v>
      </c>
      <c r="AG145" s="4" t="s">
        <v>241</v>
      </c>
      <c r="AH145" s="5" t="s">
        <v>1</v>
      </c>
      <c r="AI145" s="5" t="s">
        <v>2680</v>
      </c>
      <c r="AJ145" s="4" t="s">
        <v>242</v>
      </c>
      <c r="AK145" s="27" t="s">
        <v>3</v>
      </c>
      <c r="AL145" s="4" t="s">
        <v>3</v>
      </c>
      <c r="AM145" s="4" t="s">
        <v>4</v>
      </c>
      <c r="AN145" s="4" t="s">
        <v>53</v>
      </c>
      <c r="AO145" s="4" t="s">
        <v>53</v>
      </c>
      <c r="AP145" s="29" t="b">
        <f t="shared" si="85"/>
        <v>1</v>
      </c>
      <c r="AQ145" s="29" t="b">
        <f t="shared" si="86"/>
        <v>1</v>
      </c>
      <c r="AR145" s="29" t="b">
        <f t="shared" si="87"/>
        <v>0</v>
      </c>
      <c r="AS145" s="29" t="b">
        <f t="shared" si="88"/>
        <v>1</v>
      </c>
      <c r="AT145" s="29" t="b">
        <f t="shared" si="89"/>
        <v>1</v>
      </c>
      <c r="AU145" s="29" t="b">
        <f t="shared" si="90"/>
        <v>1</v>
      </c>
      <c r="AV145" s="29" t="b">
        <f t="shared" si="91"/>
        <v>1</v>
      </c>
      <c r="AW145" s="29" t="b">
        <f t="shared" si="92"/>
        <v>1</v>
      </c>
    </row>
    <row r="146" spans="1:49" s="29" customFormat="1" ht="275.39999999999998" hidden="1" x14ac:dyDescent="0.2">
      <c r="A146" s="29" t="s">
        <v>243</v>
      </c>
      <c r="B146" s="29" t="s">
        <v>1</v>
      </c>
      <c r="C146" s="30" t="s">
        <v>2782</v>
      </c>
      <c r="D146" s="29" t="s">
        <v>244</v>
      </c>
      <c r="E146" s="29" t="s">
        <v>3</v>
      </c>
      <c r="F146" s="29" t="s">
        <v>3</v>
      </c>
      <c r="G146" s="29" t="s">
        <v>4</v>
      </c>
      <c r="H146" s="29" t="s">
        <v>53</v>
      </c>
      <c r="J146"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Recurso Repetitivo (48)Movimentos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Recurso Repetitivo (103)&amp;CARACT(10)&amp;Liquidação/execução iniciada (91)&amp;CARACT(10)&amp;Pronunciado (72)&amp;CARACT(10)&amp;Reativado (37)&amp;CARACT(10)&amp;Recebido pelo Tribunal (61)&amp;CARACT(10)&amp;Redistribuído para outro Tribunal (154)&amp;CARACT(10)&amp;Remetido (41)&amp;CARACT(10)&amp;Suspenso/sobrestado por Recurso Repetitivo (48)&amp;CARACT(10)&amp;Transação penal cumprida (129)Magistrado (1) | Decisão (3) | Suspensão ou Sobrestamento (25) | Recurso Especial repetitivo (11975)NãoNãoSimDecisão proferida</v>
      </c>
      <c r="L146" s="22" t="s">
        <v>243</v>
      </c>
      <c r="M146" s="22" t="s">
        <v>1</v>
      </c>
      <c r="N146" s="17" t="s">
        <v>340</v>
      </c>
      <c r="O146" s="22" t="s">
        <v>244</v>
      </c>
      <c r="P146" s="22" t="s">
        <v>3</v>
      </c>
      <c r="Q146" s="22" t="s">
        <v>3</v>
      </c>
      <c r="R146" s="22" t="s">
        <v>4</v>
      </c>
      <c r="S146" s="22" t="s">
        <v>53</v>
      </c>
      <c r="T146" s="29" t="b">
        <f>Tabela_Situações_Datamart___07_07_2023[[#This Row],[situacao]]=L146</f>
        <v>1</v>
      </c>
      <c r="U146" s="22" t="str">
        <f t="shared" si="93"/>
        <v>Suspenso/sobrestado por Recurso Repetitivo (48)Movimentos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Remetido (41)
Suspenso/sobrestado por Recurso Repetitivo (48)
Transação penal cumprida (129)Magistrado (1) | Decisão (3) | Suspensão ou Sobrestamento (25) | Recurso Especial repetitivo (11975)NãoNãoSimDecisão proferida</v>
      </c>
      <c r="V146" s="22" t="e">
        <f t="shared" si="94"/>
        <v>#VALUE!</v>
      </c>
      <c r="W146" s="22" t="b">
        <f t="shared" si="77"/>
        <v>1</v>
      </c>
      <c r="X146" s="22" t="b">
        <f t="shared" si="78"/>
        <v>1</v>
      </c>
      <c r="Y146" s="22" t="b">
        <f t="shared" si="79"/>
        <v>0</v>
      </c>
      <c r="Z146" s="22" t="b">
        <f t="shared" si="80"/>
        <v>1</v>
      </c>
      <c r="AA146" s="22" t="b">
        <f t="shared" si="81"/>
        <v>1</v>
      </c>
      <c r="AB146" s="22" t="b">
        <f t="shared" si="82"/>
        <v>1</v>
      </c>
      <c r="AC146" s="22" t="b">
        <f t="shared" si="83"/>
        <v>1</v>
      </c>
      <c r="AD146" s="22" t="b">
        <f t="shared" si="84"/>
        <v>1</v>
      </c>
      <c r="AE146" s="37" t="s">
        <v>2790</v>
      </c>
      <c r="AG146" s="4" t="s">
        <v>243</v>
      </c>
      <c r="AH146" s="5" t="s">
        <v>1</v>
      </c>
      <c r="AI146" s="5" t="s">
        <v>2681</v>
      </c>
      <c r="AJ146" s="4" t="s">
        <v>244</v>
      </c>
      <c r="AK146" s="27" t="s">
        <v>3</v>
      </c>
      <c r="AL146" s="4" t="s">
        <v>3</v>
      </c>
      <c r="AM146" s="4" t="s">
        <v>4</v>
      </c>
      <c r="AN146" s="4" t="s">
        <v>53</v>
      </c>
      <c r="AO146" s="4" t="s">
        <v>53</v>
      </c>
      <c r="AP146" s="29" t="b">
        <f t="shared" si="85"/>
        <v>1</v>
      </c>
      <c r="AQ146" s="29" t="b">
        <f t="shared" si="86"/>
        <v>1</v>
      </c>
      <c r="AR146" s="29" t="b">
        <f t="shared" si="87"/>
        <v>0</v>
      </c>
      <c r="AS146" s="29" t="b">
        <f t="shared" si="88"/>
        <v>1</v>
      </c>
      <c r="AT146" s="29" t="b">
        <f t="shared" si="89"/>
        <v>1</v>
      </c>
      <c r="AU146" s="29" t="b">
        <f t="shared" si="90"/>
        <v>1</v>
      </c>
      <c r="AV146" s="29" t="b">
        <f t="shared" si="91"/>
        <v>1</v>
      </c>
      <c r="AW146" s="29" t="b">
        <f t="shared" si="92"/>
        <v>1</v>
      </c>
    </row>
    <row r="147" spans="1:49" s="29" customFormat="1" ht="288" hidden="1" x14ac:dyDescent="0.2">
      <c r="A147" s="29" t="s">
        <v>245</v>
      </c>
      <c r="B147" s="29" t="s">
        <v>1</v>
      </c>
      <c r="C147" s="30" t="s">
        <v>2783</v>
      </c>
      <c r="D147" s="29" t="s">
        <v>246</v>
      </c>
      <c r="E147" s="29" t="s">
        <v>3</v>
      </c>
      <c r="F147" s="29" t="s">
        <v>3</v>
      </c>
      <c r="G147" s="29" t="s">
        <v>4</v>
      </c>
      <c r="H147" s="29" t="s">
        <v>53</v>
      </c>
      <c r="J147"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Suspenso/sobrestado por Repercussão Geral (49)Movimentos ParametrizadosArquivado definitivamente (2)&amp;CARACT(10)&amp;Baixado definitivamente (10)&amp;CARACT(10)&amp;Classe evoluida para ação penal (81)&amp;CARACT(10)&amp;Concedida a recuperação judicial (90)&amp;CARACT(10)&amp;Decretada a falência (18)&amp;CARACT(10)&amp;Denúncia/queixa recebida (9)&amp;CARACT(10)&amp;Desarquivado (82)&amp;CARACT(10)&amp;Distribuição cancelada (23)&amp;CARACT(10)&amp;Distribuído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Repercussão Geral (102)&amp;CARACT(10)&amp;Liquidação/execução iniciada (91)&amp;CARACT(10)&amp;Pronunciado (72)&amp;CARACT(10)&amp;Reativado (37)&amp;CARACT(10)&amp;Recebido pelo Tribunal (61)&amp;CARACT(10)&amp;Redistribuído para outro Tribunal (154)&amp;CARACT(10)&amp;Remetido (41)&amp;CARACT(10)&amp;Suspenso/sobrestado por Repercussão Geral (49)&amp;CARACT(10)&amp;Transação penal cumprida (129)Magistrado (1) | Decisão (3) | Suspensão ou Sobrestamento (25) | Recurso Extraordinário com repercussão geral (265)NãoNãoSimDecisão proferida</v>
      </c>
      <c r="K147" s="29" t="b">
        <f>Tabela_Situações_Datamart___07_07_2023[[#This Row],[situacao]]=L147</f>
        <v>1</v>
      </c>
      <c r="L147" s="8" t="s">
        <v>245</v>
      </c>
      <c r="M147" s="8" t="s">
        <v>1</v>
      </c>
      <c r="N147" s="9" t="s">
        <v>341</v>
      </c>
      <c r="O147" s="8" t="s">
        <v>246</v>
      </c>
      <c r="P147" s="8" t="s">
        <v>3</v>
      </c>
      <c r="Q147" s="8" t="s">
        <v>3</v>
      </c>
      <c r="R147" s="8" t="s">
        <v>4</v>
      </c>
      <c r="S147" s="8" t="s">
        <v>53</v>
      </c>
      <c r="T147" s="29" t="b">
        <f>Tabela_Situações_Datamart___07_07_2023[[#This Row],[situacao]]=L147</f>
        <v>1</v>
      </c>
      <c r="U147" s="22" t="str">
        <f t="shared" si="93"/>
        <v>Suspenso/sobrestado por Repercussão Geral (49)Movimentos ParametrizadosArquivado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Remetido (41)
Suspenso/sobrestado por Repercussão Geral (49)
Transação penal cumprida (129)Magistrado (1) | Decisão (3) | Suspensão ou Sobrestamento (25) | Recurso Extraordinário com repercussão geral (265)NãoNãoSimDecisão proferida</v>
      </c>
      <c r="V147" s="22" t="e">
        <f>VLOOKUP(U147,J:J,1,0)</f>
        <v>#VALUE!</v>
      </c>
      <c r="W147" s="22" t="b">
        <f t="shared" si="77"/>
        <v>1</v>
      </c>
      <c r="X147" s="22" t="b">
        <f t="shared" si="78"/>
        <v>1</v>
      </c>
      <c r="Y147" s="22" t="b">
        <f t="shared" si="79"/>
        <v>0</v>
      </c>
      <c r="Z147" s="22" t="b">
        <f t="shared" si="80"/>
        <v>1</v>
      </c>
      <c r="AA147" s="22" t="b">
        <f t="shared" si="81"/>
        <v>1</v>
      </c>
      <c r="AB147" s="22" t="b">
        <f t="shared" si="82"/>
        <v>1</v>
      </c>
      <c r="AC147" s="22" t="b">
        <f t="shared" si="83"/>
        <v>1</v>
      </c>
      <c r="AD147" s="22" t="b">
        <f t="shared" si="84"/>
        <v>1</v>
      </c>
      <c r="AE147" s="29" t="s">
        <v>2790</v>
      </c>
      <c r="AG147" s="4" t="s">
        <v>245</v>
      </c>
      <c r="AH147" s="5" t="s">
        <v>1</v>
      </c>
      <c r="AI147" s="5" t="s">
        <v>2682</v>
      </c>
      <c r="AJ147" s="4" t="s">
        <v>246</v>
      </c>
      <c r="AK147" s="27" t="s">
        <v>3</v>
      </c>
      <c r="AL147" s="4" t="s">
        <v>3</v>
      </c>
      <c r="AM147" s="4" t="s">
        <v>4</v>
      </c>
      <c r="AN147" s="4" t="s">
        <v>53</v>
      </c>
      <c r="AO147" s="4" t="s">
        <v>53</v>
      </c>
      <c r="AP147" s="29" t="b">
        <f t="shared" si="85"/>
        <v>1</v>
      </c>
      <c r="AQ147" s="29" t="b">
        <f t="shared" si="86"/>
        <v>1</v>
      </c>
      <c r="AR147" s="29" t="b">
        <f t="shared" si="87"/>
        <v>0</v>
      </c>
      <c r="AS147" s="29" t="b">
        <f t="shared" si="88"/>
        <v>1</v>
      </c>
      <c r="AT147" s="29" t="b">
        <f t="shared" si="89"/>
        <v>1</v>
      </c>
      <c r="AU147" s="29" t="b">
        <f t="shared" si="90"/>
        <v>1</v>
      </c>
      <c r="AV147" s="29" t="b">
        <f t="shared" si="91"/>
        <v>1</v>
      </c>
      <c r="AW147" s="29" t="b">
        <f t="shared" si="92"/>
        <v>1</v>
      </c>
    </row>
    <row r="148" spans="1:49" s="29" customFormat="1" ht="409.6" hidden="1" x14ac:dyDescent="0.2">
      <c r="A148" s="29" t="s">
        <v>247</v>
      </c>
      <c r="B148" s="30" t="s">
        <v>2751</v>
      </c>
      <c r="C148" s="30" t="s">
        <v>2784</v>
      </c>
      <c r="D148" s="29" t="s">
        <v>83</v>
      </c>
      <c r="E148" s="29" t="s">
        <v>3</v>
      </c>
      <c r="F148" s="29" t="s">
        <v>3</v>
      </c>
      <c r="G148" s="29" t="s">
        <v>4</v>
      </c>
      <c r="H148" s="29" t="s">
        <v>2703</v>
      </c>
      <c r="J148"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Tramitando (25)Classe evoluida para ação penal (81)&amp;CARACT(10)&amp;Concedida a recuperação judicial (90)&amp;CARACT(10)&amp;Decretada a falência (18)&amp;CARACT(10)&amp;Denúncia/queixa recebida (9)&amp;CARACT(10)&amp;Desarquivado (82)&amp;CARACT(10)&amp;Distribuído (24)&amp;CARACT(10)&amp;Execução não criminal iniciada (26)&amp;CARACT(10)&amp;Fase processual iniciada (65)&amp;CARACT(10)&amp;Julgado (62)&amp;CARACT(10)&amp;Julgado com resolução do mérito (27)&amp;CARACT(10)&amp;Julgado sem resolução do mérito (28)&amp;CARACT(10)&amp;Julgamento homologatório proferido (29)&amp;CARACT(10)&amp;Levantada suspensão/sobrestamento por Ação de Controle Concentrado de Constitucionalidade (97)&amp;CARACT(10)&amp;Levantada suspensão/sobrestamento por Controvérsia (98)&amp;CARACT(10)&amp;Levantada suspensão/sobrestamento por cumprimento (20)&amp;CARACT(10)&amp;Levantada suspensão/sobrestamento por decisão judicial (106)&amp;CARACT(10)&amp;Levantada suspensão/sobrestamento por despacho judicial (107)&amp;CARACT(10)&amp;Levantada suspensão/sobrestamento por Grupo de Representativos (99)&amp;CARACT(10)&amp;Levantada suspensão/sobrestamento por IAC (100)&amp;CARACT(10)&amp;Levantada suspensão/sobrestamento por IRDR (105)&amp;CARACT(10)&amp;Levantada suspensão/sobrestamento por Recurso de Revista Repetitiva (101)&amp;CARACT(10)&amp;Levantada suspensão/sobrestamento por Recurso Repetitivo (103)&amp;CARACT(10)&amp;Levantada suspensão/sobrestamento por Repercussão Geral (102)&amp;CARACT(10)&amp;Levantada suspensão/sobrestamento por SIRDR (104)&amp;CARACT(10)&amp;Liquidação/execução cancelada por nulidade (137)&amp;CARACT(10)&amp;Liquidação/execução iniciada (91)&amp;CARACT(10)&amp;Pronunciado (72)&amp;CARACT(10)&amp;Reativado (37)&amp;CARACT(10)&amp;Recebido da câmara de conciliação/mediação (131)&amp;CARACT(10)&amp;Recebido do CEJUSC ou do Centro de Conciliação/Mediação (120)&amp;CARACT(10)&amp;Recebido pelo CEJUSC ou pelo Centro de Conciliação/Mediação (119)&amp;CARACT(10)&amp;Recebido pelo Tribunal (61)&amp;CARACT(10)&amp;Redistribuído (40)&amp;CARACT(10)&amp;Transação penal cumprida (129)Arquivado definitivamente (2)&amp;CARACT(10)&amp;Arquivado provisoriamente (4)&amp;CARACT(10)&amp;Baixado definitivamente (10)&amp;CARACT(10)&amp;Classe evoluida para ação penal (81)&amp;CARACT(10)&amp;Denúncia/queixa recebida (9)&amp;CARACT(10)&amp;Distribuição cancelada (23)&amp;CARACT(10)&amp;Distribuído (24)&amp;CARACT(10)&amp;Execução não criminal iniciada (26)&amp;CARACT(10)&amp;Fase processual iniciada (65)&amp;CARACT(10)&amp;Liquidação/execução cancelada por nulidade (137)&amp;CARACT(10)&amp;Liquidação/execução iniciada (91)&amp;CARACT(10)&amp;Reativado (37)&amp;CARACT(10)&amp;Redistribuído (40)&amp;CARACT(10)&amp;Redistribuído para outro Tribunal (154)&amp;CARACT(10)&amp;Remetido (41)&amp;CARACT(10)&amp;Remetido para a câmara de conciliação/mediação (130)&amp;CARACT(10)&amp;Remetido para o CEJUSC ou para o Centro de Conciliação/Mediação (118)&amp;CARACT(10)&amp;Remetido para outra instância (134)&amp;CARACT(10)&amp;Remetido pelo CEJUSC ou do Centro de Conciliação/Mediação (153)&amp;CARACT(10)&amp;Supenso/Sobrestado por SIRDR (128)&amp;CARACT(10)&amp;Suspenso/sobrestado  por Ação de Controle Concentrado de Constitucionalidade (92)&amp;CARACT(10)&amp;Suspenso/sobrestado  por Controvérsia (93)&amp;CARACT(10)&amp;Suspenso/sobrestado por decisão judicial (46)&amp;CARACT(10)&amp;Suspenso/sobrestado por despacho judicial (45)&amp;CARACT(10)&amp;Suspenso/sobrestado por Grupo de Representativos (94)&amp;CARACT(10)&amp;Suspenso/sobrestado por IAC (95)&amp;CARACT(10)&amp;Suspenso/Sobrestado por IRDR (47)&amp;CARACT(10)&amp;Suspenso/sobrestado por prejudicialidade de RE (144)&amp;CARACT(10)&amp;Suspenso/sobrestado por Recurso de Revista Repetitiva (96)&amp;CARACT(10)&amp;Suspenso/sobrestado por Recurso Repetitivo (48)&amp;CARACT(10)&amp;Suspenso/sobrestado por Repercussão Geral (49)&amp;CARACT(10)&amp;Tramitando (25)Situação criada a partir de outras situações, não havendo movimentos próprios.NãoNãoSim</v>
      </c>
      <c r="L148" s="22" t="s">
        <v>247</v>
      </c>
      <c r="M148" s="17" t="s">
        <v>409</v>
      </c>
      <c r="N148" s="17" t="s">
        <v>456</v>
      </c>
      <c r="O148" s="22" t="s">
        <v>83</v>
      </c>
      <c r="P148" s="22" t="s">
        <v>3</v>
      </c>
      <c r="Q148" s="22" t="s">
        <v>3</v>
      </c>
      <c r="R148" s="22" t="s">
        <v>4</v>
      </c>
      <c r="S148" s="22"/>
      <c r="T148" s="29" t="b">
        <f>Tabela_Situações_Datamart___07_07_2023[[#This Row],[situacao]]=L148</f>
        <v>1</v>
      </c>
      <c r="U148" s="22" t="str">
        <f t="shared" si="93"/>
        <v>Tramitando (25)Classe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Transação penal cumprida (129)Arquivado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Recebido da câmara de conciliação/mediação (131)
Recebido do CEJUSC ou do Centro de Conciliação/Mediação (120)
Recebido pelo Tribunal (61)
Redistribuído (40)
Remetido (41)
Remetido para a câmara de conciliação/mediação (130)
Remetido para o CEJUSC ou para o Centro de Conciliação/Mediação (118)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(25)Situação criada a partir de outras situações, não havendo movimentos próprios.NãoNãoSim</v>
      </c>
      <c r="V148" s="22" t="e">
        <f t="shared" si="94"/>
        <v>#VALUE!</v>
      </c>
      <c r="W148" s="22" t="b">
        <f t="shared" si="77"/>
        <v>1</v>
      </c>
      <c r="X148" s="22" t="b">
        <f t="shared" si="78"/>
        <v>0</v>
      </c>
      <c r="Y148" s="22" t="b">
        <f t="shared" si="79"/>
        <v>0</v>
      </c>
      <c r="Z148" s="22" t="b">
        <f t="shared" si="80"/>
        <v>1</v>
      </c>
      <c r="AA148" s="22" t="b">
        <f t="shared" si="81"/>
        <v>1</v>
      </c>
      <c r="AB148" s="22" t="b">
        <f t="shared" si="82"/>
        <v>1</v>
      </c>
      <c r="AC148" s="22" t="b">
        <f t="shared" si="83"/>
        <v>1</v>
      </c>
      <c r="AD148" s="22" t="b">
        <f t="shared" si="84"/>
        <v>1</v>
      </c>
      <c r="AE148" s="37" t="s">
        <v>2790</v>
      </c>
      <c r="AG148" s="35" t="s">
        <v>247</v>
      </c>
      <c r="AH148" s="17" t="s">
        <v>311</v>
      </c>
      <c r="AI148" s="5" t="s">
        <v>2787</v>
      </c>
      <c r="AJ148" s="27" t="s">
        <v>83</v>
      </c>
      <c r="AK148" s="27" t="s">
        <v>3</v>
      </c>
      <c r="AL148" s="27" t="s">
        <v>3</v>
      </c>
      <c r="AM148" s="27" t="s">
        <v>4</v>
      </c>
      <c r="AN148" s="27"/>
      <c r="AO148" s="27"/>
      <c r="AP148" s="29" t="b">
        <f t="shared" si="85"/>
        <v>1</v>
      </c>
      <c r="AQ148" s="29" t="b">
        <f t="shared" si="86"/>
        <v>0</v>
      </c>
      <c r="AR148" s="29" t="b">
        <f t="shared" si="87"/>
        <v>0</v>
      </c>
      <c r="AS148" s="29" t="b">
        <f t="shared" si="88"/>
        <v>1</v>
      </c>
      <c r="AT148" s="29" t="b">
        <f t="shared" si="89"/>
        <v>1</v>
      </c>
      <c r="AU148" s="29" t="b">
        <f t="shared" si="90"/>
        <v>1</v>
      </c>
      <c r="AV148" s="29" t="b">
        <f t="shared" si="91"/>
        <v>1</v>
      </c>
      <c r="AW148" s="29" t="b">
        <f t="shared" si="92"/>
        <v>1</v>
      </c>
    </row>
    <row r="149" spans="1:49" s="29" customFormat="1" ht="12" hidden="1" x14ac:dyDescent="0.2">
      <c r="A149" s="29" t="s">
        <v>248</v>
      </c>
      <c r="B149" s="29" t="s">
        <v>1</v>
      </c>
      <c r="C149" s="30" t="s">
        <v>248</v>
      </c>
      <c r="D149" s="29" t="s">
        <v>197</v>
      </c>
      <c r="E149" s="29" t="s">
        <v>3</v>
      </c>
      <c r="F149" s="29" t="s">
        <v>3</v>
      </c>
      <c r="G149" s="29" t="s">
        <v>4</v>
      </c>
      <c r="H149" s="29" t="s">
        <v>53</v>
      </c>
      <c r="J149"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Transação penal cancelada (138)Movimentos ParametrizadosTransação penal cancelada (138)Magistrado (1) | Decisão (3) | Revogação (157) | Revogação da Transação Penal (15025)NãoNãoSimDecisão proferida</v>
      </c>
      <c r="K149" s="29" t="b">
        <f>Tabela_Situações_Datamart___07_07_2023[[#This Row],[situacao]]=L149</f>
        <v>1</v>
      </c>
      <c r="L149" s="8" t="s">
        <v>248</v>
      </c>
      <c r="M149" s="8" t="s">
        <v>1</v>
      </c>
      <c r="N149" s="8" t="s">
        <v>248</v>
      </c>
      <c r="O149" s="8" t="s">
        <v>197</v>
      </c>
      <c r="P149" s="8" t="s">
        <v>3</v>
      </c>
      <c r="Q149" s="8" t="s">
        <v>3</v>
      </c>
      <c r="R149" s="8" t="s">
        <v>4</v>
      </c>
      <c r="S149" s="8" t="s">
        <v>53</v>
      </c>
      <c r="T149" s="29" t="b">
        <f>Tabela_Situações_Datamart___07_07_2023[[#This Row],[situacao]]=L149</f>
        <v>1</v>
      </c>
      <c r="U149" s="22" t="str">
        <f t="shared" si="93"/>
        <v>Transação penal cancelada (138)Movimentos ParametrizadosTransação penal cancelada (138)Magistrado (1) | Decisão (3) | Revogação (157) | Revogação da Transação Penal (15025)NãoNãoSimDecisão proferida</v>
      </c>
      <c r="V149" s="22" t="str">
        <f t="shared" si="94"/>
        <v>Transação penal cancelada (138)Movimentos ParametrizadosTransação penal cancelada (138)Magistrado (1) | Decisão (3) | Revogação (157) | Revogação da Transação Penal (15025)NãoNãoSimDecisão proferida</v>
      </c>
      <c r="W149" s="22" t="b">
        <f t="shared" si="77"/>
        <v>1</v>
      </c>
      <c r="X149" s="22" t="b">
        <f t="shared" si="78"/>
        <v>1</v>
      </c>
      <c r="Y149" s="22" t="b">
        <f t="shared" si="79"/>
        <v>1</v>
      </c>
      <c r="Z149" s="22" t="b">
        <f t="shared" si="80"/>
        <v>1</v>
      </c>
      <c r="AA149" s="22" t="b">
        <f t="shared" si="81"/>
        <v>1</v>
      </c>
      <c r="AB149" s="22" t="b">
        <f t="shared" si="82"/>
        <v>1</v>
      </c>
      <c r="AC149" s="22" t="b">
        <f t="shared" si="83"/>
        <v>1</v>
      </c>
      <c r="AD149" s="22" t="b">
        <f t="shared" si="84"/>
        <v>1</v>
      </c>
      <c r="AE149" s="29" t="s">
        <v>2687</v>
      </c>
      <c r="AG149" s="4" t="s">
        <v>248</v>
      </c>
      <c r="AH149" s="5" t="s">
        <v>1</v>
      </c>
      <c r="AI149" s="5" t="s">
        <v>248</v>
      </c>
      <c r="AJ149" s="4" t="s">
        <v>197</v>
      </c>
      <c r="AK149" s="27" t="s">
        <v>3</v>
      </c>
      <c r="AL149" s="4" t="s">
        <v>3</v>
      </c>
      <c r="AM149" s="4" t="s">
        <v>4</v>
      </c>
      <c r="AN149" s="4" t="s">
        <v>53</v>
      </c>
      <c r="AO149" s="4" t="s">
        <v>53</v>
      </c>
      <c r="AP149" s="29" t="b">
        <f t="shared" si="85"/>
        <v>1</v>
      </c>
      <c r="AQ149" s="29" t="b">
        <f t="shared" si="86"/>
        <v>1</v>
      </c>
      <c r="AR149" s="29" t="b">
        <f t="shared" si="87"/>
        <v>1</v>
      </c>
      <c r="AS149" s="29" t="b">
        <f t="shared" si="88"/>
        <v>1</v>
      </c>
      <c r="AT149" s="29" t="b">
        <f t="shared" si="89"/>
        <v>1</v>
      </c>
      <c r="AU149" s="29" t="b">
        <f t="shared" si="90"/>
        <v>1</v>
      </c>
      <c r="AV149" s="29" t="b">
        <f t="shared" si="91"/>
        <v>1</v>
      </c>
      <c r="AW149" s="29" t="b">
        <f t="shared" si="92"/>
        <v>1</v>
      </c>
    </row>
    <row r="150" spans="1:49" s="29" customFormat="1" ht="20.399999999999999" hidden="1" x14ac:dyDescent="0.2">
      <c r="A150" s="29" t="s">
        <v>249</v>
      </c>
      <c r="B150" s="29" t="s">
        <v>1</v>
      </c>
      <c r="C150" s="30" t="s">
        <v>7</v>
      </c>
      <c r="D150" s="29" t="s">
        <v>250</v>
      </c>
      <c r="E150" s="29" t="s">
        <v>3</v>
      </c>
      <c r="F150" s="29" t="s">
        <v>4</v>
      </c>
      <c r="G150" s="29" t="s">
        <v>4</v>
      </c>
      <c r="H150" s="29" t="s">
        <v>38</v>
      </c>
      <c r="J150"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Transação penal cumprida (129)Movimentos ParametrizadosO movimento parametrizado é utilizado como data de início e fim da situaçãoMagistrado (1) | Julgamento (193) | Com Resolução do Mérito (385) | Extinção da Punibilidade (973) | Cumprimento de transação penal (12028)NãoSimSimJulgado com resolução do mérito</v>
      </c>
      <c r="L150" s="22" t="s">
        <v>249</v>
      </c>
      <c r="M150" s="22" t="s">
        <v>1</v>
      </c>
      <c r="N150" s="22" t="s">
        <v>7</v>
      </c>
      <c r="O150" s="22" t="s">
        <v>250</v>
      </c>
      <c r="P150" s="22" t="s">
        <v>3</v>
      </c>
      <c r="Q150" s="22" t="s">
        <v>4</v>
      </c>
      <c r="R150" s="22" t="s">
        <v>4</v>
      </c>
      <c r="S150" s="22" t="s">
        <v>38</v>
      </c>
      <c r="T150" s="29" t="b">
        <f>Tabela_Situações_Datamart___07_07_2023[[#This Row],[situacao]]=L150</f>
        <v>1</v>
      </c>
      <c r="U150" s="22" t="str">
        <f t="shared" si="93"/>
        <v>Transação penal cumprida (129)Movimentos ParametrizadosO movimento parametrizado é utilizado como data de início e fim da situaçãoMagistrado (1) | Julgamento (193) | Com Resolução do Mérito (385) | Extinção da Punibilidade (973) | Cumprimento de transação penal (12028)NãoSimSimJulgado com resolução do mérito</v>
      </c>
      <c r="V150" s="22" t="e">
        <f t="shared" si="94"/>
        <v>#VALUE!</v>
      </c>
      <c r="W150" s="22" t="b">
        <f t="shared" si="77"/>
        <v>1</v>
      </c>
      <c r="X150" s="22" t="b">
        <f t="shared" si="78"/>
        <v>1</v>
      </c>
      <c r="Y150" s="22" t="b">
        <f t="shared" si="79"/>
        <v>1</v>
      </c>
      <c r="Z150" s="22" t="b">
        <f t="shared" si="80"/>
        <v>1</v>
      </c>
      <c r="AA150" s="22" t="b">
        <f t="shared" si="81"/>
        <v>1</v>
      </c>
      <c r="AB150" s="22" t="b">
        <f t="shared" si="82"/>
        <v>1</v>
      </c>
      <c r="AC150" s="22" t="b">
        <f t="shared" si="83"/>
        <v>1</v>
      </c>
      <c r="AD150" s="22" t="b">
        <f t="shared" si="84"/>
        <v>1</v>
      </c>
      <c r="AE150" s="37" t="s">
        <v>2687</v>
      </c>
      <c r="AG150" s="4" t="s">
        <v>249</v>
      </c>
      <c r="AH150" s="5" t="s">
        <v>1</v>
      </c>
      <c r="AI150" s="5" t="s">
        <v>7</v>
      </c>
      <c r="AJ150" s="4" t="s">
        <v>250</v>
      </c>
      <c r="AK150" s="27" t="s">
        <v>3</v>
      </c>
      <c r="AL150" s="4" t="s">
        <v>4</v>
      </c>
      <c r="AM150" s="4" t="s">
        <v>4</v>
      </c>
      <c r="AN150" s="4" t="s">
        <v>38</v>
      </c>
      <c r="AO150" s="4" t="s">
        <v>38</v>
      </c>
      <c r="AP150" s="29" t="b">
        <f t="shared" si="85"/>
        <v>1</v>
      </c>
      <c r="AQ150" s="29" t="b">
        <f t="shared" si="86"/>
        <v>1</v>
      </c>
      <c r="AR150" s="29" t="b">
        <f t="shared" si="87"/>
        <v>1</v>
      </c>
      <c r="AS150" s="29" t="b">
        <f t="shared" si="88"/>
        <v>1</v>
      </c>
      <c r="AT150" s="29" t="b">
        <f t="shared" si="89"/>
        <v>1</v>
      </c>
      <c r="AU150" s="29" t="b">
        <f t="shared" si="90"/>
        <v>1</v>
      </c>
      <c r="AV150" s="29" t="b">
        <f t="shared" si="91"/>
        <v>1</v>
      </c>
      <c r="AW150" s="29" t="b">
        <f t="shared" si="92"/>
        <v>1</v>
      </c>
    </row>
    <row r="151" spans="1:49" s="29" customFormat="1" ht="20.399999999999999" hidden="1" x14ac:dyDescent="0.2">
      <c r="A151" s="29" t="s">
        <v>251</v>
      </c>
      <c r="B151" s="29" t="s">
        <v>1</v>
      </c>
      <c r="C151" s="30" t="s">
        <v>7</v>
      </c>
      <c r="D151" s="29" t="s">
        <v>457</v>
      </c>
      <c r="E151" s="29" t="s">
        <v>3</v>
      </c>
      <c r="F151" s="29" t="s">
        <v>3</v>
      </c>
      <c r="G151" s="29" t="s">
        <v>4</v>
      </c>
      <c r="H151" s="29" t="s">
        <v>2703</v>
      </c>
      <c r="J151"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Transitado em julgado (50)Movimentos ParametrizadosO movimento parametrizado é utilizado como data de início e fim da situaçãoServentuário (14) | Escrivão/Diretor de Secretaria/Secretário Jurídico (48) | Trânsito em julgado (848)NãoNãoSim</v>
      </c>
      <c r="L151" s="8" t="s">
        <v>251</v>
      </c>
      <c r="M151" s="8" t="s">
        <v>1</v>
      </c>
      <c r="N151" s="8" t="s">
        <v>7</v>
      </c>
      <c r="O151" s="8" t="s">
        <v>457</v>
      </c>
      <c r="P151" s="8" t="s">
        <v>3</v>
      </c>
      <c r="Q151" s="8" t="s">
        <v>3</v>
      </c>
      <c r="R151" s="8" t="s">
        <v>4</v>
      </c>
      <c r="S151" s="8"/>
      <c r="T151" s="29" t="b">
        <f>Tabela_Situações_Datamart___07_07_2023[[#This Row],[situacao]]=L151</f>
        <v>1</v>
      </c>
      <c r="U151" s="22" t="str">
        <f t="shared" si="93"/>
        <v>Transitado em julgado (50)Movimentos ParametrizadosO movimento parametrizado é utilizado como data de início e fim da situaçãoServentuário (14) | Escrivão/Diretor de Secretaria/Secretário Jurídico (48) | Trânsito em julgado (848)NãoNãoSim</v>
      </c>
      <c r="V151" s="22" t="str">
        <f t="shared" si="94"/>
        <v>Transitado em julgado (50)Movimentos ParametrizadosO movimento parametrizado é utilizado como data de início e fim da situaçãoServentuário (14) | Escrivão/Diretor de Secretaria/Secretário Jurídico (48) | Trânsito em julgado (848)NãoNãoSim</v>
      </c>
      <c r="W151" s="22" t="b">
        <f t="shared" si="77"/>
        <v>1</v>
      </c>
      <c r="X151" s="22" t="b">
        <f t="shared" si="78"/>
        <v>1</v>
      </c>
      <c r="Y151" s="22" t="b">
        <f t="shared" si="79"/>
        <v>1</v>
      </c>
      <c r="Z151" s="22" t="b">
        <f t="shared" si="80"/>
        <v>1</v>
      </c>
      <c r="AA151" s="22" t="b">
        <f t="shared" si="81"/>
        <v>1</v>
      </c>
      <c r="AB151" s="22" t="b">
        <f t="shared" si="82"/>
        <v>1</v>
      </c>
      <c r="AC151" s="22" t="b">
        <f t="shared" si="83"/>
        <v>1</v>
      </c>
      <c r="AD151" s="22" t="b">
        <f t="shared" si="84"/>
        <v>1</v>
      </c>
      <c r="AE151" s="37" t="s">
        <v>2687</v>
      </c>
      <c r="AG151" s="4" t="s">
        <v>251</v>
      </c>
      <c r="AH151" s="5" t="s">
        <v>1</v>
      </c>
      <c r="AI151" s="5" t="s">
        <v>7</v>
      </c>
      <c r="AJ151" s="4" t="s">
        <v>457</v>
      </c>
      <c r="AK151" s="27" t="s">
        <v>3</v>
      </c>
      <c r="AL151" s="4" t="s">
        <v>3</v>
      </c>
      <c r="AM151" s="4" t="s">
        <v>4</v>
      </c>
      <c r="AN151" s="4"/>
      <c r="AO151" s="4"/>
      <c r="AP151" s="29" t="b">
        <f t="shared" si="85"/>
        <v>1</v>
      </c>
      <c r="AQ151" s="29" t="b">
        <f t="shared" si="86"/>
        <v>1</v>
      </c>
      <c r="AR151" s="29" t="b">
        <f t="shared" si="87"/>
        <v>1</v>
      </c>
      <c r="AS151" s="29" t="b">
        <f t="shared" si="88"/>
        <v>1</v>
      </c>
      <c r="AT151" s="29" t="b">
        <f t="shared" si="89"/>
        <v>1</v>
      </c>
      <c r="AU151" s="29" t="b">
        <f t="shared" si="90"/>
        <v>1</v>
      </c>
      <c r="AV151" s="29" t="b">
        <f t="shared" si="91"/>
        <v>1</v>
      </c>
      <c r="AW151" s="29" t="b">
        <f t="shared" si="92"/>
        <v>1</v>
      </c>
    </row>
    <row r="152" spans="1:49" s="29" customFormat="1" ht="20.399999999999999" hidden="1" x14ac:dyDescent="0.2">
      <c r="A152" s="29" t="s">
        <v>253</v>
      </c>
      <c r="B152" s="29" t="s">
        <v>1</v>
      </c>
      <c r="C152" s="30" t="s">
        <v>7</v>
      </c>
      <c r="D152" s="29" t="s">
        <v>458</v>
      </c>
      <c r="E152" s="29" t="s">
        <v>3</v>
      </c>
      <c r="F152" s="29" t="s">
        <v>3</v>
      </c>
      <c r="G152" s="29" t="s">
        <v>4</v>
      </c>
      <c r="H152" s="29" t="s">
        <v>2703</v>
      </c>
      <c r="J152"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Vista solicitada (51)Movimentos ParametrizadosO movimento parametrizado é utilizado como data de início e fim da situaçãoServentuário (14) | Escrivão/Diretor de Secretaria/Secretário Jurídico (48) | Deliberado em Sessão (12198) | Pedido de Vista (12204)NãoNãoSim</v>
      </c>
      <c r="K152" s="29" t="b">
        <f>Tabela_Situações_Datamart___07_07_2023[[#This Row],[situacao]]=L152</f>
        <v>1</v>
      </c>
      <c r="L152" s="22" t="s">
        <v>253</v>
      </c>
      <c r="M152" s="22" t="s">
        <v>1</v>
      </c>
      <c r="N152" s="22" t="s">
        <v>7</v>
      </c>
      <c r="O152" s="22" t="s">
        <v>458</v>
      </c>
      <c r="P152" s="22" t="s">
        <v>3</v>
      </c>
      <c r="Q152" s="22" t="s">
        <v>3</v>
      </c>
      <c r="R152" s="22" t="s">
        <v>4</v>
      </c>
      <c r="S152" s="22"/>
      <c r="T152" s="29" t="b">
        <f>Tabela_Situações_Datamart___07_07_2023[[#This Row],[situacao]]=L152</f>
        <v>1</v>
      </c>
      <c r="U152" s="22" t="str">
        <f t="shared" si="93"/>
        <v>Vista solicitada (51)Movimentos ParametrizadosO movimento parametrizado é utilizado como data de início e fim da situaçãoServentuário (14) | Escrivão/Diretor de Secretaria/Secretário Jurídico (48) | Deliberado em Sessão (12198) | Pedido de Vista (12204)NãoNãoSim</v>
      </c>
      <c r="V152" s="22" t="e">
        <f t="shared" si="94"/>
        <v>#VALUE!</v>
      </c>
      <c r="W152" s="22" t="b">
        <f t="shared" si="77"/>
        <v>1</v>
      </c>
      <c r="X152" s="22" t="b">
        <f t="shared" si="78"/>
        <v>1</v>
      </c>
      <c r="Y152" s="22" t="b">
        <f t="shared" si="79"/>
        <v>1</v>
      </c>
      <c r="Z152" s="22" t="b">
        <f t="shared" si="80"/>
        <v>1</v>
      </c>
      <c r="AA152" s="22" t="b">
        <f t="shared" si="81"/>
        <v>1</v>
      </c>
      <c r="AB152" s="22" t="b">
        <f t="shared" si="82"/>
        <v>1</v>
      </c>
      <c r="AC152" s="22" t="b">
        <f t="shared" si="83"/>
        <v>1</v>
      </c>
      <c r="AD152" s="22" t="b">
        <f t="shared" si="84"/>
        <v>1</v>
      </c>
      <c r="AE152" s="37" t="s">
        <v>2687</v>
      </c>
      <c r="AG152" s="4" t="s">
        <v>253</v>
      </c>
      <c r="AH152" s="5" t="s">
        <v>1</v>
      </c>
      <c r="AI152" s="5" t="s">
        <v>7</v>
      </c>
      <c r="AJ152" s="4" t="s">
        <v>458</v>
      </c>
      <c r="AK152" s="27" t="s">
        <v>3</v>
      </c>
      <c r="AL152" s="4" t="s">
        <v>3</v>
      </c>
      <c r="AM152" s="4" t="s">
        <v>4</v>
      </c>
      <c r="AN152" s="4"/>
      <c r="AO152" s="4"/>
      <c r="AP152" s="29" t="b">
        <f t="shared" si="85"/>
        <v>1</v>
      </c>
      <c r="AQ152" s="29" t="b">
        <f t="shared" si="86"/>
        <v>1</v>
      </c>
      <c r="AR152" s="29" t="b">
        <f t="shared" si="87"/>
        <v>1</v>
      </c>
      <c r="AS152" s="29" t="b">
        <f t="shared" si="88"/>
        <v>1</v>
      </c>
      <c r="AT152" s="29" t="b">
        <f t="shared" si="89"/>
        <v>1</v>
      </c>
      <c r="AU152" s="29" t="b">
        <f t="shared" si="90"/>
        <v>1</v>
      </c>
      <c r="AV152" s="29" t="b">
        <f t="shared" si="91"/>
        <v>1</v>
      </c>
      <c r="AW152" s="29" t="b">
        <f t="shared" si="92"/>
        <v>1</v>
      </c>
    </row>
    <row r="153" spans="1:49" s="29" customFormat="1" ht="156" hidden="1" x14ac:dyDescent="0.2">
      <c r="A153" s="29" t="s">
        <v>255</v>
      </c>
      <c r="B153" s="29" t="s">
        <v>1</v>
      </c>
      <c r="C153" s="30" t="s">
        <v>7</v>
      </c>
      <c r="D153" s="30" t="s">
        <v>2785</v>
      </c>
      <c r="E153" s="29" t="s">
        <v>3</v>
      </c>
      <c r="F153" s="29" t="s">
        <v>3</v>
      </c>
      <c r="G153" s="29" t="s">
        <v>4</v>
      </c>
      <c r="H153" s="29" t="s">
        <v>2703</v>
      </c>
      <c r="J153" s="22" t="str">
        <f>Tabela_Situações_Datamart___07_07_2023[[#This Row],[situacao]]&amp;Tabela_Situações_Datamart___07_07_2023[[#This Row],[iniciadapor]]&amp;Tabela_Situações_Datamart___07_07_2023[[#This Row],[finalizadapor]]&amp;Tabela_Situações_Datamart___07_07_2023[[#This Row],[movimento]]&amp;Tabela_Situações_Datamart___07_07_2023[[#This Row],[iniciafaseexecucaojudicial]]&amp;Tabela_Situações_Datamart___07_07_2023[[#This Row],[inicializacaocondicional]]&amp;Tabela_Situações_Datamart___07_07_2023[[#This Row],[finalizafaseatual]]&amp;Tabela_Situações_Datamart___07_07_2023[[#This Row],[hierarquia]]</f>
        <v>Voto vencedor publicado (52)Movimentos ParametrizadosO movimento parametrizado é utilizado como data de início e fim da situaçãoMagistrado (1) | Voto (14092) | Voto do Relator (14093)&amp;CARACT(10)&amp;Magistrado (1) | Voto (14092) | Voto Divergente Vencedor (14094)NãoNãoSim</v>
      </c>
      <c r="K153" s="29" t="b">
        <f>Tabela_Situações_Datamart___07_07_2023[[#This Row],[situacao]]=L153</f>
        <v>1</v>
      </c>
      <c r="L153" s="8" t="s">
        <v>255</v>
      </c>
      <c r="M153" s="8" t="s">
        <v>1</v>
      </c>
      <c r="N153" s="8" t="s">
        <v>7</v>
      </c>
      <c r="O153" s="9" t="s">
        <v>343</v>
      </c>
      <c r="P153" s="8" t="s">
        <v>3</v>
      </c>
      <c r="Q153" s="8" t="s">
        <v>3</v>
      </c>
      <c r="R153" s="8" t="s">
        <v>4</v>
      </c>
      <c r="S153" s="8"/>
      <c r="T153" s="29" t="b">
        <f>Tabela_Situações_Datamart___07_07_2023[[#This Row],[situacao]]=L153</f>
        <v>1</v>
      </c>
      <c r="U153" s="22" t="str">
        <f>L153&amp;M153&amp;N153&amp;O153&amp;P153&amp;Q153&amp;R153&amp;S153</f>
        <v>Voto vencedor publicado (52)Movimentos ParametrizadosO movimento parametrizado é utilizado como data de início e fim da situaçãoMagistrado (1) | Voto (14092) | Voto do Relator (14093)
Magistrado (1) | Voto (14092) | Voto Divergente Vencedor (14094)NãoNãoSim</v>
      </c>
      <c r="V153" s="22" t="e">
        <f t="shared" si="94"/>
        <v>#VALUE!</v>
      </c>
      <c r="W153" s="22" t="b">
        <f t="shared" si="77"/>
        <v>1</v>
      </c>
      <c r="X153" s="22" t="b">
        <f t="shared" si="78"/>
        <v>1</v>
      </c>
      <c r="Y153" s="22" t="b">
        <f t="shared" si="79"/>
        <v>1</v>
      </c>
      <c r="Z153" s="22" t="b">
        <f t="shared" si="80"/>
        <v>0</v>
      </c>
      <c r="AA153" s="22" t="b">
        <f t="shared" si="81"/>
        <v>1</v>
      </c>
      <c r="AB153" s="22" t="b">
        <f t="shared" si="82"/>
        <v>1</v>
      </c>
      <c r="AC153" s="22" t="b">
        <f t="shared" si="83"/>
        <v>1</v>
      </c>
      <c r="AD153" s="22" t="b">
        <f t="shared" si="84"/>
        <v>1</v>
      </c>
      <c r="AE153" s="29" t="s">
        <v>2687</v>
      </c>
      <c r="AG153" s="4" t="s">
        <v>255</v>
      </c>
      <c r="AH153" s="5" t="s">
        <v>1</v>
      </c>
      <c r="AI153" s="5" t="s">
        <v>7</v>
      </c>
      <c r="AJ153" s="5" t="s">
        <v>343</v>
      </c>
      <c r="AK153" s="27" t="s">
        <v>3</v>
      </c>
      <c r="AL153" s="4" t="s">
        <v>3</v>
      </c>
      <c r="AM153" s="4" t="s">
        <v>4</v>
      </c>
      <c r="AN153" s="4"/>
      <c r="AO153" s="4"/>
      <c r="AP153" s="29" t="b">
        <f t="shared" si="85"/>
        <v>1</v>
      </c>
      <c r="AQ153" s="29" t="b">
        <f t="shared" si="86"/>
        <v>1</v>
      </c>
      <c r="AR153" s="29" t="b">
        <f t="shared" si="87"/>
        <v>1</v>
      </c>
      <c r="AS153" s="29" t="b">
        <f t="shared" si="88"/>
        <v>0</v>
      </c>
      <c r="AT153" s="29" t="b">
        <f t="shared" si="89"/>
        <v>1</v>
      </c>
      <c r="AU153" s="29" t="b">
        <f t="shared" si="90"/>
        <v>1</v>
      </c>
      <c r="AV153" s="29" t="b">
        <f t="shared" si="91"/>
        <v>1</v>
      </c>
      <c r="AW153" s="29" t="b">
        <f t="shared" si="92"/>
        <v>1</v>
      </c>
    </row>
  </sheetData>
  <autoFilter ref="AG1:AW153" xr:uid="{F24A7DEB-E40E-4FBE-B54F-33E85D6FE653}"/>
  <conditionalFormatting sqref="AG8:AG153 AG2:AG6">
    <cfRule type="duplicateValues" dxfId="18" priority="1"/>
  </conditionalFormatting>
  <conditionalFormatting sqref="AG1:AN1">
    <cfRule type="duplicateValues" dxfId="17" priority="29"/>
    <cfRule type="duplicateValues" dxfId="16" priority="30"/>
  </conditionalFormatting>
  <pageMargins left="0.511811024" right="0.511811024" top="0.78740157499999996" bottom="0.78740157499999996" header="0.31496062000000002" footer="0.31496062000000002"/>
  <pageSetup paperSize="9" orientation="portrait" horizontalDpi="0"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E8D3-5070-427F-9049-86510ADB372B}">
  <dimension ref="A1:H153"/>
  <sheetViews>
    <sheetView workbookViewId="0">
      <selection activeCell="B2" sqref="B2"/>
    </sheetView>
  </sheetViews>
  <sheetFormatPr defaultRowHeight="14.4" x14ac:dyDescent="0.3"/>
  <cols>
    <col min="1" max="4" width="80.88671875" bestFit="1" customWidth="1"/>
    <col min="5" max="5" width="25.21875" bestFit="1" customWidth="1"/>
    <col min="6" max="6" width="23.109375" bestFit="1" customWidth="1"/>
    <col min="7" max="7" width="16.88671875" bestFit="1" customWidth="1"/>
    <col min="8" max="8" width="28.44140625" bestFit="1" customWidth="1"/>
    <col min="9" max="12" width="80.88671875" bestFit="1" customWidth="1"/>
    <col min="13" max="13" width="22.44140625" bestFit="1" customWidth="1"/>
    <col min="14" max="14" width="20.44140625" bestFit="1" customWidth="1"/>
    <col min="15" max="15" width="14.44140625" bestFit="1" customWidth="1"/>
    <col min="16" max="16" width="28.44140625" bestFit="1" customWidth="1"/>
  </cols>
  <sheetData>
    <row r="1" spans="1:8" x14ac:dyDescent="0.3">
      <c r="A1" t="s">
        <v>2694</v>
      </c>
      <c r="B1" t="s">
        <v>2695</v>
      </c>
      <c r="C1" t="s">
        <v>2696</v>
      </c>
      <c r="D1" t="s">
        <v>2697</v>
      </c>
      <c r="E1" t="s">
        <v>2698</v>
      </c>
      <c r="F1" t="s">
        <v>2699</v>
      </c>
      <c r="G1" t="s">
        <v>2700</v>
      </c>
      <c r="H1" t="s">
        <v>2701</v>
      </c>
    </row>
    <row r="2" spans="1:8" ht="115.2" x14ac:dyDescent="0.3">
      <c r="A2" t="s">
        <v>0</v>
      </c>
      <c r="B2" t="s">
        <v>1</v>
      </c>
      <c r="C2" s="1" t="s">
        <v>2659</v>
      </c>
      <c r="D2" t="s">
        <v>344</v>
      </c>
      <c r="E2" t="s">
        <v>3</v>
      </c>
      <c r="F2" t="s">
        <v>3</v>
      </c>
      <c r="G2" t="s">
        <v>4</v>
      </c>
      <c r="H2" t="s">
        <v>2703</v>
      </c>
    </row>
    <row r="3" spans="1:8" ht="331.2" x14ac:dyDescent="0.3">
      <c r="A3" t="s">
        <v>5</v>
      </c>
      <c r="B3" t="s">
        <v>1</v>
      </c>
      <c r="C3" s="1" t="s">
        <v>2660</v>
      </c>
      <c r="D3" s="1" t="s">
        <v>345</v>
      </c>
      <c r="E3" t="s">
        <v>3</v>
      </c>
      <c r="F3" t="s">
        <v>3</v>
      </c>
      <c r="G3" t="s">
        <v>4</v>
      </c>
      <c r="H3" t="s">
        <v>2703</v>
      </c>
    </row>
    <row r="4" spans="1:8" x14ac:dyDescent="0.3">
      <c r="A4" t="s">
        <v>6</v>
      </c>
      <c r="B4" t="s">
        <v>1</v>
      </c>
      <c r="C4" t="s">
        <v>7</v>
      </c>
      <c r="D4" t="s">
        <v>346</v>
      </c>
      <c r="E4" t="s">
        <v>3</v>
      </c>
      <c r="F4" t="s">
        <v>3</v>
      </c>
      <c r="G4" t="s">
        <v>4</v>
      </c>
      <c r="H4" t="s">
        <v>2703</v>
      </c>
    </row>
    <row r="5" spans="1:8" ht="144" x14ac:dyDescent="0.3">
      <c r="A5" t="s">
        <v>9</v>
      </c>
      <c r="B5" t="s">
        <v>1</v>
      </c>
      <c r="C5" t="s">
        <v>7</v>
      </c>
      <c r="D5" s="1" t="s">
        <v>347</v>
      </c>
      <c r="E5" t="s">
        <v>3</v>
      </c>
      <c r="F5" t="s">
        <v>3</v>
      </c>
      <c r="G5" t="s">
        <v>4</v>
      </c>
      <c r="H5" t="s">
        <v>2703</v>
      </c>
    </row>
    <row r="6" spans="1:8" ht="144" x14ac:dyDescent="0.3">
      <c r="A6" t="s">
        <v>10</v>
      </c>
      <c r="B6" t="s">
        <v>1</v>
      </c>
      <c r="C6" t="s">
        <v>7</v>
      </c>
      <c r="D6" s="1" t="s">
        <v>348</v>
      </c>
      <c r="E6" t="s">
        <v>3</v>
      </c>
      <c r="F6" t="s">
        <v>3</v>
      </c>
      <c r="G6" t="s">
        <v>4</v>
      </c>
      <c r="H6" t="s">
        <v>2703</v>
      </c>
    </row>
    <row r="7" spans="1:8" ht="144" x14ac:dyDescent="0.3">
      <c r="A7" t="s">
        <v>11</v>
      </c>
      <c r="B7" t="s">
        <v>1</v>
      </c>
      <c r="C7" t="s">
        <v>7</v>
      </c>
      <c r="D7" s="1" t="s">
        <v>349</v>
      </c>
      <c r="E7" t="s">
        <v>3</v>
      </c>
      <c r="F7" t="s">
        <v>3</v>
      </c>
      <c r="G7" t="s">
        <v>4</v>
      </c>
      <c r="H7" t="s">
        <v>2703</v>
      </c>
    </row>
    <row r="8" spans="1:8" ht="374.4" x14ac:dyDescent="0.3">
      <c r="A8" t="s">
        <v>12</v>
      </c>
      <c r="B8" t="s">
        <v>1</v>
      </c>
      <c r="C8" s="1" t="s">
        <v>2661</v>
      </c>
      <c r="D8" s="1" t="s">
        <v>350</v>
      </c>
      <c r="E8" t="s">
        <v>3</v>
      </c>
      <c r="F8" t="s">
        <v>3</v>
      </c>
      <c r="G8" t="s">
        <v>4</v>
      </c>
      <c r="H8" t="s">
        <v>2703</v>
      </c>
    </row>
    <row r="9" spans="1:8" ht="144" x14ac:dyDescent="0.3">
      <c r="A9" t="s">
        <v>13</v>
      </c>
      <c r="B9" t="s">
        <v>1</v>
      </c>
      <c r="C9" t="s">
        <v>7</v>
      </c>
      <c r="D9" s="1" t="s">
        <v>351</v>
      </c>
      <c r="E9" t="s">
        <v>3</v>
      </c>
      <c r="F9" t="s">
        <v>3</v>
      </c>
      <c r="G9" t="s">
        <v>4</v>
      </c>
      <c r="H9" t="s">
        <v>2703</v>
      </c>
    </row>
    <row r="10" spans="1:8" ht="144" x14ac:dyDescent="0.3">
      <c r="A10" t="s">
        <v>14</v>
      </c>
      <c r="B10" t="s">
        <v>1</v>
      </c>
      <c r="C10" t="s">
        <v>7</v>
      </c>
      <c r="D10" s="1" t="s">
        <v>352</v>
      </c>
      <c r="E10" t="s">
        <v>3</v>
      </c>
      <c r="F10" t="s">
        <v>3</v>
      </c>
      <c r="G10" t="s">
        <v>4</v>
      </c>
      <c r="H10" t="s">
        <v>2703</v>
      </c>
    </row>
    <row r="11" spans="1:8" ht="360" x14ac:dyDescent="0.3">
      <c r="A11" t="s">
        <v>15</v>
      </c>
      <c r="B11" t="s">
        <v>1</v>
      </c>
      <c r="C11" s="1" t="s">
        <v>2662</v>
      </c>
      <c r="D11" s="1" t="s">
        <v>353</v>
      </c>
      <c r="E11" t="s">
        <v>3</v>
      </c>
      <c r="F11" t="s">
        <v>3</v>
      </c>
      <c r="G11" t="s">
        <v>4</v>
      </c>
      <c r="H11" t="s">
        <v>2703</v>
      </c>
    </row>
    <row r="12" spans="1:8" ht="409.6" x14ac:dyDescent="0.3">
      <c r="A12" t="s">
        <v>16</v>
      </c>
      <c r="B12" t="s">
        <v>1</v>
      </c>
      <c r="C12" t="s">
        <v>7</v>
      </c>
      <c r="D12" s="1" t="s">
        <v>2623</v>
      </c>
      <c r="E12" t="s">
        <v>3</v>
      </c>
      <c r="F12" t="s">
        <v>3</v>
      </c>
      <c r="G12" t="s">
        <v>4</v>
      </c>
      <c r="H12" t="s">
        <v>2703</v>
      </c>
    </row>
    <row r="13" spans="1:8" ht="409.6" x14ac:dyDescent="0.3">
      <c r="A13" t="s">
        <v>17</v>
      </c>
      <c r="B13" t="s">
        <v>1</v>
      </c>
      <c r="C13" t="s">
        <v>7</v>
      </c>
      <c r="D13" s="1" t="s">
        <v>2624</v>
      </c>
      <c r="E13" t="s">
        <v>3</v>
      </c>
      <c r="F13" t="s">
        <v>3</v>
      </c>
      <c r="G13" t="s">
        <v>4</v>
      </c>
      <c r="H13" t="s">
        <v>2703</v>
      </c>
    </row>
    <row r="14" spans="1:8" ht="409.6" x14ac:dyDescent="0.3">
      <c r="A14" t="s">
        <v>18</v>
      </c>
      <c r="B14" t="s">
        <v>1</v>
      </c>
      <c r="C14" t="s">
        <v>7</v>
      </c>
      <c r="D14" s="1" t="s">
        <v>2625</v>
      </c>
      <c r="E14" t="s">
        <v>3</v>
      </c>
      <c r="F14" t="s">
        <v>3</v>
      </c>
      <c r="G14" t="s">
        <v>4</v>
      </c>
      <c r="H14" t="s">
        <v>2703</v>
      </c>
    </row>
    <row r="15" spans="1:8" ht="409.6" x14ac:dyDescent="0.3">
      <c r="A15" t="s">
        <v>19</v>
      </c>
      <c r="B15" t="s">
        <v>1</v>
      </c>
      <c r="C15" s="1" t="s">
        <v>2663</v>
      </c>
      <c r="D15" s="1" t="s">
        <v>2626</v>
      </c>
      <c r="E15" t="s">
        <v>3</v>
      </c>
      <c r="F15" t="s">
        <v>3</v>
      </c>
      <c r="G15" t="s">
        <v>4</v>
      </c>
      <c r="H15" t="s">
        <v>2703</v>
      </c>
    </row>
    <row r="16" spans="1:8" ht="409.6" x14ac:dyDescent="0.3">
      <c r="A16" t="s">
        <v>20</v>
      </c>
      <c r="B16" t="s">
        <v>1</v>
      </c>
      <c r="C16" t="s">
        <v>7</v>
      </c>
      <c r="D16" s="1" t="s">
        <v>2627</v>
      </c>
      <c r="E16" t="s">
        <v>3</v>
      </c>
      <c r="F16" t="s">
        <v>3</v>
      </c>
      <c r="G16" t="s">
        <v>4</v>
      </c>
      <c r="H16" t="s">
        <v>2703</v>
      </c>
    </row>
    <row r="17" spans="1:8" ht="409.6" x14ac:dyDescent="0.3">
      <c r="A17" t="s">
        <v>21</v>
      </c>
      <c r="B17" t="s">
        <v>1</v>
      </c>
      <c r="C17" t="s">
        <v>7</v>
      </c>
      <c r="D17" s="1" t="s">
        <v>2628</v>
      </c>
      <c r="E17" t="s">
        <v>3</v>
      </c>
      <c r="F17" t="s">
        <v>3</v>
      </c>
      <c r="G17" t="s">
        <v>4</v>
      </c>
      <c r="H17" t="s">
        <v>2703</v>
      </c>
    </row>
    <row r="18" spans="1:8" ht="409.6" x14ac:dyDescent="0.3">
      <c r="A18" t="s">
        <v>22</v>
      </c>
      <c r="B18" t="s">
        <v>1</v>
      </c>
      <c r="C18" s="1" t="s">
        <v>2663</v>
      </c>
      <c r="D18" s="1" t="s">
        <v>2629</v>
      </c>
      <c r="E18" t="s">
        <v>3</v>
      </c>
      <c r="F18" t="s">
        <v>3</v>
      </c>
      <c r="G18" t="s">
        <v>4</v>
      </c>
      <c r="H18" t="s">
        <v>2703</v>
      </c>
    </row>
    <row r="19" spans="1:8" x14ac:dyDescent="0.3">
      <c r="A19" t="s">
        <v>23</v>
      </c>
      <c r="B19" t="s">
        <v>1</v>
      </c>
      <c r="C19" t="s">
        <v>7</v>
      </c>
      <c r="D19" t="s">
        <v>361</v>
      </c>
      <c r="E19" t="s">
        <v>3</v>
      </c>
      <c r="F19" t="s">
        <v>3</v>
      </c>
      <c r="G19" t="s">
        <v>4</v>
      </c>
      <c r="H19" t="s">
        <v>2703</v>
      </c>
    </row>
    <row r="20" spans="1:8" ht="172.8" x14ac:dyDescent="0.3">
      <c r="A20" t="s">
        <v>25</v>
      </c>
      <c r="B20" t="s">
        <v>1</v>
      </c>
      <c r="C20" s="1" t="s">
        <v>2664</v>
      </c>
      <c r="D20" t="s">
        <v>362</v>
      </c>
      <c r="E20" t="s">
        <v>3</v>
      </c>
      <c r="F20" t="s">
        <v>3</v>
      </c>
      <c r="G20" t="s">
        <v>4</v>
      </c>
      <c r="H20" t="s">
        <v>2703</v>
      </c>
    </row>
    <row r="21" spans="1:8" x14ac:dyDescent="0.3">
      <c r="A21" t="s">
        <v>27</v>
      </c>
      <c r="B21" t="s">
        <v>1</v>
      </c>
      <c r="C21" t="s">
        <v>7</v>
      </c>
      <c r="D21" t="s">
        <v>363</v>
      </c>
      <c r="E21" t="s">
        <v>3</v>
      </c>
      <c r="F21" t="s">
        <v>3</v>
      </c>
      <c r="G21" t="s">
        <v>4</v>
      </c>
      <c r="H21" t="s">
        <v>2703</v>
      </c>
    </row>
    <row r="22" spans="1:8" ht="72" x14ac:dyDescent="0.3">
      <c r="A22" t="s">
        <v>29</v>
      </c>
      <c r="B22" t="s">
        <v>1</v>
      </c>
      <c r="C22" t="s">
        <v>7</v>
      </c>
      <c r="D22" s="1" t="s">
        <v>364</v>
      </c>
      <c r="E22" t="s">
        <v>3</v>
      </c>
      <c r="F22" t="s">
        <v>3</v>
      </c>
      <c r="G22" t="s">
        <v>4</v>
      </c>
      <c r="H22" t="s">
        <v>2703</v>
      </c>
    </row>
    <row r="23" spans="1:8" ht="43.2" x14ac:dyDescent="0.3">
      <c r="A23" t="s">
        <v>30</v>
      </c>
      <c r="B23" t="s">
        <v>1</v>
      </c>
      <c r="C23" t="s">
        <v>7</v>
      </c>
      <c r="D23" s="1" t="s">
        <v>365</v>
      </c>
      <c r="E23" t="s">
        <v>3</v>
      </c>
      <c r="F23" t="s">
        <v>3</v>
      </c>
      <c r="G23" t="s">
        <v>4</v>
      </c>
      <c r="H23" t="s">
        <v>2703</v>
      </c>
    </row>
    <row r="24" spans="1:8" ht="409.6" x14ac:dyDescent="0.3">
      <c r="A24" t="s">
        <v>31</v>
      </c>
      <c r="B24" t="s">
        <v>1</v>
      </c>
      <c r="C24" t="s">
        <v>7</v>
      </c>
      <c r="D24" s="1" t="s">
        <v>3024</v>
      </c>
      <c r="E24" t="s">
        <v>3</v>
      </c>
      <c r="F24" t="s">
        <v>3</v>
      </c>
      <c r="G24" t="s">
        <v>3</v>
      </c>
      <c r="H24" t="s">
        <v>2703</v>
      </c>
    </row>
    <row r="25" spans="1:8" x14ac:dyDescent="0.3">
      <c r="A25" t="s">
        <v>32</v>
      </c>
      <c r="B25" t="s">
        <v>1</v>
      </c>
      <c r="C25" t="s">
        <v>7</v>
      </c>
      <c r="D25" t="s">
        <v>367</v>
      </c>
      <c r="E25" t="s">
        <v>3</v>
      </c>
      <c r="F25" t="s">
        <v>3</v>
      </c>
      <c r="G25" t="s">
        <v>4</v>
      </c>
      <c r="H25" t="s">
        <v>2703</v>
      </c>
    </row>
    <row r="26" spans="1:8" x14ac:dyDescent="0.3">
      <c r="A26" t="s">
        <v>34</v>
      </c>
      <c r="B26" t="s">
        <v>1</v>
      </c>
      <c r="C26" t="s">
        <v>7</v>
      </c>
      <c r="D26" t="s">
        <v>368</v>
      </c>
      <c r="E26" t="s">
        <v>3</v>
      </c>
      <c r="F26" t="s">
        <v>3</v>
      </c>
      <c r="G26" t="s">
        <v>4</v>
      </c>
      <c r="H26" t="s">
        <v>2703</v>
      </c>
    </row>
    <row r="27" spans="1:8" x14ac:dyDescent="0.3">
      <c r="A27" t="s">
        <v>36</v>
      </c>
      <c r="B27" t="s">
        <v>1</v>
      </c>
      <c r="C27" t="s">
        <v>7</v>
      </c>
      <c r="D27" t="s">
        <v>37</v>
      </c>
      <c r="E27" t="s">
        <v>3</v>
      </c>
      <c r="F27" t="s">
        <v>4</v>
      </c>
      <c r="G27" t="s">
        <v>4</v>
      </c>
      <c r="H27" t="s">
        <v>38</v>
      </c>
    </row>
    <row r="28" spans="1:8" x14ac:dyDescent="0.3">
      <c r="A28" t="s">
        <v>39</v>
      </c>
      <c r="B28" t="s">
        <v>1</v>
      </c>
      <c r="C28" t="s">
        <v>7</v>
      </c>
      <c r="D28" t="s">
        <v>369</v>
      </c>
      <c r="E28" t="s">
        <v>3</v>
      </c>
      <c r="F28" t="s">
        <v>3</v>
      </c>
      <c r="G28" t="s">
        <v>4</v>
      </c>
      <c r="H28" t="s">
        <v>2703</v>
      </c>
    </row>
    <row r="29" spans="1:8" ht="409.6" x14ac:dyDescent="0.3">
      <c r="A29" t="s">
        <v>41</v>
      </c>
      <c r="B29" t="s">
        <v>1</v>
      </c>
      <c r="C29" s="1" t="s">
        <v>2665</v>
      </c>
      <c r="D29" t="s">
        <v>371</v>
      </c>
      <c r="E29" t="s">
        <v>3</v>
      </c>
      <c r="F29" t="s">
        <v>3</v>
      </c>
      <c r="G29" t="s">
        <v>4</v>
      </c>
      <c r="H29" t="s">
        <v>2703</v>
      </c>
    </row>
    <row r="30" spans="1:8" ht="409.6" x14ac:dyDescent="0.3">
      <c r="A30" t="s">
        <v>43</v>
      </c>
      <c r="B30" t="s">
        <v>1</v>
      </c>
      <c r="C30" s="1" t="s">
        <v>2665</v>
      </c>
      <c r="D30" t="s">
        <v>372</v>
      </c>
      <c r="E30" t="s">
        <v>3</v>
      </c>
      <c r="F30" t="s">
        <v>3</v>
      </c>
      <c r="G30" t="s">
        <v>4</v>
      </c>
      <c r="H30" t="s">
        <v>45</v>
      </c>
    </row>
    <row r="31" spans="1:8" ht="409.6" x14ac:dyDescent="0.3">
      <c r="A31" t="s">
        <v>46</v>
      </c>
      <c r="B31" t="s">
        <v>1</v>
      </c>
      <c r="C31" s="1" t="s">
        <v>2665</v>
      </c>
      <c r="D31" t="s">
        <v>373</v>
      </c>
      <c r="E31" t="s">
        <v>3</v>
      </c>
      <c r="F31" t="s">
        <v>3</v>
      </c>
      <c r="G31" t="s">
        <v>4</v>
      </c>
      <c r="H31" t="s">
        <v>45</v>
      </c>
    </row>
    <row r="32" spans="1:8" ht="409.6" x14ac:dyDescent="0.3">
      <c r="A32" t="s">
        <v>48</v>
      </c>
      <c r="B32" t="s">
        <v>1</v>
      </c>
      <c r="C32" s="1" t="s">
        <v>2665</v>
      </c>
      <c r="D32" t="s">
        <v>374</v>
      </c>
      <c r="E32" t="s">
        <v>3</v>
      </c>
      <c r="F32" t="s">
        <v>3</v>
      </c>
      <c r="G32" t="s">
        <v>4</v>
      </c>
      <c r="H32" t="s">
        <v>45</v>
      </c>
    </row>
    <row r="33" spans="1:8" ht="409.6" x14ac:dyDescent="0.3">
      <c r="A33" t="s">
        <v>50</v>
      </c>
      <c r="B33" t="s">
        <v>1</v>
      </c>
      <c r="C33" s="1" t="s">
        <v>2665</v>
      </c>
      <c r="D33" t="s">
        <v>375</v>
      </c>
      <c r="E33" t="s">
        <v>3</v>
      </c>
      <c r="F33" t="s">
        <v>3</v>
      </c>
      <c r="G33" t="s">
        <v>4</v>
      </c>
      <c r="H33" t="s">
        <v>45</v>
      </c>
    </row>
    <row r="34" spans="1:8" ht="28.8" x14ac:dyDescent="0.3">
      <c r="A34" t="s">
        <v>52</v>
      </c>
      <c r="B34" t="s">
        <v>1</v>
      </c>
      <c r="C34" t="s">
        <v>7</v>
      </c>
      <c r="D34" s="1" t="s">
        <v>289</v>
      </c>
      <c r="E34" t="s">
        <v>3</v>
      </c>
      <c r="F34" t="s">
        <v>3</v>
      </c>
      <c r="G34" t="s">
        <v>4</v>
      </c>
      <c r="H34" t="s">
        <v>53</v>
      </c>
    </row>
    <row r="35" spans="1:8" ht="129.6" x14ac:dyDescent="0.3">
      <c r="A35" t="s">
        <v>54</v>
      </c>
      <c r="B35" t="s">
        <v>1</v>
      </c>
      <c r="C35" t="s">
        <v>7</v>
      </c>
      <c r="D35" s="1" t="s">
        <v>290</v>
      </c>
      <c r="E35" t="s">
        <v>3</v>
      </c>
      <c r="F35" t="s">
        <v>3</v>
      </c>
      <c r="G35" t="s">
        <v>4</v>
      </c>
      <c r="H35" t="s">
        <v>53</v>
      </c>
    </row>
    <row r="36" spans="1:8" ht="57.6" x14ac:dyDescent="0.3">
      <c r="A36" t="s">
        <v>55</v>
      </c>
      <c r="B36" t="s">
        <v>1</v>
      </c>
      <c r="C36" t="s">
        <v>7</v>
      </c>
      <c r="D36" s="1" t="s">
        <v>2816</v>
      </c>
      <c r="E36" t="s">
        <v>3</v>
      </c>
      <c r="F36" t="s">
        <v>3</v>
      </c>
      <c r="G36" t="s">
        <v>4</v>
      </c>
      <c r="H36" t="s">
        <v>53</v>
      </c>
    </row>
    <row r="37" spans="1:8" ht="409.6" x14ac:dyDescent="0.3">
      <c r="A37" t="s">
        <v>56</v>
      </c>
      <c r="B37" t="s">
        <v>1</v>
      </c>
      <c r="C37" t="s">
        <v>7</v>
      </c>
      <c r="D37" s="1" t="s">
        <v>2817</v>
      </c>
      <c r="E37" t="s">
        <v>3</v>
      </c>
      <c r="F37" t="s">
        <v>3</v>
      </c>
      <c r="G37" t="s">
        <v>4</v>
      </c>
      <c r="H37" t="s">
        <v>2703</v>
      </c>
    </row>
    <row r="38" spans="1:8" x14ac:dyDescent="0.3">
      <c r="A38" t="s">
        <v>57</v>
      </c>
      <c r="B38" t="s">
        <v>1</v>
      </c>
      <c r="C38" t="s">
        <v>7</v>
      </c>
      <c r="D38" t="s">
        <v>58</v>
      </c>
      <c r="E38" t="s">
        <v>3</v>
      </c>
      <c r="F38" t="s">
        <v>4</v>
      </c>
      <c r="G38" t="s">
        <v>4</v>
      </c>
      <c r="H38" t="s">
        <v>38</v>
      </c>
    </row>
    <row r="39" spans="1:8" ht="28.8" x14ac:dyDescent="0.3">
      <c r="A39" t="s">
        <v>59</v>
      </c>
      <c r="B39" t="s">
        <v>1</v>
      </c>
      <c r="C39" t="s">
        <v>7</v>
      </c>
      <c r="D39" s="1" t="s">
        <v>293</v>
      </c>
      <c r="E39" t="s">
        <v>3</v>
      </c>
      <c r="F39" t="s">
        <v>3</v>
      </c>
      <c r="G39" t="s">
        <v>3</v>
      </c>
      <c r="H39" t="s">
        <v>53</v>
      </c>
    </row>
    <row r="40" spans="1:8" ht="28.8" x14ac:dyDescent="0.3">
      <c r="A40" t="s">
        <v>60</v>
      </c>
      <c r="B40" t="s">
        <v>1</v>
      </c>
      <c r="C40" t="s">
        <v>7</v>
      </c>
      <c r="D40" s="1" t="s">
        <v>294</v>
      </c>
      <c r="E40" t="s">
        <v>3</v>
      </c>
      <c r="F40" t="s">
        <v>3</v>
      </c>
      <c r="G40" t="s">
        <v>4</v>
      </c>
      <c r="H40" t="s">
        <v>53</v>
      </c>
    </row>
    <row r="41" spans="1:8" x14ac:dyDescent="0.3">
      <c r="A41" t="s">
        <v>61</v>
      </c>
      <c r="B41" t="s">
        <v>1</v>
      </c>
      <c r="C41" t="s">
        <v>7</v>
      </c>
      <c r="D41" t="s">
        <v>377</v>
      </c>
      <c r="E41" t="s">
        <v>3</v>
      </c>
      <c r="F41" t="s">
        <v>4</v>
      </c>
      <c r="G41" t="s">
        <v>4</v>
      </c>
      <c r="H41" t="s">
        <v>2703</v>
      </c>
    </row>
    <row r="42" spans="1:8" ht="230.4" x14ac:dyDescent="0.3">
      <c r="A42" t="s">
        <v>63</v>
      </c>
      <c r="B42" t="s">
        <v>1</v>
      </c>
      <c r="C42" t="s">
        <v>7</v>
      </c>
      <c r="D42" s="1" t="s">
        <v>295</v>
      </c>
      <c r="E42" t="s">
        <v>3</v>
      </c>
      <c r="F42" t="s">
        <v>3</v>
      </c>
      <c r="G42" t="s">
        <v>4</v>
      </c>
      <c r="H42" t="s">
        <v>2703</v>
      </c>
    </row>
    <row r="43" spans="1:8" x14ac:dyDescent="0.3">
      <c r="A43" t="s">
        <v>64</v>
      </c>
      <c r="B43" t="s">
        <v>1</v>
      </c>
      <c r="C43" t="s">
        <v>7</v>
      </c>
      <c r="D43" t="s">
        <v>2735</v>
      </c>
      <c r="E43" t="s">
        <v>3</v>
      </c>
      <c r="F43" t="s">
        <v>3</v>
      </c>
      <c r="G43" t="s">
        <v>4</v>
      </c>
      <c r="H43" t="s">
        <v>2703</v>
      </c>
    </row>
    <row r="44" spans="1:8" x14ac:dyDescent="0.3">
      <c r="A44" t="s">
        <v>65</v>
      </c>
      <c r="B44" t="s">
        <v>1</v>
      </c>
      <c r="C44" t="s">
        <v>7</v>
      </c>
      <c r="D44" t="s">
        <v>66</v>
      </c>
      <c r="E44" t="s">
        <v>3</v>
      </c>
      <c r="F44" t="s">
        <v>3</v>
      </c>
      <c r="G44" t="s">
        <v>4</v>
      </c>
      <c r="H44" t="s">
        <v>2703</v>
      </c>
    </row>
    <row r="45" spans="1:8" x14ac:dyDescent="0.3">
      <c r="A45" t="s">
        <v>67</v>
      </c>
      <c r="B45" t="s">
        <v>1</v>
      </c>
      <c r="C45" t="s">
        <v>7</v>
      </c>
      <c r="D45" t="s">
        <v>379</v>
      </c>
      <c r="E45" t="s">
        <v>3</v>
      </c>
      <c r="F45" t="s">
        <v>3</v>
      </c>
      <c r="G45" t="s">
        <v>4</v>
      </c>
      <c r="H45" t="s">
        <v>2703</v>
      </c>
    </row>
    <row r="46" spans="1:8" x14ac:dyDescent="0.3">
      <c r="A46" t="s">
        <v>69</v>
      </c>
      <c r="B46" t="s">
        <v>1</v>
      </c>
      <c r="C46" t="s">
        <v>7</v>
      </c>
      <c r="D46" t="s">
        <v>380</v>
      </c>
      <c r="E46" t="s">
        <v>3</v>
      </c>
      <c r="F46" t="s">
        <v>3</v>
      </c>
      <c r="G46" t="s">
        <v>4</v>
      </c>
      <c r="H46" t="s">
        <v>2703</v>
      </c>
    </row>
    <row r="47" spans="1:8" x14ac:dyDescent="0.3">
      <c r="A47" t="s">
        <v>71</v>
      </c>
      <c r="B47" t="s">
        <v>1</v>
      </c>
      <c r="C47" t="s">
        <v>7</v>
      </c>
      <c r="D47" t="s">
        <v>381</v>
      </c>
      <c r="E47" t="s">
        <v>3</v>
      </c>
      <c r="F47" t="s">
        <v>3</v>
      </c>
      <c r="G47" t="s">
        <v>4</v>
      </c>
      <c r="H47" t="s">
        <v>2703</v>
      </c>
    </row>
    <row r="48" spans="1:8" ht="187.2" x14ac:dyDescent="0.3">
      <c r="A48" t="s">
        <v>73</v>
      </c>
      <c r="B48" t="s">
        <v>1</v>
      </c>
      <c r="C48" s="1" t="s">
        <v>2666</v>
      </c>
      <c r="D48" s="1" t="s">
        <v>382</v>
      </c>
      <c r="E48" t="s">
        <v>3</v>
      </c>
      <c r="F48" t="s">
        <v>3</v>
      </c>
      <c r="G48" t="s">
        <v>4</v>
      </c>
      <c r="H48" t="s">
        <v>2703</v>
      </c>
    </row>
    <row r="49" spans="1:8" x14ac:dyDescent="0.3">
      <c r="A49" t="s">
        <v>74</v>
      </c>
      <c r="B49" t="s">
        <v>1</v>
      </c>
      <c r="C49" t="s">
        <v>7</v>
      </c>
      <c r="D49" t="s">
        <v>383</v>
      </c>
      <c r="E49" t="s">
        <v>3</v>
      </c>
      <c r="F49" t="s">
        <v>3</v>
      </c>
      <c r="G49" t="s">
        <v>3</v>
      </c>
      <c r="H49" t="s">
        <v>2703</v>
      </c>
    </row>
    <row r="50" spans="1:8" x14ac:dyDescent="0.3">
      <c r="A50" t="s">
        <v>76</v>
      </c>
      <c r="B50" t="s">
        <v>1</v>
      </c>
      <c r="C50" t="s">
        <v>7</v>
      </c>
      <c r="D50" t="s">
        <v>384</v>
      </c>
      <c r="E50" t="s">
        <v>3</v>
      </c>
      <c r="F50" t="s">
        <v>3</v>
      </c>
      <c r="G50" t="s">
        <v>4</v>
      </c>
      <c r="H50" t="s">
        <v>2703</v>
      </c>
    </row>
    <row r="51" spans="1:8" x14ac:dyDescent="0.3">
      <c r="A51" t="s">
        <v>78</v>
      </c>
      <c r="B51" t="s">
        <v>1</v>
      </c>
      <c r="C51" t="s">
        <v>7</v>
      </c>
      <c r="D51" t="s">
        <v>385</v>
      </c>
      <c r="E51" t="s">
        <v>3</v>
      </c>
      <c r="F51" t="s">
        <v>3</v>
      </c>
      <c r="G51" t="s">
        <v>4</v>
      </c>
      <c r="H51" t="s">
        <v>2703</v>
      </c>
    </row>
    <row r="52" spans="1:8" ht="316.8" x14ac:dyDescent="0.3">
      <c r="A52" t="s">
        <v>80</v>
      </c>
      <c r="B52" t="s">
        <v>1</v>
      </c>
      <c r="C52" t="s">
        <v>7</v>
      </c>
      <c r="D52" s="1" t="s">
        <v>2632</v>
      </c>
      <c r="E52" t="s">
        <v>4</v>
      </c>
      <c r="F52" t="s">
        <v>3</v>
      </c>
      <c r="G52" t="s">
        <v>3</v>
      </c>
      <c r="H52" t="s">
        <v>2703</v>
      </c>
    </row>
    <row r="53" spans="1:8" x14ac:dyDescent="0.3">
      <c r="A53" t="s">
        <v>81</v>
      </c>
      <c r="B53" t="s">
        <v>2798</v>
      </c>
      <c r="C53" t="s">
        <v>7</v>
      </c>
      <c r="D53" t="s">
        <v>83</v>
      </c>
      <c r="E53" t="s">
        <v>3</v>
      </c>
      <c r="F53" t="s">
        <v>3</v>
      </c>
      <c r="G53" t="s">
        <v>3</v>
      </c>
      <c r="H53" t="s">
        <v>2703</v>
      </c>
    </row>
    <row r="54" spans="1:8" x14ac:dyDescent="0.3">
      <c r="A54" t="s">
        <v>84</v>
      </c>
      <c r="B54" t="s">
        <v>1</v>
      </c>
      <c r="C54" t="s">
        <v>7</v>
      </c>
      <c r="D54" t="s">
        <v>387</v>
      </c>
      <c r="E54" t="s">
        <v>3</v>
      </c>
      <c r="F54" t="s">
        <v>3</v>
      </c>
      <c r="G54" t="s">
        <v>4</v>
      </c>
      <c r="H54" t="s">
        <v>2703</v>
      </c>
    </row>
    <row r="55" spans="1:8" ht="57.6" x14ac:dyDescent="0.3">
      <c r="A55" t="s">
        <v>86</v>
      </c>
      <c r="B55" t="s">
        <v>1</v>
      </c>
      <c r="C55" t="s">
        <v>7</v>
      </c>
      <c r="D55" s="1" t="s">
        <v>388</v>
      </c>
      <c r="E55" t="s">
        <v>3</v>
      </c>
      <c r="F55" t="s">
        <v>3</v>
      </c>
      <c r="G55" t="s">
        <v>4</v>
      </c>
      <c r="H55" t="s">
        <v>2703</v>
      </c>
    </row>
    <row r="56" spans="1:8" x14ac:dyDescent="0.3">
      <c r="A56" t="s">
        <v>87</v>
      </c>
      <c r="B56" t="s">
        <v>1</v>
      </c>
      <c r="C56" t="s">
        <v>7</v>
      </c>
      <c r="D56" t="s">
        <v>389</v>
      </c>
      <c r="E56" t="s">
        <v>3</v>
      </c>
      <c r="F56" t="s">
        <v>3</v>
      </c>
      <c r="G56" t="s">
        <v>4</v>
      </c>
      <c r="H56" t="s">
        <v>2703</v>
      </c>
    </row>
    <row r="57" spans="1:8" x14ac:dyDescent="0.3">
      <c r="A57" t="s">
        <v>89</v>
      </c>
      <c r="B57" t="s">
        <v>1</v>
      </c>
      <c r="C57" t="s">
        <v>7</v>
      </c>
      <c r="D57" t="s">
        <v>390</v>
      </c>
      <c r="E57" t="s">
        <v>3</v>
      </c>
      <c r="F57" t="s">
        <v>3</v>
      </c>
      <c r="G57" t="s">
        <v>4</v>
      </c>
      <c r="H57" t="s">
        <v>2703</v>
      </c>
    </row>
    <row r="58" spans="1:8" x14ac:dyDescent="0.3">
      <c r="A58" t="s">
        <v>91</v>
      </c>
      <c r="B58" t="s">
        <v>1</v>
      </c>
      <c r="C58" t="s">
        <v>7</v>
      </c>
      <c r="D58" t="s">
        <v>391</v>
      </c>
      <c r="E58" t="s">
        <v>3</v>
      </c>
      <c r="F58" t="s">
        <v>3</v>
      </c>
      <c r="G58" t="s">
        <v>4</v>
      </c>
      <c r="H58" t="s">
        <v>2703</v>
      </c>
    </row>
    <row r="59" spans="1:8" ht="28.8" x14ac:dyDescent="0.3">
      <c r="A59" t="s">
        <v>93</v>
      </c>
      <c r="B59" t="s">
        <v>1</v>
      </c>
      <c r="C59" s="1" t="s">
        <v>300</v>
      </c>
      <c r="D59" t="s">
        <v>392</v>
      </c>
      <c r="E59" t="s">
        <v>3</v>
      </c>
      <c r="F59" t="s">
        <v>3</v>
      </c>
      <c r="G59" t="s">
        <v>4</v>
      </c>
      <c r="H59" t="s">
        <v>2703</v>
      </c>
    </row>
    <row r="60" spans="1:8" x14ac:dyDescent="0.3">
      <c r="A60" t="s">
        <v>95</v>
      </c>
      <c r="B60" t="s">
        <v>1</v>
      </c>
      <c r="C60" t="s">
        <v>7</v>
      </c>
      <c r="D60" t="s">
        <v>393</v>
      </c>
      <c r="E60" t="s">
        <v>3</v>
      </c>
      <c r="F60" t="s">
        <v>3</v>
      </c>
      <c r="G60" t="s">
        <v>4</v>
      </c>
      <c r="H60" t="s">
        <v>2703</v>
      </c>
    </row>
    <row r="61" spans="1:8" x14ac:dyDescent="0.3">
      <c r="A61" t="s">
        <v>97</v>
      </c>
      <c r="B61" t="s">
        <v>1</v>
      </c>
      <c r="C61" t="s">
        <v>7</v>
      </c>
      <c r="D61" t="s">
        <v>98</v>
      </c>
      <c r="E61" t="s">
        <v>3</v>
      </c>
      <c r="F61" t="s">
        <v>4</v>
      </c>
      <c r="G61" t="s">
        <v>4</v>
      </c>
      <c r="H61" t="s">
        <v>2703</v>
      </c>
    </row>
    <row r="62" spans="1:8" ht="409.6" x14ac:dyDescent="0.3">
      <c r="A62" t="s">
        <v>99</v>
      </c>
      <c r="B62" t="s">
        <v>1</v>
      </c>
      <c r="C62" t="s">
        <v>7</v>
      </c>
      <c r="D62" s="1" t="s">
        <v>301</v>
      </c>
      <c r="E62" t="s">
        <v>3</v>
      </c>
      <c r="F62" t="s">
        <v>4</v>
      </c>
      <c r="G62" t="s">
        <v>4</v>
      </c>
      <c r="H62" t="s">
        <v>100</v>
      </c>
    </row>
    <row r="63" spans="1:8" ht="409.6" x14ac:dyDescent="0.3">
      <c r="A63" t="s">
        <v>101</v>
      </c>
      <c r="B63" t="s">
        <v>1</v>
      </c>
      <c r="C63" t="s">
        <v>7</v>
      </c>
      <c r="D63" s="1" t="s">
        <v>302</v>
      </c>
      <c r="E63" t="s">
        <v>3</v>
      </c>
      <c r="F63" t="s">
        <v>4</v>
      </c>
      <c r="G63" t="s">
        <v>4</v>
      </c>
      <c r="H63" t="s">
        <v>100</v>
      </c>
    </row>
    <row r="64" spans="1:8" ht="100.8" x14ac:dyDescent="0.3">
      <c r="A64" t="s">
        <v>102</v>
      </c>
      <c r="B64" t="s">
        <v>1</v>
      </c>
      <c r="C64" t="s">
        <v>7</v>
      </c>
      <c r="D64" s="1" t="s">
        <v>303</v>
      </c>
      <c r="E64" t="s">
        <v>3</v>
      </c>
      <c r="F64" t="s">
        <v>4</v>
      </c>
      <c r="G64" t="s">
        <v>4</v>
      </c>
      <c r="H64" t="s">
        <v>38</v>
      </c>
    </row>
    <row r="65" spans="1:8" ht="43.2" x14ac:dyDescent="0.3">
      <c r="A65" t="s">
        <v>103</v>
      </c>
      <c r="B65" t="s">
        <v>1</v>
      </c>
      <c r="C65" t="s">
        <v>7</v>
      </c>
      <c r="D65" s="1" t="s">
        <v>304</v>
      </c>
      <c r="E65" t="s">
        <v>3</v>
      </c>
      <c r="F65" t="s">
        <v>3</v>
      </c>
      <c r="G65" t="s">
        <v>4</v>
      </c>
      <c r="H65" t="s">
        <v>53</v>
      </c>
    </row>
    <row r="66" spans="1:8" x14ac:dyDescent="0.3">
      <c r="A66" t="s">
        <v>104</v>
      </c>
      <c r="B66" t="s">
        <v>1</v>
      </c>
      <c r="C66" t="s">
        <v>7</v>
      </c>
      <c r="D66" t="s">
        <v>105</v>
      </c>
      <c r="E66" t="s">
        <v>3</v>
      </c>
      <c r="F66" t="s">
        <v>3</v>
      </c>
      <c r="G66" t="s">
        <v>4</v>
      </c>
      <c r="H66" t="s">
        <v>53</v>
      </c>
    </row>
    <row r="67" spans="1:8" x14ac:dyDescent="0.3">
      <c r="A67" t="s">
        <v>106</v>
      </c>
      <c r="B67" t="s">
        <v>1</v>
      </c>
      <c r="C67" t="s">
        <v>7</v>
      </c>
      <c r="D67" t="s">
        <v>107</v>
      </c>
      <c r="E67" t="s">
        <v>3</v>
      </c>
      <c r="F67" t="s">
        <v>3</v>
      </c>
      <c r="G67" t="s">
        <v>4</v>
      </c>
      <c r="H67" t="s">
        <v>53</v>
      </c>
    </row>
    <row r="68" spans="1:8" x14ac:dyDescent="0.3">
      <c r="A68" t="s">
        <v>108</v>
      </c>
      <c r="B68" t="s">
        <v>1</v>
      </c>
      <c r="C68" t="s">
        <v>7</v>
      </c>
      <c r="D68" t="s">
        <v>396</v>
      </c>
      <c r="E68" t="s">
        <v>3</v>
      </c>
      <c r="F68" t="s">
        <v>4</v>
      </c>
      <c r="G68" t="s">
        <v>4</v>
      </c>
      <c r="H68" t="s">
        <v>2703</v>
      </c>
    </row>
    <row r="69" spans="1:8" x14ac:dyDescent="0.3">
      <c r="A69" t="s">
        <v>110</v>
      </c>
      <c r="B69" t="s">
        <v>1</v>
      </c>
      <c r="C69" t="s">
        <v>7</v>
      </c>
      <c r="D69" t="s">
        <v>397</v>
      </c>
      <c r="E69" t="s">
        <v>3</v>
      </c>
      <c r="F69" t="s">
        <v>4</v>
      </c>
      <c r="G69" t="s">
        <v>4</v>
      </c>
      <c r="H69" t="s">
        <v>2703</v>
      </c>
    </row>
    <row r="70" spans="1:8" ht="57.6" x14ac:dyDescent="0.3">
      <c r="A70" t="s">
        <v>112</v>
      </c>
      <c r="B70" t="s">
        <v>1</v>
      </c>
      <c r="C70" t="s">
        <v>7</v>
      </c>
      <c r="D70" s="1" t="s">
        <v>398</v>
      </c>
      <c r="E70" t="s">
        <v>3</v>
      </c>
      <c r="F70" t="s">
        <v>4</v>
      </c>
      <c r="G70" t="s">
        <v>4</v>
      </c>
      <c r="H70" t="s">
        <v>2703</v>
      </c>
    </row>
    <row r="71" spans="1:8" x14ac:dyDescent="0.3">
      <c r="A71" t="s">
        <v>113</v>
      </c>
      <c r="B71" t="s">
        <v>1</v>
      </c>
      <c r="C71" t="s">
        <v>7</v>
      </c>
      <c r="D71" t="s">
        <v>114</v>
      </c>
      <c r="E71" t="s">
        <v>3</v>
      </c>
      <c r="F71" t="s">
        <v>4</v>
      </c>
      <c r="G71" t="s">
        <v>4</v>
      </c>
      <c r="H71" t="s">
        <v>53</v>
      </c>
    </row>
    <row r="72" spans="1:8" x14ac:dyDescent="0.3">
      <c r="A72" t="s">
        <v>115</v>
      </c>
      <c r="B72" t="s">
        <v>1</v>
      </c>
      <c r="C72" t="s">
        <v>7</v>
      </c>
      <c r="D72" t="s">
        <v>116</v>
      </c>
      <c r="E72" t="s">
        <v>3</v>
      </c>
      <c r="F72" t="s">
        <v>4</v>
      </c>
      <c r="G72" t="s">
        <v>4</v>
      </c>
      <c r="H72" t="s">
        <v>117</v>
      </c>
    </row>
    <row r="73" spans="1:8" x14ac:dyDescent="0.3">
      <c r="A73" t="s">
        <v>118</v>
      </c>
      <c r="B73" t="s">
        <v>1</v>
      </c>
      <c r="C73" t="s">
        <v>7</v>
      </c>
      <c r="D73" t="s">
        <v>399</v>
      </c>
      <c r="E73" t="s">
        <v>3</v>
      </c>
      <c r="F73" t="s">
        <v>4</v>
      </c>
      <c r="G73" t="s">
        <v>4</v>
      </c>
      <c r="H73" t="s">
        <v>2703</v>
      </c>
    </row>
    <row r="74" spans="1:8" x14ac:dyDescent="0.3">
      <c r="A74" t="s">
        <v>120</v>
      </c>
      <c r="B74" t="s">
        <v>1</v>
      </c>
      <c r="C74" t="s">
        <v>7</v>
      </c>
      <c r="D74" t="s">
        <v>400</v>
      </c>
      <c r="E74" t="s">
        <v>3</v>
      </c>
      <c r="F74" t="s">
        <v>4</v>
      </c>
      <c r="G74" t="s">
        <v>4</v>
      </c>
      <c r="H74" t="s">
        <v>2703</v>
      </c>
    </row>
    <row r="75" spans="1:8" x14ac:dyDescent="0.3">
      <c r="A75" t="s">
        <v>122</v>
      </c>
      <c r="B75" t="s">
        <v>1</v>
      </c>
      <c r="C75" t="s">
        <v>7</v>
      </c>
      <c r="D75" t="s">
        <v>401</v>
      </c>
      <c r="E75" t="s">
        <v>3</v>
      </c>
      <c r="F75" t="s">
        <v>4</v>
      </c>
      <c r="G75" t="s">
        <v>4</v>
      </c>
      <c r="H75" t="s">
        <v>2703</v>
      </c>
    </row>
    <row r="76" spans="1:8" x14ac:dyDescent="0.3">
      <c r="A76" t="s">
        <v>124</v>
      </c>
      <c r="B76" t="s">
        <v>1</v>
      </c>
      <c r="C76" t="s">
        <v>7</v>
      </c>
      <c r="D76" t="s">
        <v>402</v>
      </c>
      <c r="E76" t="s">
        <v>3</v>
      </c>
      <c r="F76" t="s">
        <v>4</v>
      </c>
      <c r="G76" t="s">
        <v>4</v>
      </c>
      <c r="H76" t="s">
        <v>2703</v>
      </c>
    </row>
    <row r="77" spans="1:8" x14ac:dyDescent="0.3">
      <c r="A77" t="s">
        <v>126</v>
      </c>
      <c r="B77" t="s">
        <v>1</v>
      </c>
      <c r="C77" t="s">
        <v>7</v>
      </c>
      <c r="D77" t="s">
        <v>403</v>
      </c>
      <c r="E77" t="s">
        <v>3</v>
      </c>
      <c r="F77" t="s">
        <v>4</v>
      </c>
      <c r="G77" t="s">
        <v>4</v>
      </c>
      <c r="H77" t="s">
        <v>2703</v>
      </c>
    </row>
    <row r="78" spans="1:8" x14ac:dyDescent="0.3">
      <c r="A78" t="s">
        <v>128</v>
      </c>
      <c r="B78" t="s">
        <v>1</v>
      </c>
      <c r="C78" t="s">
        <v>7</v>
      </c>
      <c r="D78" t="s">
        <v>404</v>
      </c>
      <c r="E78" t="s">
        <v>3</v>
      </c>
      <c r="F78" t="s">
        <v>4</v>
      </c>
      <c r="G78" t="s">
        <v>4</v>
      </c>
      <c r="H78" t="s">
        <v>2703</v>
      </c>
    </row>
    <row r="79" spans="1:8" ht="129.6" x14ac:dyDescent="0.3">
      <c r="A79" t="s">
        <v>130</v>
      </c>
      <c r="B79" t="s">
        <v>1</v>
      </c>
      <c r="C79" t="s">
        <v>7</v>
      </c>
      <c r="D79" s="1" t="s">
        <v>405</v>
      </c>
      <c r="E79" t="s">
        <v>3</v>
      </c>
      <c r="F79" t="s">
        <v>4</v>
      </c>
      <c r="G79" t="s">
        <v>4</v>
      </c>
      <c r="H79" t="s">
        <v>2703</v>
      </c>
    </row>
    <row r="80" spans="1:8" ht="57.6" x14ac:dyDescent="0.3">
      <c r="A80" t="s">
        <v>131</v>
      </c>
      <c r="B80" t="s">
        <v>1</v>
      </c>
      <c r="C80" t="s">
        <v>7</v>
      </c>
      <c r="D80" s="1" t="s">
        <v>307</v>
      </c>
      <c r="E80" t="s">
        <v>3</v>
      </c>
      <c r="F80" t="s">
        <v>3</v>
      </c>
      <c r="G80" t="s">
        <v>4</v>
      </c>
      <c r="H80" t="s">
        <v>53</v>
      </c>
    </row>
    <row r="81" spans="1:8" ht="28.8" x14ac:dyDescent="0.3">
      <c r="A81" t="s">
        <v>132</v>
      </c>
      <c r="B81" t="s">
        <v>1</v>
      </c>
      <c r="C81" t="s">
        <v>7</v>
      </c>
      <c r="D81" s="1" t="s">
        <v>308</v>
      </c>
      <c r="E81" t="s">
        <v>3</v>
      </c>
      <c r="F81" t="s">
        <v>3</v>
      </c>
      <c r="G81" t="s">
        <v>4</v>
      </c>
      <c r="H81" t="s">
        <v>53</v>
      </c>
    </row>
    <row r="82" spans="1:8" x14ac:dyDescent="0.3">
      <c r="A82" t="s">
        <v>133</v>
      </c>
      <c r="B82" t="s">
        <v>1</v>
      </c>
      <c r="C82" t="s">
        <v>7</v>
      </c>
      <c r="D82" t="s">
        <v>407</v>
      </c>
      <c r="E82" t="s">
        <v>3</v>
      </c>
      <c r="F82" t="s">
        <v>3</v>
      </c>
      <c r="G82" t="s">
        <v>4</v>
      </c>
      <c r="H82" t="s">
        <v>2703</v>
      </c>
    </row>
    <row r="83" spans="1:8" ht="57.6" x14ac:dyDescent="0.3">
      <c r="A83" t="s">
        <v>135</v>
      </c>
      <c r="B83" t="s">
        <v>1</v>
      </c>
      <c r="C83" t="s">
        <v>7</v>
      </c>
      <c r="D83" s="1" t="s">
        <v>408</v>
      </c>
      <c r="E83" t="s">
        <v>4</v>
      </c>
      <c r="F83" t="s">
        <v>3</v>
      </c>
      <c r="G83" t="s">
        <v>3</v>
      </c>
      <c r="H83" t="s">
        <v>2703</v>
      </c>
    </row>
    <row r="84" spans="1:8" ht="86.4" x14ac:dyDescent="0.3">
      <c r="A84" t="s">
        <v>136</v>
      </c>
      <c r="B84" t="s">
        <v>1</v>
      </c>
      <c r="C84" t="s">
        <v>7</v>
      </c>
      <c r="D84" s="1" t="s">
        <v>310</v>
      </c>
      <c r="E84" t="s">
        <v>3</v>
      </c>
      <c r="F84" t="s">
        <v>3</v>
      </c>
      <c r="G84" t="s">
        <v>4</v>
      </c>
      <c r="H84" t="s">
        <v>53</v>
      </c>
    </row>
    <row r="85" spans="1:8" x14ac:dyDescent="0.3">
      <c r="A85" t="s">
        <v>137</v>
      </c>
      <c r="B85" t="s">
        <v>1</v>
      </c>
      <c r="C85" t="s">
        <v>7</v>
      </c>
      <c r="D85" t="s">
        <v>138</v>
      </c>
      <c r="E85" t="s">
        <v>3</v>
      </c>
      <c r="F85" t="s">
        <v>3</v>
      </c>
      <c r="G85" t="s">
        <v>3</v>
      </c>
      <c r="H85" t="s">
        <v>53</v>
      </c>
    </row>
    <row r="86" spans="1:8" ht="273.60000000000002" x14ac:dyDescent="0.3">
      <c r="A86" t="s">
        <v>139</v>
      </c>
      <c r="B86" t="s">
        <v>2815</v>
      </c>
      <c r="C86" s="1" t="s">
        <v>2786</v>
      </c>
      <c r="D86" t="s">
        <v>83</v>
      </c>
      <c r="E86" t="s">
        <v>3</v>
      </c>
      <c r="F86" t="s">
        <v>3</v>
      </c>
      <c r="G86" t="s">
        <v>4</v>
      </c>
      <c r="H86" t="s">
        <v>2703</v>
      </c>
    </row>
    <row r="87" spans="1:8" ht="345.6" x14ac:dyDescent="0.3">
      <c r="A87" t="s">
        <v>140</v>
      </c>
      <c r="B87" t="s">
        <v>1</v>
      </c>
      <c r="C87" s="1" t="s">
        <v>2668</v>
      </c>
      <c r="D87" t="s">
        <v>411</v>
      </c>
      <c r="E87" t="s">
        <v>3</v>
      </c>
      <c r="F87" t="s">
        <v>3</v>
      </c>
      <c r="G87" t="s">
        <v>4</v>
      </c>
      <c r="H87" t="s">
        <v>2703</v>
      </c>
    </row>
    <row r="88" spans="1:8" x14ac:dyDescent="0.3">
      <c r="A88" t="s">
        <v>142</v>
      </c>
      <c r="B88" t="s">
        <v>1</v>
      </c>
      <c r="C88" t="s">
        <v>7</v>
      </c>
      <c r="D88" t="s">
        <v>412</v>
      </c>
      <c r="E88" t="s">
        <v>3</v>
      </c>
      <c r="F88" t="s">
        <v>3</v>
      </c>
      <c r="G88" t="s">
        <v>4</v>
      </c>
      <c r="H88" t="s">
        <v>2703</v>
      </c>
    </row>
    <row r="89" spans="1:8" ht="345.6" x14ac:dyDescent="0.3">
      <c r="A89" t="s">
        <v>144</v>
      </c>
      <c r="B89" t="s">
        <v>1</v>
      </c>
      <c r="C89" s="1" t="s">
        <v>2668</v>
      </c>
      <c r="D89" t="s">
        <v>413</v>
      </c>
      <c r="E89" t="s">
        <v>3</v>
      </c>
      <c r="F89" t="s">
        <v>3</v>
      </c>
      <c r="G89" t="s">
        <v>4</v>
      </c>
      <c r="H89" t="s">
        <v>2703</v>
      </c>
    </row>
    <row r="90" spans="1:8" x14ac:dyDescent="0.3">
      <c r="A90" t="s">
        <v>146</v>
      </c>
      <c r="B90" t="s">
        <v>1</v>
      </c>
      <c r="C90" t="s">
        <v>7</v>
      </c>
      <c r="D90" t="s">
        <v>414</v>
      </c>
      <c r="E90" t="s">
        <v>3</v>
      </c>
      <c r="F90" t="s">
        <v>3</v>
      </c>
      <c r="G90" t="s">
        <v>4</v>
      </c>
      <c r="H90" t="s">
        <v>2703</v>
      </c>
    </row>
    <row r="91" spans="1:8" ht="345.6" x14ac:dyDescent="0.3">
      <c r="A91" t="s">
        <v>148</v>
      </c>
      <c r="B91" t="s">
        <v>1</v>
      </c>
      <c r="C91" s="1" t="s">
        <v>2668</v>
      </c>
      <c r="D91" t="s">
        <v>415</v>
      </c>
      <c r="E91" t="s">
        <v>3</v>
      </c>
      <c r="F91" t="s">
        <v>3</v>
      </c>
      <c r="G91" t="s">
        <v>4</v>
      </c>
      <c r="H91" t="s">
        <v>2703</v>
      </c>
    </row>
    <row r="92" spans="1:8" x14ac:dyDescent="0.3">
      <c r="A92" t="s">
        <v>150</v>
      </c>
      <c r="B92" t="s">
        <v>1</v>
      </c>
      <c r="C92" t="s">
        <v>7</v>
      </c>
      <c r="D92" t="s">
        <v>416</v>
      </c>
      <c r="E92" t="s">
        <v>3</v>
      </c>
      <c r="F92" t="s">
        <v>3</v>
      </c>
      <c r="G92" t="s">
        <v>4</v>
      </c>
      <c r="H92" t="s">
        <v>2703</v>
      </c>
    </row>
    <row r="93" spans="1:8" ht="57.6" x14ac:dyDescent="0.3">
      <c r="A93" t="s">
        <v>152</v>
      </c>
      <c r="B93" t="s">
        <v>1</v>
      </c>
      <c r="C93" t="s">
        <v>7</v>
      </c>
      <c r="D93" s="1" t="s">
        <v>417</v>
      </c>
      <c r="E93" t="s">
        <v>3</v>
      </c>
      <c r="F93" t="s">
        <v>3</v>
      </c>
      <c r="G93" t="s">
        <v>4</v>
      </c>
      <c r="H93" t="s">
        <v>2703</v>
      </c>
    </row>
    <row r="94" spans="1:8" ht="57.6" x14ac:dyDescent="0.3">
      <c r="A94" t="s">
        <v>153</v>
      </c>
      <c r="B94" t="s">
        <v>1</v>
      </c>
      <c r="C94" t="s">
        <v>7</v>
      </c>
      <c r="D94" s="1" t="s">
        <v>418</v>
      </c>
      <c r="E94" t="s">
        <v>3</v>
      </c>
      <c r="F94" t="s">
        <v>3</v>
      </c>
      <c r="G94" t="s">
        <v>4</v>
      </c>
      <c r="H94" t="s">
        <v>2703</v>
      </c>
    </row>
    <row r="95" spans="1:8" x14ac:dyDescent="0.3">
      <c r="A95" t="s">
        <v>154</v>
      </c>
      <c r="B95" t="s">
        <v>1</v>
      </c>
      <c r="C95" t="s">
        <v>7</v>
      </c>
      <c r="D95" t="s">
        <v>155</v>
      </c>
      <c r="E95" t="s">
        <v>3</v>
      </c>
      <c r="F95" t="s">
        <v>3</v>
      </c>
      <c r="G95" t="s">
        <v>4</v>
      </c>
      <c r="H95" t="s">
        <v>2703</v>
      </c>
    </row>
    <row r="96" spans="1:8" x14ac:dyDescent="0.3">
      <c r="A96" t="s">
        <v>156</v>
      </c>
      <c r="B96" t="s">
        <v>1</v>
      </c>
      <c r="C96" t="s">
        <v>7</v>
      </c>
      <c r="D96" t="s">
        <v>419</v>
      </c>
      <c r="E96" t="s">
        <v>3</v>
      </c>
      <c r="F96" t="s">
        <v>3</v>
      </c>
      <c r="G96" t="s">
        <v>4</v>
      </c>
      <c r="H96" t="s">
        <v>2703</v>
      </c>
    </row>
    <row r="97" spans="1:8" x14ac:dyDescent="0.3">
      <c r="A97" t="s">
        <v>158</v>
      </c>
      <c r="B97" t="s">
        <v>1</v>
      </c>
      <c r="C97" t="s">
        <v>7</v>
      </c>
      <c r="D97" t="s">
        <v>420</v>
      </c>
      <c r="E97" t="s">
        <v>3</v>
      </c>
      <c r="F97" t="s">
        <v>3</v>
      </c>
      <c r="G97" t="s">
        <v>4</v>
      </c>
      <c r="H97" t="s">
        <v>2703</v>
      </c>
    </row>
    <row r="98" spans="1:8" x14ac:dyDescent="0.3">
      <c r="A98" t="s">
        <v>160</v>
      </c>
      <c r="B98" t="s">
        <v>1</v>
      </c>
      <c r="C98" t="s">
        <v>7</v>
      </c>
      <c r="D98" t="s">
        <v>421</v>
      </c>
      <c r="E98" t="s">
        <v>3</v>
      </c>
      <c r="F98" t="s">
        <v>3</v>
      </c>
      <c r="G98" t="s">
        <v>4</v>
      </c>
      <c r="H98" t="s">
        <v>2703</v>
      </c>
    </row>
    <row r="99" spans="1:8" x14ac:dyDescent="0.3">
      <c r="A99" t="s">
        <v>162</v>
      </c>
      <c r="B99" t="s">
        <v>1</v>
      </c>
      <c r="C99" t="s">
        <v>7</v>
      </c>
      <c r="D99" t="s">
        <v>422</v>
      </c>
      <c r="E99" t="s">
        <v>3</v>
      </c>
      <c r="F99" t="s">
        <v>3</v>
      </c>
      <c r="G99" t="s">
        <v>4</v>
      </c>
      <c r="H99" t="s">
        <v>2703</v>
      </c>
    </row>
    <row r="100" spans="1:8" x14ac:dyDescent="0.3">
      <c r="A100" t="s">
        <v>164</v>
      </c>
      <c r="B100" t="s">
        <v>1</v>
      </c>
      <c r="C100" t="s">
        <v>7</v>
      </c>
      <c r="D100" t="s">
        <v>423</v>
      </c>
      <c r="E100" t="s">
        <v>3</v>
      </c>
      <c r="F100" t="s">
        <v>3</v>
      </c>
      <c r="G100" t="s">
        <v>4</v>
      </c>
      <c r="H100" t="s">
        <v>2703</v>
      </c>
    </row>
    <row r="101" spans="1:8" x14ac:dyDescent="0.3">
      <c r="A101" t="s">
        <v>166</v>
      </c>
      <c r="B101" t="s">
        <v>1</v>
      </c>
      <c r="C101" t="s">
        <v>7</v>
      </c>
      <c r="D101" t="s">
        <v>424</v>
      </c>
      <c r="E101" t="s">
        <v>3</v>
      </c>
      <c r="F101" t="s">
        <v>3</v>
      </c>
      <c r="G101" t="s">
        <v>4</v>
      </c>
      <c r="H101" t="s">
        <v>2703</v>
      </c>
    </row>
    <row r="102" spans="1:8" ht="57.6" x14ac:dyDescent="0.3">
      <c r="A102" t="s">
        <v>168</v>
      </c>
      <c r="B102" t="s">
        <v>1</v>
      </c>
      <c r="C102" t="s">
        <v>7</v>
      </c>
      <c r="D102" s="1" t="s">
        <v>2633</v>
      </c>
      <c r="E102" t="s">
        <v>3</v>
      </c>
      <c r="F102" t="s">
        <v>3</v>
      </c>
      <c r="G102" t="s">
        <v>4</v>
      </c>
      <c r="H102" t="s">
        <v>2703</v>
      </c>
    </row>
    <row r="103" spans="1:8" x14ac:dyDescent="0.3">
      <c r="A103" t="s">
        <v>169</v>
      </c>
      <c r="B103" t="s">
        <v>1</v>
      </c>
      <c r="C103" t="s">
        <v>7</v>
      </c>
      <c r="D103" t="s">
        <v>170</v>
      </c>
      <c r="E103" t="s">
        <v>3</v>
      </c>
      <c r="F103" t="s">
        <v>4</v>
      </c>
      <c r="G103" t="s">
        <v>4</v>
      </c>
      <c r="H103" t="s">
        <v>171</v>
      </c>
    </row>
    <row r="104" spans="1:8" x14ac:dyDescent="0.3">
      <c r="A104" t="s">
        <v>172</v>
      </c>
      <c r="B104" t="s">
        <v>1</v>
      </c>
      <c r="C104" t="s">
        <v>7</v>
      </c>
      <c r="D104" t="s">
        <v>426</v>
      </c>
      <c r="E104" t="s">
        <v>3</v>
      </c>
      <c r="F104" t="s">
        <v>4</v>
      </c>
      <c r="G104" t="s">
        <v>4</v>
      </c>
      <c r="H104" t="s">
        <v>2703</v>
      </c>
    </row>
    <row r="105" spans="1:8" ht="28.8" x14ac:dyDescent="0.3">
      <c r="A105" t="s">
        <v>174</v>
      </c>
      <c r="B105" t="s">
        <v>1</v>
      </c>
      <c r="C105" t="s">
        <v>7</v>
      </c>
      <c r="D105" s="1" t="s">
        <v>427</v>
      </c>
      <c r="E105" t="s">
        <v>3</v>
      </c>
      <c r="F105" t="s">
        <v>3</v>
      </c>
      <c r="G105" t="s">
        <v>4</v>
      </c>
      <c r="H105" t="s">
        <v>2703</v>
      </c>
    </row>
    <row r="106" spans="1:8" x14ac:dyDescent="0.3">
      <c r="A106" t="s">
        <v>175</v>
      </c>
      <c r="B106" t="s">
        <v>1</v>
      </c>
      <c r="C106" t="s">
        <v>7</v>
      </c>
      <c r="D106" t="s">
        <v>428</v>
      </c>
      <c r="E106" t="s">
        <v>3</v>
      </c>
      <c r="F106" t="s">
        <v>3</v>
      </c>
      <c r="G106" t="s">
        <v>4</v>
      </c>
      <c r="H106" t="s">
        <v>2703</v>
      </c>
    </row>
    <row r="107" spans="1:8" x14ac:dyDescent="0.3">
      <c r="A107" t="s">
        <v>177</v>
      </c>
      <c r="B107" t="s">
        <v>1</v>
      </c>
      <c r="C107" t="s">
        <v>7</v>
      </c>
      <c r="D107" t="s">
        <v>2634</v>
      </c>
      <c r="E107" t="s">
        <v>3</v>
      </c>
      <c r="F107" t="s">
        <v>3</v>
      </c>
      <c r="G107" t="s">
        <v>4</v>
      </c>
      <c r="H107" t="s">
        <v>2703</v>
      </c>
    </row>
    <row r="108" spans="1:8" x14ac:dyDescent="0.3">
      <c r="A108" t="s">
        <v>179</v>
      </c>
      <c r="B108" t="s">
        <v>1</v>
      </c>
      <c r="C108" t="s">
        <v>7</v>
      </c>
      <c r="D108" t="s">
        <v>430</v>
      </c>
      <c r="E108" t="s">
        <v>3</v>
      </c>
      <c r="F108" t="s">
        <v>3</v>
      </c>
      <c r="G108" t="s">
        <v>4</v>
      </c>
      <c r="H108" t="s">
        <v>2703</v>
      </c>
    </row>
    <row r="109" spans="1:8" ht="57.6" x14ac:dyDescent="0.3">
      <c r="A109" t="s">
        <v>181</v>
      </c>
      <c r="B109" t="s">
        <v>1</v>
      </c>
      <c r="C109" t="s">
        <v>7</v>
      </c>
      <c r="D109" s="1" t="s">
        <v>2693</v>
      </c>
      <c r="E109" t="s">
        <v>3</v>
      </c>
      <c r="F109" t="s">
        <v>3</v>
      </c>
      <c r="G109" t="s">
        <v>4</v>
      </c>
      <c r="H109" t="s">
        <v>2703</v>
      </c>
    </row>
    <row r="110" spans="1:8" ht="57.6" x14ac:dyDescent="0.3">
      <c r="A110" t="s">
        <v>182</v>
      </c>
      <c r="B110" t="s">
        <v>1</v>
      </c>
      <c r="C110" s="1" t="s">
        <v>318</v>
      </c>
      <c r="D110" s="1" t="s">
        <v>319</v>
      </c>
      <c r="E110" t="s">
        <v>3</v>
      </c>
      <c r="F110" t="s">
        <v>3</v>
      </c>
      <c r="G110" t="s">
        <v>3</v>
      </c>
      <c r="H110" t="s">
        <v>53</v>
      </c>
    </row>
    <row r="111" spans="1:8" ht="409.6" x14ac:dyDescent="0.3">
      <c r="A111" t="s">
        <v>183</v>
      </c>
      <c r="B111" t="s">
        <v>1</v>
      </c>
      <c r="C111" s="1" t="s">
        <v>2669</v>
      </c>
      <c r="D111" s="1" t="s">
        <v>2670</v>
      </c>
      <c r="E111" t="s">
        <v>3</v>
      </c>
      <c r="F111" t="s">
        <v>3</v>
      </c>
      <c r="G111" t="s">
        <v>4</v>
      </c>
      <c r="H111" t="s">
        <v>2703</v>
      </c>
    </row>
    <row r="112" spans="1:8" ht="57.6" x14ac:dyDescent="0.3">
      <c r="A112" t="s">
        <v>184</v>
      </c>
      <c r="B112" t="s">
        <v>1</v>
      </c>
      <c r="C112" t="s">
        <v>7</v>
      </c>
      <c r="D112" s="1" t="s">
        <v>322</v>
      </c>
      <c r="E112" t="s">
        <v>3</v>
      </c>
      <c r="F112" t="s">
        <v>3</v>
      </c>
      <c r="G112" t="s">
        <v>3</v>
      </c>
      <c r="H112" t="s">
        <v>53</v>
      </c>
    </row>
    <row r="113" spans="1:8" x14ac:dyDescent="0.3">
      <c r="A113" t="s">
        <v>185</v>
      </c>
      <c r="B113" t="s">
        <v>1</v>
      </c>
      <c r="C113" t="s">
        <v>7</v>
      </c>
      <c r="D113" t="s">
        <v>434</v>
      </c>
      <c r="E113" t="s">
        <v>3</v>
      </c>
      <c r="F113" t="s">
        <v>4</v>
      </c>
      <c r="G113" t="s">
        <v>4</v>
      </c>
      <c r="H113" t="s">
        <v>2703</v>
      </c>
    </row>
    <row r="114" spans="1:8" ht="43.2" x14ac:dyDescent="0.3">
      <c r="A114" t="s">
        <v>2657</v>
      </c>
      <c r="B114" t="s">
        <v>1</v>
      </c>
      <c r="C114" t="s">
        <v>7</v>
      </c>
      <c r="D114" s="1" t="s">
        <v>2658</v>
      </c>
      <c r="E114" t="s">
        <v>3</v>
      </c>
      <c r="F114" t="s">
        <v>3</v>
      </c>
      <c r="G114" t="s">
        <v>4</v>
      </c>
      <c r="H114" t="s">
        <v>2703</v>
      </c>
    </row>
    <row r="115" spans="1:8" ht="187.2" x14ac:dyDescent="0.3">
      <c r="A115" t="s">
        <v>187</v>
      </c>
      <c r="B115" t="s">
        <v>1</v>
      </c>
      <c r="C115" s="1" t="s">
        <v>2666</v>
      </c>
      <c r="D115" s="1" t="s">
        <v>435</v>
      </c>
      <c r="E115" t="s">
        <v>3</v>
      </c>
      <c r="F115" t="s">
        <v>3</v>
      </c>
      <c r="G115" t="s">
        <v>4</v>
      </c>
      <c r="H115" t="s">
        <v>2703</v>
      </c>
    </row>
    <row r="116" spans="1:8" x14ac:dyDescent="0.3">
      <c r="A116" t="s">
        <v>188</v>
      </c>
      <c r="B116" t="s">
        <v>1</v>
      </c>
      <c r="C116" t="s">
        <v>7</v>
      </c>
      <c r="D116" t="s">
        <v>436</v>
      </c>
      <c r="E116" t="s">
        <v>3</v>
      </c>
      <c r="F116" t="s">
        <v>3</v>
      </c>
      <c r="G116" t="s">
        <v>4</v>
      </c>
      <c r="H116" t="s">
        <v>2703</v>
      </c>
    </row>
    <row r="117" spans="1:8" x14ac:dyDescent="0.3">
      <c r="A117" t="s">
        <v>190</v>
      </c>
      <c r="B117" t="s">
        <v>1</v>
      </c>
      <c r="C117" t="s">
        <v>7</v>
      </c>
      <c r="D117" t="s">
        <v>437</v>
      </c>
      <c r="E117" t="s">
        <v>3</v>
      </c>
      <c r="F117" t="s">
        <v>3</v>
      </c>
      <c r="G117" t="s">
        <v>4</v>
      </c>
      <c r="H117" t="s">
        <v>2703</v>
      </c>
    </row>
    <row r="118" spans="1:8" ht="57.6" x14ac:dyDescent="0.3">
      <c r="A118" t="s">
        <v>192</v>
      </c>
      <c r="B118" t="s">
        <v>1</v>
      </c>
      <c r="C118" t="s">
        <v>7</v>
      </c>
      <c r="D118" s="1" t="s">
        <v>2636</v>
      </c>
      <c r="E118" t="s">
        <v>3</v>
      </c>
      <c r="F118" t="s">
        <v>3</v>
      </c>
      <c r="G118" t="s">
        <v>4</v>
      </c>
      <c r="H118" t="s">
        <v>2703</v>
      </c>
    </row>
    <row r="119" spans="1:8" ht="43.2" x14ac:dyDescent="0.3">
      <c r="A119" t="s">
        <v>193</v>
      </c>
      <c r="B119" t="s">
        <v>1</v>
      </c>
      <c r="C119" t="s">
        <v>193</v>
      </c>
      <c r="D119" s="1" t="s">
        <v>439</v>
      </c>
      <c r="E119" t="s">
        <v>3</v>
      </c>
      <c r="F119" t="s">
        <v>3</v>
      </c>
      <c r="G119" t="s">
        <v>4</v>
      </c>
      <c r="H119" t="s">
        <v>2703</v>
      </c>
    </row>
    <row r="120" spans="1:8" ht="43.2" x14ac:dyDescent="0.3">
      <c r="A120" t="s">
        <v>194</v>
      </c>
      <c r="B120" t="s">
        <v>1</v>
      </c>
      <c r="C120" t="s">
        <v>7</v>
      </c>
      <c r="D120" s="1" t="s">
        <v>2671</v>
      </c>
      <c r="E120" t="s">
        <v>3</v>
      </c>
      <c r="F120" t="s">
        <v>3</v>
      </c>
      <c r="G120" t="s">
        <v>4</v>
      </c>
      <c r="H120" t="s">
        <v>2703</v>
      </c>
    </row>
    <row r="121" spans="1:8" x14ac:dyDescent="0.3">
      <c r="A121" t="s">
        <v>196</v>
      </c>
      <c r="B121" t="s">
        <v>1</v>
      </c>
      <c r="C121" t="s">
        <v>7</v>
      </c>
      <c r="D121" t="s">
        <v>197</v>
      </c>
      <c r="E121" t="s">
        <v>3</v>
      </c>
      <c r="F121" t="s">
        <v>3</v>
      </c>
      <c r="G121" t="s">
        <v>4</v>
      </c>
      <c r="H121" t="s">
        <v>53</v>
      </c>
    </row>
    <row r="122" spans="1:8" x14ac:dyDescent="0.3">
      <c r="A122" t="s">
        <v>198</v>
      </c>
      <c r="B122" t="s">
        <v>1</v>
      </c>
      <c r="C122" t="s">
        <v>7</v>
      </c>
      <c r="D122" t="s">
        <v>440</v>
      </c>
      <c r="E122" t="s">
        <v>3</v>
      </c>
      <c r="F122" t="s">
        <v>3</v>
      </c>
      <c r="G122" t="s">
        <v>4</v>
      </c>
      <c r="H122" t="s">
        <v>2703</v>
      </c>
    </row>
    <row r="123" spans="1:8" x14ac:dyDescent="0.3">
      <c r="A123" t="s">
        <v>200</v>
      </c>
      <c r="B123" t="s">
        <v>1</v>
      </c>
      <c r="C123" t="s">
        <v>7</v>
      </c>
      <c r="D123" t="s">
        <v>441</v>
      </c>
      <c r="E123" t="s">
        <v>3</v>
      </c>
      <c r="F123" t="s">
        <v>3</v>
      </c>
      <c r="G123" t="s">
        <v>4</v>
      </c>
      <c r="H123" t="s">
        <v>2703</v>
      </c>
    </row>
    <row r="124" spans="1:8" x14ac:dyDescent="0.3">
      <c r="A124" t="s">
        <v>202</v>
      </c>
      <c r="B124" t="s">
        <v>1</v>
      </c>
      <c r="C124" t="s">
        <v>7</v>
      </c>
      <c r="D124" t="s">
        <v>442</v>
      </c>
      <c r="E124" t="s">
        <v>3</v>
      </c>
      <c r="F124" t="s">
        <v>3</v>
      </c>
      <c r="G124" t="s">
        <v>4</v>
      </c>
      <c r="H124" t="s">
        <v>2703</v>
      </c>
    </row>
    <row r="125" spans="1:8" ht="374.4" x14ac:dyDescent="0.3">
      <c r="A125" t="s">
        <v>204</v>
      </c>
      <c r="B125" t="s">
        <v>1</v>
      </c>
      <c r="C125" s="1" t="s">
        <v>2672</v>
      </c>
      <c r="D125" t="s">
        <v>443</v>
      </c>
      <c r="E125" t="s">
        <v>3</v>
      </c>
      <c r="F125" t="s">
        <v>3</v>
      </c>
      <c r="G125" t="s">
        <v>4</v>
      </c>
      <c r="H125" t="s">
        <v>2703</v>
      </c>
    </row>
    <row r="126" spans="1:8" x14ac:dyDescent="0.3">
      <c r="A126" t="s">
        <v>206</v>
      </c>
      <c r="B126" t="s">
        <v>1</v>
      </c>
      <c r="C126" t="s">
        <v>7</v>
      </c>
      <c r="D126" t="s">
        <v>444</v>
      </c>
      <c r="E126" t="s">
        <v>3</v>
      </c>
      <c r="F126" t="s">
        <v>3</v>
      </c>
      <c r="G126" t="s">
        <v>4</v>
      </c>
      <c r="H126" t="s">
        <v>2703</v>
      </c>
    </row>
    <row r="127" spans="1:8" x14ac:dyDescent="0.3">
      <c r="A127" t="s">
        <v>208</v>
      </c>
      <c r="B127" t="s">
        <v>1</v>
      </c>
      <c r="C127" t="s">
        <v>7</v>
      </c>
      <c r="D127" t="s">
        <v>445</v>
      </c>
      <c r="E127" t="s">
        <v>3</v>
      </c>
      <c r="F127" t="s">
        <v>3</v>
      </c>
      <c r="G127" t="s">
        <v>4</v>
      </c>
      <c r="H127" t="s">
        <v>2703</v>
      </c>
    </row>
    <row r="128" spans="1:8" ht="374.4" x14ac:dyDescent="0.3">
      <c r="A128" t="s">
        <v>210</v>
      </c>
      <c r="B128" t="s">
        <v>1</v>
      </c>
      <c r="C128" s="1" t="s">
        <v>2672</v>
      </c>
      <c r="D128" t="s">
        <v>446</v>
      </c>
      <c r="E128" t="s">
        <v>3</v>
      </c>
      <c r="F128" t="s">
        <v>3</v>
      </c>
      <c r="G128" t="s">
        <v>4</v>
      </c>
      <c r="H128" t="s">
        <v>2703</v>
      </c>
    </row>
    <row r="129" spans="1:8" x14ac:dyDescent="0.3">
      <c r="A129" t="s">
        <v>212</v>
      </c>
      <c r="B129" t="s">
        <v>1</v>
      </c>
      <c r="C129" t="s">
        <v>7</v>
      </c>
      <c r="D129" t="s">
        <v>447</v>
      </c>
      <c r="E129" t="s">
        <v>3</v>
      </c>
      <c r="F129" t="s">
        <v>3</v>
      </c>
      <c r="G129" t="s">
        <v>4</v>
      </c>
      <c r="H129" t="s">
        <v>2703</v>
      </c>
    </row>
    <row r="130" spans="1:8" x14ac:dyDescent="0.3">
      <c r="A130" t="s">
        <v>214</v>
      </c>
      <c r="B130" t="s">
        <v>1</v>
      </c>
      <c r="C130" t="s">
        <v>7</v>
      </c>
      <c r="D130" t="s">
        <v>448</v>
      </c>
      <c r="E130" t="s">
        <v>3</v>
      </c>
      <c r="F130" t="s">
        <v>3</v>
      </c>
      <c r="G130" t="s">
        <v>4</v>
      </c>
      <c r="H130" t="s">
        <v>2703</v>
      </c>
    </row>
    <row r="131" spans="1:8" x14ac:dyDescent="0.3">
      <c r="A131" t="s">
        <v>216</v>
      </c>
      <c r="B131" t="s">
        <v>1</v>
      </c>
      <c r="C131" t="s">
        <v>7</v>
      </c>
      <c r="D131" t="s">
        <v>449</v>
      </c>
      <c r="E131" t="s">
        <v>3</v>
      </c>
      <c r="F131" t="s">
        <v>3</v>
      </c>
      <c r="G131" t="s">
        <v>4</v>
      </c>
      <c r="H131" t="s">
        <v>2703</v>
      </c>
    </row>
    <row r="132" spans="1:8" ht="100.8" x14ac:dyDescent="0.3">
      <c r="A132" t="s">
        <v>218</v>
      </c>
      <c r="B132" t="s">
        <v>1</v>
      </c>
      <c r="C132" s="1" t="s">
        <v>327</v>
      </c>
      <c r="D132" t="s">
        <v>450</v>
      </c>
      <c r="E132" t="s">
        <v>3</v>
      </c>
      <c r="F132" t="s">
        <v>3</v>
      </c>
      <c r="G132" t="s">
        <v>4</v>
      </c>
      <c r="H132" t="s">
        <v>2703</v>
      </c>
    </row>
    <row r="133" spans="1:8" x14ac:dyDescent="0.3">
      <c r="A133" t="s">
        <v>220</v>
      </c>
      <c r="B133" t="s">
        <v>1</v>
      </c>
      <c r="C133" t="s">
        <v>7</v>
      </c>
      <c r="D133" t="s">
        <v>451</v>
      </c>
      <c r="E133" t="s">
        <v>3</v>
      </c>
      <c r="F133" t="s">
        <v>3</v>
      </c>
      <c r="G133" t="s">
        <v>4</v>
      </c>
      <c r="H133" t="s">
        <v>2703</v>
      </c>
    </row>
    <row r="134" spans="1:8" x14ac:dyDescent="0.3">
      <c r="A134" t="s">
        <v>222</v>
      </c>
      <c r="B134" t="s">
        <v>1</v>
      </c>
      <c r="C134" t="s">
        <v>7</v>
      </c>
      <c r="D134" t="s">
        <v>452</v>
      </c>
      <c r="E134" t="s">
        <v>3</v>
      </c>
      <c r="F134" t="s">
        <v>3</v>
      </c>
      <c r="G134" t="s">
        <v>4</v>
      </c>
      <c r="H134" t="s">
        <v>2703</v>
      </c>
    </row>
    <row r="135" spans="1:8" ht="100.8" x14ac:dyDescent="0.3">
      <c r="A135" t="s">
        <v>224</v>
      </c>
      <c r="B135" t="s">
        <v>1</v>
      </c>
      <c r="C135" s="1" t="s">
        <v>327</v>
      </c>
      <c r="D135" t="s">
        <v>453</v>
      </c>
      <c r="E135" t="s">
        <v>3</v>
      </c>
      <c r="F135" t="s">
        <v>3</v>
      </c>
      <c r="G135" t="s">
        <v>4</v>
      </c>
      <c r="H135" t="s">
        <v>2703</v>
      </c>
    </row>
    <row r="136" spans="1:8" ht="345.6" x14ac:dyDescent="0.3">
      <c r="A136" t="s">
        <v>226</v>
      </c>
      <c r="B136" t="s">
        <v>1</v>
      </c>
      <c r="C136" s="1" t="s">
        <v>2673</v>
      </c>
      <c r="D136" s="1" t="s">
        <v>329</v>
      </c>
      <c r="E136" t="s">
        <v>3</v>
      </c>
      <c r="F136" t="s">
        <v>3</v>
      </c>
      <c r="G136" t="s">
        <v>4</v>
      </c>
      <c r="H136" t="s">
        <v>2703</v>
      </c>
    </row>
    <row r="137" spans="1:8" ht="360" x14ac:dyDescent="0.3">
      <c r="A137" t="s">
        <v>227</v>
      </c>
      <c r="B137" t="s">
        <v>1</v>
      </c>
      <c r="C137" s="1" t="s">
        <v>2674</v>
      </c>
      <c r="D137" t="s">
        <v>228</v>
      </c>
      <c r="E137" t="s">
        <v>3</v>
      </c>
      <c r="F137" t="s">
        <v>3</v>
      </c>
      <c r="G137" t="s">
        <v>4</v>
      </c>
      <c r="H137" t="s">
        <v>53</v>
      </c>
    </row>
    <row r="138" spans="1:8" ht="345.6" x14ac:dyDescent="0.3">
      <c r="A138" t="s">
        <v>229</v>
      </c>
      <c r="B138" t="s">
        <v>1</v>
      </c>
      <c r="C138" s="1" t="s">
        <v>2675</v>
      </c>
      <c r="D138" t="s">
        <v>230</v>
      </c>
      <c r="E138" t="s">
        <v>3</v>
      </c>
      <c r="F138" t="s">
        <v>3</v>
      </c>
      <c r="G138" t="s">
        <v>4</v>
      </c>
      <c r="H138" t="s">
        <v>53</v>
      </c>
    </row>
    <row r="139" spans="1:8" ht="409.6" x14ac:dyDescent="0.3">
      <c r="A139" t="s">
        <v>231</v>
      </c>
      <c r="B139" t="s">
        <v>1</v>
      </c>
      <c r="C139" s="1" t="s">
        <v>2676</v>
      </c>
      <c r="D139" s="1" t="s">
        <v>333</v>
      </c>
      <c r="E139" t="s">
        <v>3</v>
      </c>
      <c r="F139" t="s">
        <v>3</v>
      </c>
      <c r="G139" t="s">
        <v>4</v>
      </c>
      <c r="H139" t="s">
        <v>53</v>
      </c>
    </row>
    <row r="140" spans="1:8" ht="409.6" x14ac:dyDescent="0.3">
      <c r="A140" t="s">
        <v>232</v>
      </c>
      <c r="B140" t="s">
        <v>1</v>
      </c>
      <c r="C140" s="1" t="s">
        <v>2676</v>
      </c>
      <c r="D140" s="1" t="s">
        <v>334</v>
      </c>
      <c r="E140" t="s">
        <v>3</v>
      </c>
      <c r="F140" t="s">
        <v>3</v>
      </c>
      <c r="G140" t="s">
        <v>4</v>
      </c>
      <c r="H140" t="s">
        <v>117</v>
      </c>
    </row>
    <row r="141" spans="1:8" ht="345.6" x14ac:dyDescent="0.3">
      <c r="A141" t="s">
        <v>233</v>
      </c>
      <c r="B141" t="s">
        <v>1</v>
      </c>
      <c r="C141" s="1" t="s">
        <v>2677</v>
      </c>
      <c r="D141" t="s">
        <v>234</v>
      </c>
      <c r="E141" t="s">
        <v>3</v>
      </c>
      <c r="F141" t="s">
        <v>3</v>
      </c>
      <c r="G141" t="s">
        <v>4</v>
      </c>
      <c r="H141" t="s">
        <v>53</v>
      </c>
    </row>
    <row r="142" spans="1:8" ht="345.6" x14ac:dyDescent="0.3">
      <c r="A142" t="s">
        <v>235</v>
      </c>
      <c r="B142" t="s">
        <v>1</v>
      </c>
      <c r="C142" s="1" t="s">
        <v>2678</v>
      </c>
      <c r="D142" t="s">
        <v>236</v>
      </c>
      <c r="E142" t="s">
        <v>3</v>
      </c>
      <c r="F142" t="s">
        <v>3</v>
      </c>
      <c r="G142" t="s">
        <v>4</v>
      </c>
      <c r="H142" t="s">
        <v>53</v>
      </c>
    </row>
    <row r="143" spans="1:8" ht="345.6" x14ac:dyDescent="0.3">
      <c r="A143" t="s">
        <v>237</v>
      </c>
      <c r="B143" t="s">
        <v>1</v>
      </c>
      <c r="C143" s="1" t="s">
        <v>2679</v>
      </c>
      <c r="D143" t="s">
        <v>238</v>
      </c>
      <c r="E143" t="s">
        <v>3</v>
      </c>
      <c r="F143" t="s">
        <v>3</v>
      </c>
      <c r="G143" t="s">
        <v>4</v>
      </c>
      <c r="H143" t="s">
        <v>53</v>
      </c>
    </row>
    <row r="144" spans="1:8" ht="201.6" x14ac:dyDescent="0.3">
      <c r="A144" t="s">
        <v>239</v>
      </c>
      <c r="B144" t="s">
        <v>1</v>
      </c>
      <c r="C144" s="1" t="s">
        <v>338</v>
      </c>
      <c r="D144" t="s">
        <v>240</v>
      </c>
      <c r="E144" t="s">
        <v>3</v>
      </c>
      <c r="F144" t="s">
        <v>3</v>
      </c>
      <c r="G144" t="s">
        <v>4</v>
      </c>
      <c r="H144" t="s">
        <v>53</v>
      </c>
    </row>
    <row r="145" spans="1:8" ht="345.6" x14ac:dyDescent="0.3">
      <c r="A145" t="s">
        <v>241</v>
      </c>
      <c r="B145" t="s">
        <v>1</v>
      </c>
      <c r="C145" s="1" t="s">
        <v>2680</v>
      </c>
      <c r="D145" t="s">
        <v>242</v>
      </c>
      <c r="E145" t="s">
        <v>3</v>
      </c>
      <c r="F145" t="s">
        <v>3</v>
      </c>
      <c r="G145" t="s">
        <v>4</v>
      </c>
      <c r="H145" t="s">
        <v>53</v>
      </c>
    </row>
    <row r="146" spans="1:8" ht="345.6" x14ac:dyDescent="0.3">
      <c r="A146" t="s">
        <v>243</v>
      </c>
      <c r="B146" t="s">
        <v>1</v>
      </c>
      <c r="C146" s="1" t="s">
        <v>2681</v>
      </c>
      <c r="D146" t="s">
        <v>244</v>
      </c>
      <c r="E146" t="s">
        <v>3</v>
      </c>
      <c r="F146" t="s">
        <v>3</v>
      </c>
      <c r="G146" t="s">
        <v>4</v>
      </c>
      <c r="H146" t="s">
        <v>53</v>
      </c>
    </row>
    <row r="147" spans="1:8" ht="345.6" x14ac:dyDescent="0.3">
      <c r="A147" t="s">
        <v>245</v>
      </c>
      <c r="B147" t="s">
        <v>1</v>
      </c>
      <c r="C147" s="1" t="s">
        <v>2682</v>
      </c>
      <c r="D147" t="s">
        <v>246</v>
      </c>
      <c r="E147" t="s">
        <v>3</v>
      </c>
      <c r="F147" t="s">
        <v>3</v>
      </c>
      <c r="G147" t="s">
        <v>4</v>
      </c>
      <c r="H147" t="s">
        <v>53</v>
      </c>
    </row>
    <row r="148" spans="1:8" ht="409.6" x14ac:dyDescent="0.3">
      <c r="A148" t="s">
        <v>247</v>
      </c>
      <c r="B148" t="s">
        <v>2815</v>
      </c>
      <c r="C148" s="1" t="s">
        <v>2787</v>
      </c>
      <c r="D148" t="s">
        <v>83</v>
      </c>
      <c r="E148" t="s">
        <v>3</v>
      </c>
      <c r="F148" t="s">
        <v>3</v>
      </c>
      <c r="G148" t="s">
        <v>4</v>
      </c>
      <c r="H148" t="s">
        <v>2703</v>
      </c>
    </row>
    <row r="149" spans="1:8" x14ac:dyDescent="0.3">
      <c r="A149" t="s">
        <v>248</v>
      </c>
      <c r="B149" t="s">
        <v>1</v>
      </c>
      <c r="C149" t="s">
        <v>248</v>
      </c>
      <c r="D149" t="s">
        <v>197</v>
      </c>
      <c r="E149" t="s">
        <v>3</v>
      </c>
      <c r="F149" t="s">
        <v>3</v>
      </c>
      <c r="G149" t="s">
        <v>4</v>
      </c>
      <c r="H149" t="s">
        <v>53</v>
      </c>
    </row>
    <row r="150" spans="1:8" x14ac:dyDescent="0.3">
      <c r="A150" t="s">
        <v>249</v>
      </c>
      <c r="B150" t="s">
        <v>1</v>
      </c>
      <c r="C150" t="s">
        <v>7</v>
      </c>
      <c r="D150" t="s">
        <v>250</v>
      </c>
      <c r="E150" t="s">
        <v>3</v>
      </c>
      <c r="F150" t="s">
        <v>4</v>
      </c>
      <c r="G150" t="s">
        <v>4</v>
      </c>
      <c r="H150" t="s">
        <v>38</v>
      </c>
    </row>
    <row r="151" spans="1:8" x14ac:dyDescent="0.3">
      <c r="A151" t="s">
        <v>251</v>
      </c>
      <c r="B151" t="s">
        <v>1</v>
      </c>
      <c r="C151" t="s">
        <v>7</v>
      </c>
      <c r="D151" t="s">
        <v>457</v>
      </c>
      <c r="E151" t="s">
        <v>3</v>
      </c>
      <c r="F151" t="s">
        <v>3</v>
      </c>
      <c r="G151" t="s">
        <v>4</v>
      </c>
      <c r="H151" t="s">
        <v>2703</v>
      </c>
    </row>
    <row r="152" spans="1:8" x14ac:dyDescent="0.3">
      <c r="A152" t="s">
        <v>253</v>
      </c>
      <c r="B152" t="s">
        <v>1</v>
      </c>
      <c r="C152" t="s">
        <v>7</v>
      </c>
      <c r="D152" t="s">
        <v>458</v>
      </c>
      <c r="E152" t="s">
        <v>3</v>
      </c>
      <c r="F152" t="s">
        <v>3</v>
      </c>
      <c r="G152" t="s">
        <v>4</v>
      </c>
      <c r="H152" t="s">
        <v>2703</v>
      </c>
    </row>
    <row r="153" spans="1:8" ht="28.8" x14ac:dyDescent="0.3">
      <c r="A153" t="s">
        <v>255</v>
      </c>
      <c r="B153" t="s">
        <v>1</v>
      </c>
      <c r="C153" t="s">
        <v>7</v>
      </c>
      <c r="D153" s="1" t="s">
        <v>343</v>
      </c>
      <c r="E153" t="s">
        <v>3</v>
      </c>
      <c r="F153" t="s">
        <v>3</v>
      </c>
      <c r="G153" t="s">
        <v>4</v>
      </c>
      <c r="H153" t="s">
        <v>2703</v>
      </c>
    </row>
  </sheetData>
  <pageMargins left="0.511811024" right="0.511811024" top="0.78740157499999996" bottom="0.78740157499999996" header="0.31496062000000002" footer="0.31496062000000002"/>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AED0-8FFD-40F0-91B1-16D9A55409AE}">
  <dimension ref="A2:J4"/>
  <sheetViews>
    <sheetView workbookViewId="0">
      <selection activeCell="E9" sqref="E9"/>
    </sheetView>
  </sheetViews>
  <sheetFormatPr defaultRowHeight="14.4" x14ac:dyDescent="0.3"/>
  <cols>
    <col min="3" max="3" width="24.77734375" bestFit="1" customWidth="1"/>
    <col min="5" max="5" width="92.6640625" bestFit="1" customWidth="1"/>
  </cols>
  <sheetData>
    <row r="2" spans="1:10" x14ac:dyDescent="0.3">
      <c r="A2">
        <v>15229</v>
      </c>
      <c r="B2">
        <v>3</v>
      </c>
      <c r="C2" t="s">
        <v>2818</v>
      </c>
      <c r="D2">
        <v>15229</v>
      </c>
      <c r="E2" t="s">
        <v>2819</v>
      </c>
      <c r="F2">
        <v>3</v>
      </c>
      <c r="G2">
        <v>587</v>
      </c>
      <c r="H2">
        <v>592</v>
      </c>
      <c r="I2" t="s">
        <v>2820</v>
      </c>
      <c r="J2" t="s">
        <v>2821</v>
      </c>
    </row>
    <row r="3" spans="1:10" x14ac:dyDescent="0.3">
      <c r="A3">
        <v>15235</v>
      </c>
      <c r="B3">
        <v>12425</v>
      </c>
      <c r="C3" t="s">
        <v>2822</v>
      </c>
      <c r="D3">
        <v>15235</v>
      </c>
      <c r="E3" t="s">
        <v>2823</v>
      </c>
      <c r="F3">
        <v>4</v>
      </c>
      <c r="G3">
        <v>502</v>
      </c>
      <c r="H3">
        <v>503</v>
      </c>
      <c r="I3" t="s">
        <v>2821</v>
      </c>
      <c r="J3" t="s">
        <v>2821</v>
      </c>
    </row>
    <row r="4" spans="1:10" x14ac:dyDescent="0.3">
      <c r="A4">
        <v>15238</v>
      </c>
    </row>
  </sheetData>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09F87-8EE7-4380-9D04-A11561E44C20}">
  <dimension ref="A1:D1014"/>
  <sheetViews>
    <sheetView workbookViewId="0">
      <selection activeCell="F18" sqref="F18"/>
    </sheetView>
  </sheetViews>
  <sheetFormatPr defaultRowHeight="14.4" x14ac:dyDescent="0.3"/>
  <cols>
    <col min="1" max="1" width="5" bestFit="1" customWidth="1"/>
    <col min="2" max="2" width="12.77734375" bestFit="1" customWidth="1"/>
    <col min="3" max="3" width="47.44140625" bestFit="1" customWidth="1"/>
    <col min="4" max="4" width="15.6640625" bestFit="1" customWidth="1"/>
  </cols>
  <sheetData>
    <row r="1" spans="1:4" x14ac:dyDescent="0.3">
      <c r="A1" t="s">
        <v>2842</v>
      </c>
      <c r="B1" t="s">
        <v>2843</v>
      </c>
      <c r="C1" t="s">
        <v>2844</v>
      </c>
      <c r="D1" t="s">
        <v>2845</v>
      </c>
    </row>
    <row r="2" spans="1:4" x14ac:dyDescent="0.3">
      <c r="A2">
        <v>1084</v>
      </c>
      <c r="B2">
        <v>17</v>
      </c>
      <c r="C2" t="s">
        <v>2703</v>
      </c>
      <c r="D2">
        <v>15203</v>
      </c>
    </row>
    <row r="3" spans="1:4" x14ac:dyDescent="0.3">
      <c r="A3">
        <v>1002</v>
      </c>
      <c r="B3">
        <v>153</v>
      </c>
      <c r="C3" t="s">
        <v>2846</v>
      </c>
      <c r="D3">
        <v>123</v>
      </c>
    </row>
    <row r="4" spans="1:4" x14ac:dyDescent="0.3">
      <c r="A4">
        <v>1</v>
      </c>
      <c r="B4">
        <v>1</v>
      </c>
      <c r="C4" t="s">
        <v>2703</v>
      </c>
      <c r="D4">
        <v>92</v>
      </c>
    </row>
    <row r="5" spans="1:4" x14ac:dyDescent="0.3">
      <c r="A5">
        <v>2</v>
      </c>
      <c r="B5">
        <v>2</v>
      </c>
      <c r="C5" t="s">
        <v>2703</v>
      </c>
      <c r="D5">
        <v>246</v>
      </c>
    </row>
    <row r="6" spans="1:4" x14ac:dyDescent="0.3">
      <c r="A6">
        <v>3</v>
      </c>
      <c r="B6">
        <v>3</v>
      </c>
      <c r="C6" t="s">
        <v>2703</v>
      </c>
      <c r="D6">
        <v>1063</v>
      </c>
    </row>
    <row r="7" spans="1:4" x14ac:dyDescent="0.3">
      <c r="A7">
        <v>4</v>
      </c>
      <c r="B7">
        <v>4</v>
      </c>
      <c r="C7" t="s">
        <v>2703</v>
      </c>
      <c r="D7">
        <v>245</v>
      </c>
    </row>
    <row r="8" spans="1:4" x14ac:dyDescent="0.3">
      <c r="A8">
        <v>5</v>
      </c>
      <c r="B8">
        <v>5</v>
      </c>
      <c r="C8" t="s">
        <v>2847</v>
      </c>
      <c r="D8">
        <v>970</v>
      </c>
    </row>
    <row r="9" spans="1:4" x14ac:dyDescent="0.3">
      <c r="A9">
        <v>6</v>
      </c>
      <c r="B9">
        <v>5</v>
      </c>
      <c r="C9" t="s">
        <v>2848</v>
      </c>
      <c r="D9">
        <v>970</v>
      </c>
    </row>
    <row r="10" spans="1:4" x14ac:dyDescent="0.3">
      <c r="A10">
        <v>7</v>
      </c>
      <c r="B10">
        <v>5</v>
      </c>
      <c r="C10" t="s">
        <v>2849</v>
      </c>
      <c r="D10">
        <v>12624</v>
      </c>
    </row>
    <row r="11" spans="1:4" x14ac:dyDescent="0.3">
      <c r="A11">
        <v>8</v>
      </c>
      <c r="B11">
        <v>5</v>
      </c>
      <c r="C11" t="s">
        <v>2849</v>
      </c>
      <c r="D11">
        <v>12740</v>
      </c>
    </row>
    <row r="12" spans="1:4" x14ac:dyDescent="0.3">
      <c r="A12">
        <v>9</v>
      </c>
      <c r="B12">
        <v>5</v>
      </c>
      <c r="C12" t="s">
        <v>2849</v>
      </c>
      <c r="D12">
        <v>12752</v>
      </c>
    </row>
    <row r="13" spans="1:4" x14ac:dyDescent="0.3">
      <c r="A13">
        <v>10</v>
      </c>
      <c r="B13">
        <v>6</v>
      </c>
      <c r="C13" t="s">
        <v>2850</v>
      </c>
      <c r="D13">
        <v>970</v>
      </c>
    </row>
    <row r="14" spans="1:4" x14ac:dyDescent="0.3">
      <c r="A14">
        <v>11</v>
      </c>
      <c r="B14">
        <v>6</v>
      </c>
      <c r="C14" t="s">
        <v>2851</v>
      </c>
      <c r="D14">
        <v>970</v>
      </c>
    </row>
    <row r="15" spans="1:4" x14ac:dyDescent="0.3">
      <c r="A15">
        <v>12</v>
      </c>
      <c r="B15">
        <v>6</v>
      </c>
      <c r="C15" t="s">
        <v>2852</v>
      </c>
      <c r="D15">
        <v>12624</v>
      </c>
    </row>
    <row r="16" spans="1:4" x14ac:dyDescent="0.3">
      <c r="A16">
        <v>13</v>
      </c>
      <c r="B16">
        <v>6</v>
      </c>
      <c r="C16" t="s">
        <v>2852</v>
      </c>
      <c r="D16">
        <v>12740</v>
      </c>
    </row>
    <row r="17" spans="1:4" x14ac:dyDescent="0.3">
      <c r="A17">
        <v>14</v>
      </c>
      <c r="B17">
        <v>6</v>
      </c>
      <c r="C17" t="s">
        <v>2852</v>
      </c>
      <c r="D17">
        <v>12752</v>
      </c>
    </row>
    <row r="18" spans="1:4" x14ac:dyDescent="0.3">
      <c r="A18">
        <v>15</v>
      </c>
      <c r="B18">
        <v>7</v>
      </c>
      <c r="C18" t="s">
        <v>2853</v>
      </c>
      <c r="D18">
        <v>970</v>
      </c>
    </row>
    <row r="19" spans="1:4" x14ac:dyDescent="0.3">
      <c r="A19">
        <v>16</v>
      </c>
      <c r="B19">
        <v>7</v>
      </c>
      <c r="C19" t="s">
        <v>2854</v>
      </c>
      <c r="D19">
        <v>970</v>
      </c>
    </row>
    <row r="20" spans="1:4" x14ac:dyDescent="0.3">
      <c r="A20">
        <v>17</v>
      </c>
      <c r="B20">
        <v>7</v>
      </c>
      <c r="C20" t="s">
        <v>2855</v>
      </c>
      <c r="D20">
        <v>970</v>
      </c>
    </row>
    <row r="21" spans="1:4" x14ac:dyDescent="0.3">
      <c r="A21">
        <v>18</v>
      </c>
      <c r="B21">
        <v>7</v>
      </c>
      <c r="C21" t="s">
        <v>2856</v>
      </c>
      <c r="D21">
        <v>970</v>
      </c>
    </row>
    <row r="22" spans="1:4" x14ac:dyDescent="0.3">
      <c r="A22">
        <v>19</v>
      </c>
      <c r="B22">
        <v>7</v>
      </c>
      <c r="C22" t="s">
        <v>2857</v>
      </c>
      <c r="D22">
        <v>970</v>
      </c>
    </row>
    <row r="23" spans="1:4" x14ac:dyDescent="0.3">
      <c r="A23">
        <v>20</v>
      </c>
      <c r="B23">
        <v>7</v>
      </c>
      <c r="C23" t="s">
        <v>2858</v>
      </c>
      <c r="D23">
        <v>970</v>
      </c>
    </row>
    <row r="24" spans="1:4" x14ac:dyDescent="0.3">
      <c r="A24">
        <v>21</v>
      </c>
      <c r="B24">
        <v>7</v>
      </c>
      <c r="C24" t="s">
        <v>2859</v>
      </c>
      <c r="D24">
        <v>970</v>
      </c>
    </row>
    <row r="25" spans="1:4" x14ac:dyDescent="0.3">
      <c r="A25">
        <v>22</v>
      </c>
      <c r="B25">
        <v>7</v>
      </c>
      <c r="C25" t="s">
        <v>2860</v>
      </c>
      <c r="D25">
        <v>970</v>
      </c>
    </row>
    <row r="26" spans="1:4" x14ac:dyDescent="0.3">
      <c r="A26">
        <v>23</v>
      </c>
      <c r="B26">
        <v>7</v>
      </c>
      <c r="C26" t="s">
        <v>2861</v>
      </c>
      <c r="D26">
        <v>970</v>
      </c>
    </row>
    <row r="27" spans="1:4" x14ac:dyDescent="0.3">
      <c r="A27">
        <v>24</v>
      </c>
      <c r="B27">
        <v>7</v>
      </c>
      <c r="C27" t="s">
        <v>2862</v>
      </c>
      <c r="D27">
        <v>970</v>
      </c>
    </row>
    <row r="28" spans="1:4" x14ac:dyDescent="0.3">
      <c r="A28">
        <v>25</v>
      </c>
      <c r="B28">
        <v>7</v>
      </c>
      <c r="C28" t="s">
        <v>2863</v>
      </c>
      <c r="D28">
        <v>970</v>
      </c>
    </row>
    <row r="29" spans="1:4" x14ac:dyDescent="0.3">
      <c r="A29">
        <v>26</v>
      </c>
      <c r="B29">
        <v>7</v>
      </c>
      <c r="C29" t="s">
        <v>2849</v>
      </c>
      <c r="D29">
        <v>12739</v>
      </c>
    </row>
    <row r="30" spans="1:4" x14ac:dyDescent="0.3">
      <c r="A30">
        <v>27</v>
      </c>
      <c r="B30">
        <v>7</v>
      </c>
      <c r="C30" t="s">
        <v>2849</v>
      </c>
      <c r="D30">
        <v>12741</v>
      </c>
    </row>
    <row r="31" spans="1:4" x14ac:dyDescent="0.3">
      <c r="A31">
        <v>28</v>
      </c>
      <c r="B31">
        <v>7</v>
      </c>
      <c r="C31" t="s">
        <v>2849</v>
      </c>
      <c r="D31">
        <v>12742</v>
      </c>
    </row>
    <row r="32" spans="1:4" x14ac:dyDescent="0.3">
      <c r="A32">
        <v>29</v>
      </c>
      <c r="B32">
        <v>7</v>
      </c>
      <c r="C32" t="s">
        <v>2849</v>
      </c>
      <c r="D32">
        <v>12743</v>
      </c>
    </row>
    <row r="33" spans="1:4" x14ac:dyDescent="0.3">
      <c r="A33">
        <v>30</v>
      </c>
      <c r="B33">
        <v>7</v>
      </c>
      <c r="C33" t="s">
        <v>2849</v>
      </c>
      <c r="D33">
        <v>12744</v>
      </c>
    </row>
    <row r="34" spans="1:4" x14ac:dyDescent="0.3">
      <c r="A34">
        <v>31</v>
      </c>
      <c r="B34">
        <v>7</v>
      </c>
      <c r="C34" t="s">
        <v>2849</v>
      </c>
      <c r="D34">
        <v>12745</v>
      </c>
    </row>
    <row r="35" spans="1:4" x14ac:dyDescent="0.3">
      <c r="A35">
        <v>32</v>
      </c>
      <c r="B35">
        <v>7</v>
      </c>
      <c r="C35" t="s">
        <v>2849</v>
      </c>
      <c r="D35">
        <v>12746</v>
      </c>
    </row>
    <row r="36" spans="1:4" x14ac:dyDescent="0.3">
      <c r="A36">
        <v>33</v>
      </c>
      <c r="B36">
        <v>7</v>
      </c>
      <c r="C36" t="s">
        <v>2849</v>
      </c>
      <c r="D36">
        <v>12747</v>
      </c>
    </row>
    <row r="37" spans="1:4" x14ac:dyDescent="0.3">
      <c r="A37">
        <v>34</v>
      </c>
      <c r="B37">
        <v>7</v>
      </c>
      <c r="C37" t="s">
        <v>2849</v>
      </c>
      <c r="D37">
        <v>12749</v>
      </c>
    </row>
    <row r="38" spans="1:4" x14ac:dyDescent="0.3">
      <c r="A38">
        <v>35</v>
      </c>
      <c r="B38">
        <v>7</v>
      </c>
      <c r="C38" t="s">
        <v>2849</v>
      </c>
      <c r="D38">
        <v>12750</v>
      </c>
    </row>
    <row r="39" spans="1:4" x14ac:dyDescent="0.3">
      <c r="A39">
        <v>36</v>
      </c>
      <c r="B39">
        <v>7</v>
      </c>
      <c r="C39" t="s">
        <v>2849</v>
      </c>
      <c r="D39">
        <v>12751</v>
      </c>
    </row>
    <row r="40" spans="1:4" x14ac:dyDescent="0.3">
      <c r="A40">
        <v>37</v>
      </c>
      <c r="B40">
        <v>7</v>
      </c>
      <c r="C40" t="s">
        <v>2849</v>
      </c>
      <c r="D40">
        <v>12753</v>
      </c>
    </row>
    <row r="41" spans="1:4" x14ac:dyDescent="0.3">
      <c r="A41">
        <v>38</v>
      </c>
      <c r="B41">
        <v>7</v>
      </c>
      <c r="C41" t="s">
        <v>2849</v>
      </c>
      <c r="D41">
        <v>14096</v>
      </c>
    </row>
    <row r="42" spans="1:4" x14ac:dyDescent="0.3">
      <c r="A42">
        <v>39</v>
      </c>
      <c r="B42">
        <v>8</v>
      </c>
      <c r="C42" t="s">
        <v>2864</v>
      </c>
      <c r="D42">
        <v>970</v>
      </c>
    </row>
    <row r="43" spans="1:4" x14ac:dyDescent="0.3">
      <c r="A43">
        <v>40</v>
      </c>
      <c r="B43">
        <v>8</v>
      </c>
      <c r="C43" t="s">
        <v>2865</v>
      </c>
      <c r="D43">
        <v>970</v>
      </c>
    </row>
    <row r="44" spans="1:4" x14ac:dyDescent="0.3">
      <c r="A44">
        <v>41</v>
      </c>
      <c r="B44">
        <v>8</v>
      </c>
      <c r="C44" t="s">
        <v>2866</v>
      </c>
      <c r="D44">
        <v>970</v>
      </c>
    </row>
    <row r="45" spans="1:4" x14ac:dyDescent="0.3">
      <c r="A45">
        <v>42</v>
      </c>
      <c r="B45">
        <v>8</v>
      </c>
      <c r="C45" t="s">
        <v>2867</v>
      </c>
      <c r="D45">
        <v>970</v>
      </c>
    </row>
    <row r="46" spans="1:4" x14ac:dyDescent="0.3">
      <c r="A46">
        <v>43</v>
      </c>
      <c r="B46">
        <v>8</v>
      </c>
      <c r="C46" t="s">
        <v>2868</v>
      </c>
      <c r="D46">
        <v>970</v>
      </c>
    </row>
    <row r="47" spans="1:4" x14ac:dyDescent="0.3">
      <c r="A47">
        <v>44</v>
      </c>
      <c r="B47">
        <v>8</v>
      </c>
      <c r="C47" t="s">
        <v>2869</v>
      </c>
      <c r="D47">
        <v>970</v>
      </c>
    </row>
    <row r="48" spans="1:4" x14ac:dyDescent="0.3">
      <c r="A48">
        <v>45</v>
      </c>
      <c r="B48">
        <v>8</v>
      </c>
      <c r="C48" t="s">
        <v>2870</v>
      </c>
      <c r="D48">
        <v>970</v>
      </c>
    </row>
    <row r="49" spans="1:4" x14ac:dyDescent="0.3">
      <c r="A49">
        <v>46</v>
      </c>
      <c r="B49">
        <v>8</v>
      </c>
      <c r="C49" t="s">
        <v>2871</v>
      </c>
      <c r="D49">
        <v>970</v>
      </c>
    </row>
    <row r="50" spans="1:4" x14ac:dyDescent="0.3">
      <c r="A50">
        <v>47</v>
      </c>
      <c r="B50">
        <v>8</v>
      </c>
      <c r="C50" t="s">
        <v>2872</v>
      </c>
      <c r="D50">
        <v>970</v>
      </c>
    </row>
    <row r="51" spans="1:4" x14ac:dyDescent="0.3">
      <c r="A51">
        <v>48</v>
      </c>
      <c r="B51">
        <v>8</v>
      </c>
      <c r="C51" t="s">
        <v>2873</v>
      </c>
      <c r="D51">
        <v>970</v>
      </c>
    </row>
    <row r="52" spans="1:4" x14ac:dyDescent="0.3">
      <c r="A52">
        <v>49</v>
      </c>
      <c r="B52">
        <v>8</v>
      </c>
      <c r="C52" t="s">
        <v>2874</v>
      </c>
      <c r="D52">
        <v>970</v>
      </c>
    </row>
    <row r="53" spans="1:4" x14ac:dyDescent="0.3">
      <c r="A53">
        <v>50</v>
      </c>
      <c r="B53">
        <v>8</v>
      </c>
      <c r="C53" t="s">
        <v>2875</v>
      </c>
      <c r="D53">
        <v>970</v>
      </c>
    </row>
    <row r="54" spans="1:4" x14ac:dyDescent="0.3">
      <c r="A54">
        <v>51</v>
      </c>
      <c r="B54">
        <v>8</v>
      </c>
      <c r="C54" t="s">
        <v>2876</v>
      </c>
      <c r="D54">
        <v>970</v>
      </c>
    </row>
    <row r="55" spans="1:4" x14ac:dyDescent="0.3">
      <c r="A55">
        <v>52</v>
      </c>
      <c r="B55">
        <v>8</v>
      </c>
      <c r="C55" t="s">
        <v>2852</v>
      </c>
      <c r="D55">
        <v>12739</v>
      </c>
    </row>
    <row r="56" spans="1:4" x14ac:dyDescent="0.3">
      <c r="A56">
        <v>53</v>
      </c>
      <c r="B56">
        <v>8</v>
      </c>
      <c r="C56" t="s">
        <v>2852</v>
      </c>
      <c r="D56">
        <v>12741</v>
      </c>
    </row>
    <row r="57" spans="1:4" x14ac:dyDescent="0.3">
      <c r="A57">
        <v>54</v>
      </c>
      <c r="B57">
        <v>8</v>
      </c>
      <c r="C57" t="s">
        <v>2852</v>
      </c>
      <c r="D57">
        <v>12742</v>
      </c>
    </row>
    <row r="58" spans="1:4" x14ac:dyDescent="0.3">
      <c r="A58">
        <v>55</v>
      </c>
      <c r="B58">
        <v>8</v>
      </c>
      <c r="C58" t="s">
        <v>2852</v>
      </c>
      <c r="D58">
        <v>12743</v>
      </c>
    </row>
    <row r="59" spans="1:4" x14ac:dyDescent="0.3">
      <c r="A59">
        <v>56</v>
      </c>
      <c r="B59">
        <v>8</v>
      </c>
      <c r="C59" t="s">
        <v>2852</v>
      </c>
      <c r="D59">
        <v>12744</v>
      </c>
    </row>
    <row r="60" spans="1:4" x14ac:dyDescent="0.3">
      <c r="A60">
        <v>57</v>
      </c>
      <c r="B60">
        <v>8</v>
      </c>
      <c r="C60" t="s">
        <v>2852</v>
      </c>
      <c r="D60">
        <v>12745</v>
      </c>
    </row>
    <row r="61" spans="1:4" x14ac:dyDescent="0.3">
      <c r="A61">
        <v>58</v>
      </c>
      <c r="B61">
        <v>8</v>
      </c>
      <c r="C61" t="s">
        <v>2852</v>
      </c>
      <c r="D61">
        <v>12746</v>
      </c>
    </row>
    <row r="62" spans="1:4" x14ac:dyDescent="0.3">
      <c r="A62">
        <v>59</v>
      </c>
      <c r="B62">
        <v>8</v>
      </c>
      <c r="C62" t="s">
        <v>2852</v>
      </c>
      <c r="D62">
        <v>12747</v>
      </c>
    </row>
    <row r="63" spans="1:4" x14ac:dyDescent="0.3">
      <c r="A63">
        <v>60</v>
      </c>
      <c r="B63">
        <v>8</v>
      </c>
      <c r="C63" t="s">
        <v>2852</v>
      </c>
      <c r="D63">
        <v>12749</v>
      </c>
    </row>
    <row r="64" spans="1:4" x14ac:dyDescent="0.3">
      <c r="A64">
        <v>61</v>
      </c>
      <c r="B64">
        <v>8</v>
      </c>
      <c r="C64" t="s">
        <v>2852</v>
      </c>
      <c r="D64">
        <v>12750</v>
      </c>
    </row>
    <row r="65" spans="1:4" x14ac:dyDescent="0.3">
      <c r="A65">
        <v>62</v>
      </c>
      <c r="B65">
        <v>8</v>
      </c>
      <c r="C65" t="s">
        <v>2852</v>
      </c>
      <c r="D65">
        <v>12751</v>
      </c>
    </row>
    <row r="66" spans="1:4" x14ac:dyDescent="0.3">
      <c r="A66">
        <v>63</v>
      </c>
      <c r="B66">
        <v>8</v>
      </c>
      <c r="C66" t="s">
        <v>2852</v>
      </c>
      <c r="D66">
        <v>12753</v>
      </c>
    </row>
    <row r="67" spans="1:4" x14ac:dyDescent="0.3">
      <c r="A67">
        <v>64</v>
      </c>
      <c r="B67">
        <v>8</v>
      </c>
      <c r="C67" t="s">
        <v>2852</v>
      </c>
      <c r="D67">
        <v>14096</v>
      </c>
    </row>
    <row r="68" spans="1:4" x14ac:dyDescent="0.3">
      <c r="A68">
        <v>65</v>
      </c>
      <c r="B68">
        <v>9</v>
      </c>
      <c r="C68" t="s">
        <v>2703</v>
      </c>
      <c r="D68">
        <v>391</v>
      </c>
    </row>
    <row r="69" spans="1:4" x14ac:dyDescent="0.3">
      <c r="A69">
        <v>66</v>
      </c>
      <c r="B69">
        <v>9</v>
      </c>
      <c r="C69" t="s">
        <v>2703</v>
      </c>
      <c r="D69">
        <v>393</v>
      </c>
    </row>
    <row r="70" spans="1:4" x14ac:dyDescent="0.3">
      <c r="A70">
        <v>67</v>
      </c>
      <c r="B70">
        <v>10</v>
      </c>
      <c r="C70" t="s">
        <v>2703</v>
      </c>
      <c r="D70">
        <v>22</v>
      </c>
    </row>
    <row r="71" spans="1:4" x14ac:dyDescent="0.3">
      <c r="A71">
        <v>68</v>
      </c>
      <c r="B71">
        <v>11</v>
      </c>
      <c r="C71" t="s">
        <v>2877</v>
      </c>
      <c r="D71">
        <v>123</v>
      </c>
    </row>
    <row r="72" spans="1:4" x14ac:dyDescent="0.3">
      <c r="A72">
        <v>69</v>
      </c>
      <c r="B72">
        <v>11</v>
      </c>
      <c r="C72" t="s">
        <v>2877</v>
      </c>
      <c r="D72">
        <v>982</v>
      </c>
    </row>
    <row r="73" spans="1:4" x14ac:dyDescent="0.3">
      <c r="A73">
        <v>70</v>
      </c>
      <c r="B73">
        <v>12</v>
      </c>
      <c r="C73" t="s">
        <v>2703</v>
      </c>
      <c r="D73">
        <v>51</v>
      </c>
    </row>
    <row r="74" spans="1:4" x14ac:dyDescent="0.3">
      <c r="A74">
        <v>71</v>
      </c>
      <c r="B74">
        <v>13</v>
      </c>
      <c r="C74" t="s">
        <v>2703</v>
      </c>
      <c r="D74">
        <v>16</v>
      </c>
    </row>
    <row r="75" spans="1:4" x14ac:dyDescent="0.3">
      <c r="A75">
        <v>72</v>
      </c>
      <c r="B75">
        <v>13</v>
      </c>
      <c r="C75" t="s">
        <v>2703</v>
      </c>
      <c r="D75">
        <v>478</v>
      </c>
    </row>
    <row r="76" spans="1:4" x14ac:dyDescent="0.3">
      <c r="A76">
        <v>73</v>
      </c>
      <c r="B76">
        <v>13</v>
      </c>
      <c r="C76" t="s">
        <v>2703</v>
      </c>
      <c r="D76">
        <v>479</v>
      </c>
    </row>
    <row r="77" spans="1:4" x14ac:dyDescent="0.3">
      <c r="A77">
        <v>74</v>
      </c>
      <c r="B77">
        <v>13</v>
      </c>
      <c r="C77" t="s">
        <v>2703</v>
      </c>
      <c r="D77">
        <v>480</v>
      </c>
    </row>
    <row r="78" spans="1:4" x14ac:dyDescent="0.3">
      <c r="A78">
        <v>75</v>
      </c>
      <c r="B78">
        <v>13</v>
      </c>
      <c r="C78" t="s">
        <v>2703</v>
      </c>
      <c r="D78">
        <v>481</v>
      </c>
    </row>
    <row r="79" spans="1:4" x14ac:dyDescent="0.3">
      <c r="A79">
        <v>76</v>
      </c>
      <c r="B79">
        <v>14</v>
      </c>
      <c r="C79" t="s">
        <v>2703</v>
      </c>
      <c r="D79">
        <v>434</v>
      </c>
    </row>
    <row r="80" spans="1:4" x14ac:dyDescent="0.3">
      <c r="A80">
        <v>77</v>
      </c>
      <c r="B80">
        <v>14</v>
      </c>
      <c r="C80" t="s">
        <v>2703</v>
      </c>
      <c r="D80">
        <v>12456</v>
      </c>
    </row>
    <row r="81" spans="1:4" x14ac:dyDescent="0.3">
      <c r="A81">
        <v>78</v>
      </c>
      <c r="B81">
        <v>15</v>
      </c>
      <c r="C81" t="s">
        <v>2703</v>
      </c>
      <c r="D81">
        <v>198</v>
      </c>
    </row>
    <row r="82" spans="1:4" x14ac:dyDescent="0.3">
      <c r="A82">
        <v>79</v>
      </c>
      <c r="B82">
        <v>15</v>
      </c>
      <c r="C82" t="s">
        <v>2703</v>
      </c>
      <c r="D82">
        <v>200</v>
      </c>
    </row>
    <row r="83" spans="1:4" x14ac:dyDescent="0.3">
      <c r="A83">
        <v>81</v>
      </c>
      <c r="B83">
        <v>15</v>
      </c>
      <c r="C83" t="s">
        <v>2703</v>
      </c>
      <c r="D83">
        <v>871</v>
      </c>
    </row>
    <row r="84" spans="1:4" x14ac:dyDescent="0.3">
      <c r="A84">
        <v>82</v>
      </c>
      <c r="B84">
        <v>16</v>
      </c>
      <c r="C84" t="s">
        <v>2703</v>
      </c>
      <c r="D84">
        <v>377</v>
      </c>
    </row>
    <row r="85" spans="1:4" x14ac:dyDescent="0.3">
      <c r="A85">
        <v>84</v>
      </c>
      <c r="B85">
        <v>16</v>
      </c>
      <c r="C85" t="s">
        <v>2703</v>
      </c>
      <c r="D85">
        <v>12733</v>
      </c>
    </row>
    <row r="86" spans="1:4" x14ac:dyDescent="0.3">
      <c r="A86">
        <v>85</v>
      </c>
      <c r="B86">
        <v>17</v>
      </c>
      <c r="C86" t="s">
        <v>2703</v>
      </c>
      <c r="D86">
        <v>3</v>
      </c>
    </row>
    <row r="87" spans="1:4" x14ac:dyDescent="0.3">
      <c r="A87">
        <v>86</v>
      </c>
      <c r="B87">
        <v>17</v>
      </c>
      <c r="C87" t="s">
        <v>2703</v>
      </c>
      <c r="D87">
        <v>7</v>
      </c>
    </row>
    <row r="88" spans="1:4" x14ac:dyDescent="0.3">
      <c r="A88">
        <v>87</v>
      </c>
      <c r="B88">
        <v>17</v>
      </c>
      <c r="C88" t="s">
        <v>2703</v>
      </c>
      <c r="D88">
        <v>11</v>
      </c>
    </row>
    <row r="89" spans="1:4" x14ac:dyDescent="0.3">
      <c r="A89">
        <v>89</v>
      </c>
      <c r="B89">
        <v>17</v>
      </c>
      <c r="C89" t="s">
        <v>2703</v>
      </c>
      <c r="D89">
        <v>56</v>
      </c>
    </row>
    <row r="90" spans="1:4" x14ac:dyDescent="0.3">
      <c r="A90">
        <v>90</v>
      </c>
      <c r="B90">
        <v>17</v>
      </c>
      <c r="C90" t="s">
        <v>2703</v>
      </c>
      <c r="D90">
        <v>63</v>
      </c>
    </row>
    <row r="91" spans="1:4" x14ac:dyDescent="0.3">
      <c r="A91">
        <v>91</v>
      </c>
      <c r="B91">
        <v>17</v>
      </c>
      <c r="C91" t="s">
        <v>2703</v>
      </c>
      <c r="D91">
        <v>83</v>
      </c>
    </row>
    <row r="92" spans="1:4" x14ac:dyDescent="0.3">
      <c r="A92">
        <v>92</v>
      </c>
      <c r="B92">
        <v>17</v>
      </c>
      <c r="C92" t="s">
        <v>2703</v>
      </c>
      <c r="D92">
        <v>108</v>
      </c>
    </row>
    <row r="93" spans="1:4" x14ac:dyDescent="0.3">
      <c r="A93">
        <v>93</v>
      </c>
      <c r="B93">
        <v>17</v>
      </c>
      <c r="C93" t="s">
        <v>2703</v>
      </c>
      <c r="D93">
        <v>113</v>
      </c>
    </row>
    <row r="94" spans="1:4" x14ac:dyDescent="0.3">
      <c r="A94">
        <v>94</v>
      </c>
      <c r="B94">
        <v>17</v>
      </c>
      <c r="C94" t="s">
        <v>2703</v>
      </c>
      <c r="D94">
        <v>117</v>
      </c>
    </row>
    <row r="95" spans="1:4" x14ac:dyDescent="0.3">
      <c r="A95">
        <v>95</v>
      </c>
      <c r="B95">
        <v>17</v>
      </c>
      <c r="C95" t="s">
        <v>2703</v>
      </c>
      <c r="D95">
        <v>122</v>
      </c>
    </row>
    <row r="96" spans="1:4" x14ac:dyDescent="0.3">
      <c r="A96">
        <v>96</v>
      </c>
      <c r="B96">
        <v>17</v>
      </c>
      <c r="C96" t="s">
        <v>2703</v>
      </c>
      <c r="D96">
        <v>133</v>
      </c>
    </row>
    <row r="97" spans="1:4" x14ac:dyDescent="0.3">
      <c r="A97">
        <v>97</v>
      </c>
      <c r="B97">
        <v>17</v>
      </c>
      <c r="C97" t="s">
        <v>2703</v>
      </c>
      <c r="D97">
        <v>138</v>
      </c>
    </row>
    <row r="98" spans="1:4" x14ac:dyDescent="0.3">
      <c r="A98">
        <v>98</v>
      </c>
      <c r="B98">
        <v>17</v>
      </c>
      <c r="C98" t="s">
        <v>2703</v>
      </c>
      <c r="D98">
        <v>146</v>
      </c>
    </row>
    <row r="99" spans="1:4" x14ac:dyDescent="0.3">
      <c r="A99">
        <v>99</v>
      </c>
      <c r="B99">
        <v>17</v>
      </c>
      <c r="C99" t="s">
        <v>2703</v>
      </c>
      <c r="D99">
        <v>151</v>
      </c>
    </row>
    <row r="100" spans="1:4" x14ac:dyDescent="0.3">
      <c r="A100">
        <v>100</v>
      </c>
      <c r="B100">
        <v>17</v>
      </c>
      <c r="C100" t="s">
        <v>2703</v>
      </c>
      <c r="D100">
        <v>157</v>
      </c>
    </row>
    <row r="101" spans="1:4" x14ac:dyDescent="0.3">
      <c r="A101">
        <v>101</v>
      </c>
      <c r="B101">
        <v>17</v>
      </c>
      <c r="C101" t="s">
        <v>2703</v>
      </c>
      <c r="D101">
        <v>160</v>
      </c>
    </row>
    <row r="102" spans="1:4" x14ac:dyDescent="0.3">
      <c r="A102">
        <v>102</v>
      </c>
      <c r="B102">
        <v>17</v>
      </c>
      <c r="C102" t="s">
        <v>2703</v>
      </c>
      <c r="D102">
        <v>163</v>
      </c>
    </row>
    <row r="103" spans="1:4" x14ac:dyDescent="0.3">
      <c r="A103">
        <v>103</v>
      </c>
      <c r="B103">
        <v>17</v>
      </c>
      <c r="C103" t="s">
        <v>2703</v>
      </c>
      <c r="D103">
        <v>172</v>
      </c>
    </row>
    <row r="104" spans="1:4" x14ac:dyDescent="0.3">
      <c r="A104">
        <v>104</v>
      </c>
      <c r="B104">
        <v>17</v>
      </c>
      <c r="C104" t="s">
        <v>2703</v>
      </c>
      <c r="D104">
        <v>190</v>
      </c>
    </row>
    <row r="105" spans="1:4" x14ac:dyDescent="0.3">
      <c r="A105">
        <v>105</v>
      </c>
      <c r="B105">
        <v>17</v>
      </c>
      <c r="C105" t="s">
        <v>2703</v>
      </c>
      <c r="D105">
        <v>206</v>
      </c>
    </row>
    <row r="106" spans="1:4" x14ac:dyDescent="0.3">
      <c r="A106">
        <v>106</v>
      </c>
      <c r="B106">
        <v>17</v>
      </c>
      <c r="C106" t="s">
        <v>2703</v>
      </c>
      <c r="D106">
        <v>207</v>
      </c>
    </row>
    <row r="107" spans="1:4" x14ac:dyDescent="0.3">
      <c r="A107">
        <v>107</v>
      </c>
      <c r="B107">
        <v>17</v>
      </c>
      <c r="C107" t="s">
        <v>2703</v>
      </c>
      <c r="D107">
        <v>378</v>
      </c>
    </row>
    <row r="108" spans="1:4" x14ac:dyDescent="0.3">
      <c r="A108">
        <v>108</v>
      </c>
      <c r="B108">
        <v>17</v>
      </c>
      <c r="C108" t="s">
        <v>2703</v>
      </c>
      <c r="D108">
        <v>817</v>
      </c>
    </row>
    <row r="109" spans="1:4" x14ac:dyDescent="0.3">
      <c r="A109">
        <v>109</v>
      </c>
      <c r="B109">
        <v>17</v>
      </c>
      <c r="C109" t="s">
        <v>2703</v>
      </c>
      <c r="D109">
        <v>888</v>
      </c>
    </row>
    <row r="110" spans="1:4" x14ac:dyDescent="0.3">
      <c r="A110">
        <v>110</v>
      </c>
      <c r="B110">
        <v>17</v>
      </c>
      <c r="C110" t="s">
        <v>2703</v>
      </c>
      <c r="D110">
        <v>961</v>
      </c>
    </row>
    <row r="111" spans="1:4" x14ac:dyDescent="0.3">
      <c r="A111">
        <v>111</v>
      </c>
      <c r="B111">
        <v>17</v>
      </c>
      <c r="C111" t="s">
        <v>2703</v>
      </c>
      <c r="D111">
        <v>968</v>
      </c>
    </row>
    <row r="112" spans="1:4" x14ac:dyDescent="0.3">
      <c r="A112">
        <v>112</v>
      </c>
      <c r="B112">
        <v>17</v>
      </c>
      <c r="C112" t="s">
        <v>2703</v>
      </c>
      <c r="D112">
        <v>1008</v>
      </c>
    </row>
    <row r="113" spans="1:4" x14ac:dyDescent="0.3">
      <c r="A113">
        <v>113</v>
      </c>
      <c r="B113">
        <v>17</v>
      </c>
      <c r="C113" t="s">
        <v>2703</v>
      </c>
      <c r="D113">
        <v>1013</v>
      </c>
    </row>
    <row r="114" spans="1:4" x14ac:dyDescent="0.3">
      <c r="A114">
        <v>114</v>
      </c>
      <c r="B114">
        <v>17</v>
      </c>
      <c r="C114" t="s">
        <v>2703</v>
      </c>
      <c r="D114">
        <v>12092</v>
      </c>
    </row>
    <row r="115" spans="1:4" x14ac:dyDescent="0.3">
      <c r="A115">
        <v>115</v>
      </c>
      <c r="B115">
        <v>17</v>
      </c>
      <c r="C115" t="s">
        <v>2703</v>
      </c>
      <c r="D115">
        <v>12093</v>
      </c>
    </row>
    <row r="116" spans="1:4" x14ac:dyDescent="0.3">
      <c r="A116">
        <v>116</v>
      </c>
      <c r="B116">
        <v>17</v>
      </c>
      <c r="C116" t="s">
        <v>2703</v>
      </c>
      <c r="D116">
        <v>12141</v>
      </c>
    </row>
    <row r="117" spans="1:4" x14ac:dyDescent="0.3">
      <c r="A117">
        <v>117</v>
      </c>
      <c r="B117">
        <v>17</v>
      </c>
      <c r="C117" t="s">
        <v>2703</v>
      </c>
      <c r="D117">
        <v>12144</v>
      </c>
    </row>
    <row r="118" spans="1:4" x14ac:dyDescent="0.3">
      <c r="A118">
        <v>118</v>
      </c>
      <c r="B118">
        <v>17</v>
      </c>
      <c r="C118" t="s">
        <v>2703</v>
      </c>
      <c r="D118">
        <v>12163</v>
      </c>
    </row>
    <row r="119" spans="1:4" x14ac:dyDescent="0.3">
      <c r="A119">
        <v>119</v>
      </c>
      <c r="B119">
        <v>17</v>
      </c>
      <c r="C119" t="s">
        <v>2703</v>
      </c>
      <c r="D119">
        <v>12164</v>
      </c>
    </row>
    <row r="120" spans="1:4" x14ac:dyDescent="0.3">
      <c r="A120">
        <v>120</v>
      </c>
      <c r="B120">
        <v>17</v>
      </c>
      <c r="C120" t="s">
        <v>2703</v>
      </c>
      <c r="D120">
        <v>12185</v>
      </c>
    </row>
    <row r="121" spans="1:4" x14ac:dyDescent="0.3">
      <c r="A121">
        <v>121</v>
      </c>
      <c r="B121">
        <v>17</v>
      </c>
      <c r="C121" t="s">
        <v>2703</v>
      </c>
      <c r="D121">
        <v>12206</v>
      </c>
    </row>
    <row r="122" spans="1:4" x14ac:dyDescent="0.3">
      <c r="A122">
        <v>122</v>
      </c>
      <c r="B122">
        <v>17</v>
      </c>
      <c r="C122" t="s">
        <v>2703</v>
      </c>
      <c r="D122">
        <v>12208</v>
      </c>
    </row>
    <row r="123" spans="1:4" x14ac:dyDescent="0.3">
      <c r="A123">
        <v>123</v>
      </c>
      <c r="B123">
        <v>17</v>
      </c>
      <c r="C123" t="s">
        <v>2703</v>
      </c>
      <c r="D123">
        <v>12210</v>
      </c>
    </row>
    <row r="124" spans="1:4" x14ac:dyDescent="0.3">
      <c r="A124">
        <v>124</v>
      </c>
      <c r="B124">
        <v>17</v>
      </c>
      <c r="C124" t="s">
        <v>2703</v>
      </c>
      <c r="D124">
        <v>12299</v>
      </c>
    </row>
    <row r="125" spans="1:4" x14ac:dyDescent="0.3">
      <c r="A125">
        <v>125</v>
      </c>
      <c r="B125">
        <v>17</v>
      </c>
      <c r="C125" t="s">
        <v>2703</v>
      </c>
      <c r="D125">
        <v>12300</v>
      </c>
    </row>
    <row r="126" spans="1:4" x14ac:dyDescent="0.3">
      <c r="A126">
        <v>126</v>
      </c>
      <c r="B126">
        <v>17</v>
      </c>
      <c r="C126" t="s">
        <v>2703</v>
      </c>
      <c r="D126">
        <v>12307</v>
      </c>
    </row>
    <row r="127" spans="1:4" x14ac:dyDescent="0.3">
      <c r="A127">
        <v>127</v>
      </c>
      <c r="B127">
        <v>17</v>
      </c>
      <c r="C127" t="s">
        <v>2703</v>
      </c>
      <c r="D127">
        <v>12318</v>
      </c>
    </row>
    <row r="128" spans="1:4" x14ac:dyDescent="0.3">
      <c r="A128">
        <v>128</v>
      </c>
      <c r="B128">
        <v>17</v>
      </c>
      <c r="C128" t="s">
        <v>2703</v>
      </c>
      <c r="D128">
        <v>12320</v>
      </c>
    </row>
    <row r="129" spans="1:4" x14ac:dyDescent="0.3">
      <c r="A129">
        <v>129</v>
      </c>
      <c r="B129">
        <v>17</v>
      </c>
      <c r="C129" t="s">
        <v>2703</v>
      </c>
      <c r="D129">
        <v>12332</v>
      </c>
    </row>
    <row r="130" spans="1:4" x14ac:dyDescent="0.3">
      <c r="A130">
        <v>130</v>
      </c>
      <c r="B130">
        <v>17</v>
      </c>
      <c r="C130" t="s">
        <v>2703</v>
      </c>
      <c r="D130">
        <v>12359</v>
      </c>
    </row>
    <row r="131" spans="1:4" x14ac:dyDescent="0.3">
      <c r="A131">
        <v>131</v>
      </c>
      <c r="B131">
        <v>17</v>
      </c>
      <c r="C131" t="s">
        <v>2703</v>
      </c>
      <c r="D131">
        <v>12387</v>
      </c>
    </row>
    <row r="132" spans="1:4" x14ac:dyDescent="0.3">
      <c r="A132">
        <v>132</v>
      </c>
      <c r="B132">
        <v>17</v>
      </c>
      <c r="C132" t="s">
        <v>2703</v>
      </c>
      <c r="D132">
        <v>12425</v>
      </c>
    </row>
    <row r="133" spans="1:4" x14ac:dyDescent="0.3">
      <c r="A133">
        <v>133</v>
      </c>
      <c r="B133">
        <v>17</v>
      </c>
      <c r="C133" t="s">
        <v>2703</v>
      </c>
      <c r="D133">
        <v>12432</v>
      </c>
    </row>
    <row r="134" spans="1:4" x14ac:dyDescent="0.3">
      <c r="A134">
        <v>134</v>
      </c>
      <c r="B134">
        <v>17</v>
      </c>
      <c r="C134" t="s">
        <v>2703</v>
      </c>
      <c r="D134">
        <v>12444</v>
      </c>
    </row>
    <row r="135" spans="1:4" x14ac:dyDescent="0.3">
      <c r="A135">
        <v>135</v>
      </c>
      <c r="B135">
        <v>17</v>
      </c>
      <c r="C135" t="s">
        <v>2703</v>
      </c>
      <c r="D135">
        <v>12455</v>
      </c>
    </row>
    <row r="136" spans="1:4" x14ac:dyDescent="0.3">
      <c r="A136">
        <v>136</v>
      </c>
      <c r="B136">
        <v>17</v>
      </c>
      <c r="C136" t="s">
        <v>2703</v>
      </c>
      <c r="D136">
        <v>12477</v>
      </c>
    </row>
    <row r="137" spans="1:4" x14ac:dyDescent="0.3">
      <c r="A137">
        <v>137</v>
      </c>
      <c r="B137">
        <v>17</v>
      </c>
      <c r="C137" t="s">
        <v>2703</v>
      </c>
      <c r="D137">
        <v>12647</v>
      </c>
    </row>
    <row r="138" spans="1:4" x14ac:dyDescent="0.3">
      <c r="A138">
        <v>138</v>
      </c>
      <c r="B138">
        <v>17</v>
      </c>
      <c r="C138" t="s">
        <v>2703</v>
      </c>
      <c r="D138">
        <v>12736</v>
      </c>
    </row>
    <row r="139" spans="1:4" x14ac:dyDescent="0.3">
      <c r="A139">
        <v>139</v>
      </c>
      <c r="B139">
        <v>17</v>
      </c>
      <c r="C139" t="s">
        <v>2703</v>
      </c>
      <c r="D139">
        <v>12765</v>
      </c>
    </row>
    <row r="140" spans="1:4" x14ac:dyDescent="0.3">
      <c r="A140">
        <v>140</v>
      </c>
      <c r="B140">
        <v>17</v>
      </c>
      <c r="C140" t="s">
        <v>2703</v>
      </c>
      <c r="D140">
        <v>12768</v>
      </c>
    </row>
    <row r="141" spans="1:4" x14ac:dyDescent="0.3">
      <c r="A141">
        <v>141</v>
      </c>
      <c r="B141">
        <v>17</v>
      </c>
      <c r="C141" t="s">
        <v>2703</v>
      </c>
      <c r="D141">
        <v>12769</v>
      </c>
    </row>
    <row r="142" spans="1:4" x14ac:dyDescent="0.3">
      <c r="A142">
        <v>142</v>
      </c>
      <c r="B142">
        <v>17</v>
      </c>
      <c r="C142" t="s">
        <v>2703</v>
      </c>
      <c r="D142">
        <v>14230</v>
      </c>
    </row>
    <row r="143" spans="1:4" x14ac:dyDescent="0.3">
      <c r="A143">
        <v>143</v>
      </c>
      <c r="B143">
        <v>17</v>
      </c>
      <c r="C143" t="s">
        <v>2703</v>
      </c>
      <c r="D143">
        <v>14231</v>
      </c>
    </row>
    <row r="144" spans="1:4" x14ac:dyDescent="0.3">
      <c r="A144">
        <v>144</v>
      </c>
      <c r="B144">
        <v>17</v>
      </c>
      <c r="C144" t="s">
        <v>2703</v>
      </c>
      <c r="D144">
        <v>14681</v>
      </c>
    </row>
    <row r="145" spans="1:4" x14ac:dyDescent="0.3">
      <c r="A145">
        <v>1041</v>
      </c>
      <c r="B145">
        <v>137</v>
      </c>
      <c r="C145" t="s">
        <v>2703</v>
      </c>
      <c r="D145">
        <v>15168</v>
      </c>
    </row>
    <row r="146" spans="1:4" x14ac:dyDescent="0.3">
      <c r="A146">
        <v>146</v>
      </c>
      <c r="B146">
        <v>17</v>
      </c>
      <c r="C146" t="s">
        <v>2703</v>
      </c>
      <c r="D146">
        <v>128</v>
      </c>
    </row>
    <row r="147" spans="1:4" x14ac:dyDescent="0.3">
      <c r="A147">
        <v>147</v>
      </c>
      <c r="B147">
        <v>17</v>
      </c>
      <c r="C147" t="s">
        <v>2703</v>
      </c>
      <c r="D147">
        <v>175</v>
      </c>
    </row>
    <row r="148" spans="1:4" x14ac:dyDescent="0.3">
      <c r="A148">
        <v>148</v>
      </c>
      <c r="B148">
        <v>17</v>
      </c>
      <c r="C148" t="s">
        <v>2703</v>
      </c>
      <c r="D148">
        <v>266</v>
      </c>
    </row>
    <row r="149" spans="1:4" x14ac:dyDescent="0.3">
      <c r="A149">
        <v>149</v>
      </c>
      <c r="B149">
        <v>17</v>
      </c>
      <c r="C149" t="s">
        <v>2703</v>
      </c>
      <c r="D149">
        <v>269</v>
      </c>
    </row>
    <row r="150" spans="1:4" x14ac:dyDescent="0.3">
      <c r="A150">
        <v>151</v>
      </c>
      <c r="B150">
        <v>17</v>
      </c>
      <c r="C150" t="s">
        <v>2703</v>
      </c>
      <c r="D150">
        <v>335</v>
      </c>
    </row>
    <row r="151" spans="1:4" x14ac:dyDescent="0.3">
      <c r="A151">
        <v>152</v>
      </c>
      <c r="B151">
        <v>17</v>
      </c>
      <c r="C151" t="s">
        <v>2703</v>
      </c>
      <c r="D151">
        <v>347</v>
      </c>
    </row>
    <row r="152" spans="1:4" x14ac:dyDescent="0.3">
      <c r="A152">
        <v>153</v>
      </c>
      <c r="B152">
        <v>17</v>
      </c>
      <c r="C152" t="s">
        <v>2703</v>
      </c>
      <c r="D152">
        <v>348</v>
      </c>
    </row>
    <row r="153" spans="1:4" x14ac:dyDescent="0.3">
      <c r="A153">
        <v>154</v>
      </c>
      <c r="B153">
        <v>17</v>
      </c>
      <c r="C153" t="s">
        <v>2703</v>
      </c>
      <c r="D153">
        <v>352</v>
      </c>
    </row>
    <row r="154" spans="1:4" x14ac:dyDescent="0.3">
      <c r="A154">
        <v>155</v>
      </c>
      <c r="B154">
        <v>17</v>
      </c>
      <c r="C154" t="s">
        <v>2703</v>
      </c>
      <c r="D154">
        <v>353</v>
      </c>
    </row>
    <row r="155" spans="1:4" x14ac:dyDescent="0.3">
      <c r="A155">
        <v>156</v>
      </c>
      <c r="B155">
        <v>17</v>
      </c>
      <c r="C155" t="s">
        <v>2703</v>
      </c>
      <c r="D155">
        <v>354</v>
      </c>
    </row>
    <row r="156" spans="1:4" x14ac:dyDescent="0.3">
      <c r="A156">
        <v>157</v>
      </c>
      <c r="B156">
        <v>17</v>
      </c>
      <c r="C156" t="s">
        <v>2703</v>
      </c>
      <c r="D156">
        <v>355</v>
      </c>
    </row>
    <row r="157" spans="1:4" x14ac:dyDescent="0.3">
      <c r="A157">
        <v>158</v>
      </c>
      <c r="B157">
        <v>17</v>
      </c>
      <c r="C157" t="s">
        <v>2703</v>
      </c>
      <c r="D157">
        <v>357</v>
      </c>
    </row>
    <row r="158" spans="1:4" x14ac:dyDescent="0.3">
      <c r="A158">
        <v>159</v>
      </c>
      <c r="B158">
        <v>17</v>
      </c>
      <c r="C158" t="s">
        <v>2703</v>
      </c>
      <c r="D158">
        <v>358</v>
      </c>
    </row>
    <row r="159" spans="1:4" x14ac:dyDescent="0.3">
      <c r="A159">
        <v>160</v>
      </c>
      <c r="B159">
        <v>17</v>
      </c>
      <c r="C159" t="s">
        <v>2703</v>
      </c>
      <c r="D159">
        <v>371</v>
      </c>
    </row>
    <row r="160" spans="1:4" x14ac:dyDescent="0.3">
      <c r="A160">
        <v>161</v>
      </c>
      <c r="B160">
        <v>17</v>
      </c>
      <c r="C160" t="s">
        <v>2703</v>
      </c>
      <c r="D160">
        <v>373</v>
      </c>
    </row>
    <row r="161" spans="1:4" x14ac:dyDescent="0.3">
      <c r="A161">
        <v>162</v>
      </c>
      <c r="B161">
        <v>17</v>
      </c>
      <c r="C161" t="s">
        <v>2703</v>
      </c>
      <c r="D161">
        <v>374</v>
      </c>
    </row>
    <row r="162" spans="1:4" x14ac:dyDescent="0.3">
      <c r="A162">
        <v>163</v>
      </c>
      <c r="B162">
        <v>17</v>
      </c>
      <c r="C162" t="s">
        <v>2703</v>
      </c>
      <c r="D162">
        <v>381</v>
      </c>
    </row>
    <row r="163" spans="1:4" x14ac:dyDescent="0.3">
      <c r="A163">
        <v>164</v>
      </c>
      <c r="B163">
        <v>17</v>
      </c>
      <c r="C163" t="s">
        <v>2703</v>
      </c>
      <c r="D163">
        <v>383</v>
      </c>
    </row>
    <row r="164" spans="1:4" x14ac:dyDescent="0.3">
      <c r="A164">
        <v>165</v>
      </c>
      <c r="B164">
        <v>17</v>
      </c>
      <c r="C164" t="s">
        <v>2703</v>
      </c>
      <c r="D164">
        <v>388</v>
      </c>
    </row>
    <row r="165" spans="1:4" x14ac:dyDescent="0.3">
      <c r="A165">
        <v>166</v>
      </c>
      <c r="B165">
        <v>17</v>
      </c>
      <c r="C165" t="s">
        <v>2703</v>
      </c>
      <c r="D165">
        <v>389</v>
      </c>
    </row>
    <row r="166" spans="1:4" x14ac:dyDescent="0.3">
      <c r="A166">
        <v>167</v>
      </c>
      <c r="B166">
        <v>17</v>
      </c>
      <c r="C166" t="s">
        <v>2703</v>
      </c>
      <c r="D166">
        <v>390</v>
      </c>
    </row>
    <row r="167" spans="1:4" x14ac:dyDescent="0.3">
      <c r="A167">
        <v>168</v>
      </c>
      <c r="B167">
        <v>17</v>
      </c>
      <c r="C167" t="s">
        <v>2703</v>
      </c>
      <c r="D167">
        <v>392</v>
      </c>
    </row>
    <row r="168" spans="1:4" x14ac:dyDescent="0.3">
      <c r="A168">
        <v>169</v>
      </c>
      <c r="B168">
        <v>17</v>
      </c>
      <c r="C168" t="s">
        <v>2703</v>
      </c>
      <c r="D168">
        <v>399</v>
      </c>
    </row>
    <row r="169" spans="1:4" x14ac:dyDescent="0.3">
      <c r="A169">
        <v>170</v>
      </c>
      <c r="B169">
        <v>17</v>
      </c>
      <c r="C169" t="s">
        <v>2703</v>
      </c>
      <c r="D169">
        <v>400</v>
      </c>
    </row>
    <row r="170" spans="1:4" x14ac:dyDescent="0.3">
      <c r="A170">
        <v>171</v>
      </c>
      <c r="B170">
        <v>17</v>
      </c>
      <c r="C170" t="s">
        <v>2703</v>
      </c>
      <c r="D170">
        <v>429</v>
      </c>
    </row>
    <row r="171" spans="1:4" x14ac:dyDescent="0.3">
      <c r="A171">
        <v>172</v>
      </c>
      <c r="B171">
        <v>17</v>
      </c>
      <c r="C171" t="s">
        <v>2703</v>
      </c>
      <c r="D171">
        <v>430</v>
      </c>
    </row>
    <row r="172" spans="1:4" x14ac:dyDescent="0.3">
      <c r="A172">
        <v>173</v>
      </c>
      <c r="B172">
        <v>17</v>
      </c>
      <c r="C172" t="s">
        <v>2703</v>
      </c>
      <c r="D172">
        <v>431</v>
      </c>
    </row>
    <row r="173" spans="1:4" x14ac:dyDescent="0.3">
      <c r="A173">
        <v>174</v>
      </c>
      <c r="B173">
        <v>17</v>
      </c>
      <c r="C173" t="s">
        <v>2703</v>
      </c>
      <c r="D173">
        <v>432</v>
      </c>
    </row>
    <row r="174" spans="1:4" x14ac:dyDescent="0.3">
      <c r="A174">
        <v>175</v>
      </c>
      <c r="B174">
        <v>17</v>
      </c>
      <c r="C174" t="s">
        <v>2703</v>
      </c>
      <c r="D174">
        <v>433</v>
      </c>
    </row>
    <row r="175" spans="1:4" x14ac:dyDescent="0.3">
      <c r="A175">
        <v>177</v>
      </c>
      <c r="B175">
        <v>17</v>
      </c>
      <c r="C175" t="s">
        <v>2703</v>
      </c>
      <c r="D175">
        <v>788</v>
      </c>
    </row>
    <row r="176" spans="1:4" x14ac:dyDescent="0.3">
      <c r="A176">
        <v>179</v>
      </c>
      <c r="B176">
        <v>17</v>
      </c>
      <c r="C176" t="s">
        <v>2703</v>
      </c>
      <c r="D176">
        <v>799</v>
      </c>
    </row>
    <row r="177" spans="1:4" x14ac:dyDescent="0.3">
      <c r="A177">
        <v>180</v>
      </c>
      <c r="B177">
        <v>17</v>
      </c>
      <c r="C177" t="s">
        <v>2703</v>
      </c>
      <c r="D177">
        <v>803</v>
      </c>
    </row>
    <row r="178" spans="1:4" x14ac:dyDescent="0.3">
      <c r="A178">
        <v>181</v>
      </c>
      <c r="B178">
        <v>17</v>
      </c>
      <c r="C178" t="s">
        <v>2703</v>
      </c>
      <c r="D178">
        <v>804</v>
      </c>
    </row>
    <row r="179" spans="1:4" x14ac:dyDescent="0.3">
      <c r="A179">
        <v>182</v>
      </c>
      <c r="B179">
        <v>17</v>
      </c>
      <c r="C179" t="s">
        <v>2703</v>
      </c>
      <c r="D179">
        <v>818</v>
      </c>
    </row>
    <row r="180" spans="1:4" x14ac:dyDescent="0.3">
      <c r="A180">
        <v>183</v>
      </c>
      <c r="B180">
        <v>17</v>
      </c>
      <c r="C180" t="s">
        <v>2703</v>
      </c>
      <c r="D180">
        <v>819</v>
      </c>
    </row>
    <row r="181" spans="1:4" x14ac:dyDescent="0.3">
      <c r="A181">
        <v>184</v>
      </c>
      <c r="B181">
        <v>17</v>
      </c>
      <c r="C181" t="s">
        <v>2703</v>
      </c>
      <c r="D181">
        <v>821</v>
      </c>
    </row>
    <row r="182" spans="1:4" x14ac:dyDescent="0.3">
      <c r="A182">
        <v>185</v>
      </c>
      <c r="B182">
        <v>17</v>
      </c>
      <c r="C182" t="s">
        <v>2703</v>
      </c>
      <c r="D182">
        <v>823</v>
      </c>
    </row>
    <row r="183" spans="1:4" x14ac:dyDescent="0.3">
      <c r="A183">
        <v>186</v>
      </c>
      <c r="B183">
        <v>17</v>
      </c>
      <c r="C183" t="s">
        <v>2703</v>
      </c>
      <c r="D183">
        <v>824</v>
      </c>
    </row>
    <row r="184" spans="1:4" x14ac:dyDescent="0.3">
      <c r="A184">
        <v>189</v>
      </c>
      <c r="B184">
        <v>17</v>
      </c>
      <c r="C184" t="s">
        <v>2703</v>
      </c>
      <c r="D184">
        <v>905</v>
      </c>
    </row>
    <row r="185" spans="1:4" x14ac:dyDescent="0.3">
      <c r="A185">
        <v>190</v>
      </c>
      <c r="B185">
        <v>17</v>
      </c>
      <c r="C185" t="s">
        <v>2703</v>
      </c>
      <c r="D185">
        <v>940</v>
      </c>
    </row>
    <row r="186" spans="1:4" x14ac:dyDescent="0.3">
      <c r="A186">
        <v>191</v>
      </c>
      <c r="B186">
        <v>17</v>
      </c>
      <c r="C186" t="s">
        <v>2703</v>
      </c>
      <c r="D186">
        <v>941</v>
      </c>
    </row>
    <row r="187" spans="1:4" x14ac:dyDescent="0.3">
      <c r="A187">
        <v>192</v>
      </c>
      <c r="B187">
        <v>17</v>
      </c>
      <c r="C187" t="s">
        <v>2703</v>
      </c>
      <c r="D187">
        <v>944</v>
      </c>
    </row>
    <row r="188" spans="1:4" x14ac:dyDescent="0.3">
      <c r="A188">
        <v>193</v>
      </c>
      <c r="B188">
        <v>17</v>
      </c>
      <c r="C188" t="s">
        <v>2703</v>
      </c>
      <c r="D188">
        <v>945</v>
      </c>
    </row>
    <row r="189" spans="1:4" x14ac:dyDescent="0.3">
      <c r="A189">
        <v>197</v>
      </c>
      <c r="B189">
        <v>17</v>
      </c>
      <c r="C189" t="s">
        <v>2703</v>
      </c>
      <c r="D189">
        <v>988</v>
      </c>
    </row>
    <row r="190" spans="1:4" x14ac:dyDescent="0.3">
      <c r="A190">
        <v>198</v>
      </c>
      <c r="B190">
        <v>17</v>
      </c>
      <c r="C190" t="s">
        <v>2703</v>
      </c>
      <c r="D190">
        <v>990</v>
      </c>
    </row>
    <row r="191" spans="1:4" x14ac:dyDescent="0.3">
      <c r="A191">
        <v>199</v>
      </c>
      <c r="B191">
        <v>17</v>
      </c>
      <c r="C191" t="s">
        <v>2703</v>
      </c>
      <c r="D191">
        <v>1002</v>
      </c>
    </row>
    <row r="192" spans="1:4" x14ac:dyDescent="0.3">
      <c r="A192">
        <v>200</v>
      </c>
      <c r="B192">
        <v>17</v>
      </c>
      <c r="C192" t="s">
        <v>2703</v>
      </c>
      <c r="D192">
        <v>1003</v>
      </c>
    </row>
    <row r="193" spans="1:4" x14ac:dyDescent="0.3">
      <c r="A193">
        <v>201</v>
      </c>
      <c r="B193">
        <v>17</v>
      </c>
      <c r="C193" t="s">
        <v>2703</v>
      </c>
      <c r="D193">
        <v>1004</v>
      </c>
    </row>
    <row r="194" spans="1:4" x14ac:dyDescent="0.3">
      <c r="A194">
        <v>202</v>
      </c>
      <c r="B194">
        <v>17</v>
      </c>
      <c r="C194" t="s">
        <v>2703</v>
      </c>
      <c r="D194">
        <v>1009</v>
      </c>
    </row>
    <row r="195" spans="1:4" x14ac:dyDescent="0.3">
      <c r="A195">
        <v>203</v>
      </c>
      <c r="B195">
        <v>17</v>
      </c>
      <c r="C195" t="s">
        <v>2703</v>
      </c>
      <c r="D195">
        <v>1010</v>
      </c>
    </row>
    <row r="196" spans="1:4" x14ac:dyDescent="0.3">
      <c r="A196">
        <v>204</v>
      </c>
      <c r="B196">
        <v>17</v>
      </c>
      <c r="C196" t="s">
        <v>2703</v>
      </c>
      <c r="D196">
        <v>1011</v>
      </c>
    </row>
    <row r="197" spans="1:4" x14ac:dyDescent="0.3">
      <c r="A197">
        <v>205</v>
      </c>
      <c r="B197">
        <v>17</v>
      </c>
      <c r="C197" t="s">
        <v>2703</v>
      </c>
      <c r="D197">
        <v>1014</v>
      </c>
    </row>
    <row r="198" spans="1:4" x14ac:dyDescent="0.3">
      <c r="A198">
        <v>206</v>
      </c>
      <c r="B198">
        <v>17</v>
      </c>
      <c r="C198" t="s">
        <v>2703</v>
      </c>
      <c r="D198">
        <v>1015</v>
      </c>
    </row>
    <row r="199" spans="1:4" x14ac:dyDescent="0.3">
      <c r="A199">
        <v>207</v>
      </c>
      <c r="B199">
        <v>17</v>
      </c>
      <c r="C199" t="s">
        <v>2703</v>
      </c>
      <c r="D199">
        <v>1016</v>
      </c>
    </row>
    <row r="200" spans="1:4" x14ac:dyDescent="0.3">
      <c r="A200">
        <v>208</v>
      </c>
      <c r="B200">
        <v>17</v>
      </c>
      <c r="C200" t="s">
        <v>2703</v>
      </c>
      <c r="D200">
        <v>1018</v>
      </c>
    </row>
    <row r="201" spans="1:4" x14ac:dyDescent="0.3">
      <c r="A201">
        <v>209</v>
      </c>
      <c r="B201">
        <v>17</v>
      </c>
      <c r="C201" t="s">
        <v>2703</v>
      </c>
      <c r="D201">
        <v>1019</v>
      </c>
    </row>
    <row r="202" spans="1:4" x14ac:dyDescent="0.3">
      <c r="A202">
        <v>210</v>
      </c>
      <c r="B202">
        <v>17</v>
      </c>
      <c r="C202" t="s">
        <v>2703</v>
      </c>
      <c r="D202">
        <v>1060</v>
      </c>
    </row>
    <row r="203" spans="1:4" x14ac:dyDescent="0.3">
      <c r="A203">
        <v>212</v>
      </c>
      <c r="B203">
        <v>17</v>
      </c>
      <c r="C203" t="s">
        <v>2703</v>
      </c>
      <c r="D203">
        <v>10962</v>
      </c>
    </row>
    <row r="204" spans="1:4" x14ac:dyDescent="0.3">
      <c r="A204">
        <v>213</v>
      </c>
      <c r="B204">
        <v>17</v>
      </c>
      <c r="C204" t="s">
        <v>2703</v>
      </c>
      <c r="D204">
        <v>10963</v>
      </c>
    </row>
    <row r="205" spans="1:4" x14ac:dyDescent="0.3">
      <c r="A205">
        <v>214</v>
      </c>
      <c r="B205">
        <v>17</v>
      </c>
      <c r="C205" t="s">
        <v>2703</v>
      </c>
      <c r="D205">
        <v>11002</v>
      </c>
    </row>
    <row r="206" spans="1:4" x14ac:dyDescent="0.3">
      <c r="A206">
        <v>215</v>
      </c>
      <c r="B206">
        <v>17</v>
      </c>
      <c r="C206" t="s">
        <v>2703</v>
      </c>
      <c r="D206">
        <v>11011</v>
      </c>
    </row>
    <row r="207" spans="1:4" x14ac:dyDescent="0.3">
      <c r="A207">
        <v>216</v>
      </c>
      <c r="B207">
        <v>17</v>
      </c>
      <c r="C207" t="s">
        <v>2703</v>
      </c>
      <c r="D207">
        <v>11382</v>
      </c>
    </row>
    <row r="208" spans="1:4" x14ac:dyDescent="0.3">
      <c r="A208">
        <v>217</v>
      </c>
      <c r="B208">
        <v>17</v>
      </c>
      <c r="C208" t="s">
        <v>2703</v>
      </c>
      <c r="D208">
        <v>11393</v>
      </c>
    </row>
    <row r="209" spans="1:4" x14ac:dyDescent="0.3">
      <c r="A209">
        <v>218</v>
      </c>
      <c r="B209">
        <v>17</v>
      </c>
      <c r="C209" t="s">
        <v>2703</v>
      </c>
      <c r="D209">
        <v>11395</v>
      </c>
    </row>
    <row r="210" spans="1:4" x14ac:dyDescent="0.3">
      <c r="A210">
        <v>219</v>
      </c>
      <c r="B210">
        <v>17</v>
      </c>
      <c r="C210" t="s">
        <v>2703</v>
      </c>
      <c r="D210">
        <v>11415</v>
      </c>
    </row>
    <row r="211" spans="1:4" x14ac:dyDescent="0.3">
      <c r="A211">
        <v>220</v>
      </c>
      <c r="B211">
        <v>17</v>
      </c>
      <c r="C211" t="s">
        <v>2703</v>
      </c>
      <c r="D211">
        <v>11423</v>
      </c>
    </row>
    <row r="212" spans="1:4" x14ac:dyDescent="0.3">
      <c r="A212">
        <v>221</v>
      </c>
      <c r="B212">
        <v>17</v>
      </c>
      <c r="C212" t="s">
        <v>2703</v>
      </c>
      <c r="D212">
        <v>11424</v>
      </c>
    </row>
    <row r="213" spans="1:4" x14ac:dyDescent="0.3">
      <c r="A213">
        <v>222</v>
      </c>
      <c r="B213">
        <v>17</v>
      </c>
      <c r="C213" t="s">
        <v>2703</v>
      </c>
      <c r="D213">
        <v>11425</v>
      </c>
    </row>
    <row r="214" spans="1:4" x14ac:dyDescent="0.3">
      <c r="A214">
        <v>223</v>
      </c>
      <c r="B214">
        <v>17</v>
      </c>
      <c r="C214" t="s">
        <v>2703</v>
      </c>
      <c r="D214">
        <v>11426</v>
      </c>
    </row>
    <row r="215" spans="1:4" x14ac:dyDescent="0.3">
      <c r="A215">
        <v>224</v>
      </c>
      <c r="B215">
        <v>17</v>
      </c>
      <c r="C215" t="s">
        <v>2703</v>
      </c>
      <c r="D215">
        <v>11554</v>
      </c>
    </row>
    <row r="216" spans="1:4" x14ac:dyDescent="0.3">
      <c r="A216">
        <v>227</v>
      </c>
      <c r="B216">
        <v>17</v>
      </c>
      <c r="C216" t="s">
        <v>2703</v>
      </c>
      <c r="D216">
        <v>12033</v>
      </c>
    </row>
    <row r="217" spans="1:4" x14ac:dyDescent="0.3">
      <c r="A217">
        <v>228</v>
      </c>
      <c r="B217">
        <v>17</v>
      </c>
      <c r="C217" t="s">
        <v>2703</v>
      </c>
      <c r="D217">
        <v>12034</v>
      </c>
    </row>
    <row r="218" spans="1:4" x14ac:dyDescent="0.3">
      <c r="A218">
        <v>229</v>
      </c>
      <c r="B218">
        <v>17</v>
      </c>
      <c r="C218" t="s">
        <v>2703</v>
      </c>
      <c r="D218">
        <v>12035</v>
      </c>
    </row>
    <row r="219" spans="1:4" x14ac:dyDescent="0.3">
      <c r="A219">
        <v>230</v>
      </c>
      <c r="B219">
        <v>17</v>
      </c>
      <c r="C219" t="s">
        <v>2703</v>
      </c>
      <c r="D219">
        <v>12036</v>
      </c>
    </row>
    <row r="220" spans="1:4" x14ac:dyDescent="0.3">
      <c r="A220">
        <v>231</v>
      </c>
      <c r="B220">
        <v>17</v>
      </c>
      <c r="C220" t="s">
        <v>2703</v>
      </c>
      <c r="D220">
        <v>12037</v>
      </c>
    </row>
    <row r="221" spans="1:4" x14ac:dyDescent="0.3">
      <c r="A221">
        <v>232</v>
      </c>
      <c r="B221">
        <v>17</v>
      </c>
      <c r="C221" t="s">
        <v>2703</v>
      </c>
      <c r="D221">
        <v>12038</v>
      </c>
    </row>
    <row r="222" spans="1:4" x14ac:dyDescent="0.3">
      <c r="A222">
        <v>233</v>
      </c>
      <c r="B222">
        <v>17</v>
      </c>
      <c r="C222" t="s">
        <v>2703</v>
      </c>
      <c r="D222">
        <v>12039</v>
      </c>
    </row>
    <row r="223" spans="1:4" x14ac:dyDescent="0.3">
      <c r="A223">
        <v>234</v>
      </c>
      <c r="B223">
        <v>17</v>
      </c>
      <c r="C223" t="s">
        <v>2703</v>
      </c>
      <c r="D223">
        <v>12040</v>
      </c>
    </row>
    <row r="224" spans="1:4" x14ac:dyDescent="0.3">
      <c r="A224">
        <v>235</v>
      </c>
      <c r="B224">
        <v>17</v>
      </c>
      <c r="C224" t="s">
        <v>2703</v>
      </c>
      <c r="D224">
        <v>12094</v>
      </c>
    </row>
    <row r="225" spans="1:4" x14ac:dyDescent="0.3">
      <c r="A225">
        <v>236</v>
      </c>
      <c r="B225">
        <v>17</v>
      </c>
      <c r="C225" t="s">
        <v>2703</v>
      </c>
      <c r="D225">
        <v>12095</v>
      </c>
    </row>
    <row r="226" spans="1:4" x14ac:dyDescent="0.3">
      <c r="A226">
        <v>237</v>
      </c>
      <c r="B226">
        <v>17</v>
      </c>
      <c r="C226" t="s">
        <v>2703</v>
      </c>
      <c r="D226">
        <v>12096</v>
      </c>
    </row>
    <row r="227" spans="1:4" x14ac:dyDescent="0.3">
      <c r="A227">
        <v>238</v>
      </c>
      <c r="B227">
        <v>17</v>
      </c>
      <c r="C227" t="s">
        <v>2703</v>
      </c>
      <c r="D227">
        <v>12097</v>
      </c>
    </row>
    <row r="228" spans="1:4" x14ac:dyDescent="0.3">
      <c r="A228">
        <v>242</v>
      </c>
      <c r="B228">
        <v>17</v>
      </c>
      <c r="C228" t="s">
        <v>2703</v>
      </c>
      <c r="D228">
        <v>12140</v>
      </c>
    </row>
    <row r="229" spans="1:4" x14ac:dyDescent="0.3">
      <c r="A229">
        <v>243</v>
      </c>
      <c r="B229">
        <v>17</v>
      </c>
      <c r="C229" t="s">
        <v>2703</v>
      </c>
      <c r="D229">
        <v>12145</v>
      </c>
    </row>
    <row r="230" spans="1:4" x14ac:dyDescent="0.3">
      <c r="A230">
        <v>244</v>
      </c>
      <c r="B230">
        <v>17</v>
      </c>
      <c r="C230" t="s">
        <v>2703</v>
      </c>
      <c r="D230">
        <v>12146</v>
      </c>
    </row>
    <row r="231" spans="1:4" x14ac:dyDescent="0.3">
      <c r="A231">
        <v>245</v>
      </c>
      <c r="B231">
        <v>17</v>
      </c>
      <c r="C231" t="s">
        <v>2703</v>
      </c>
      <c r="D231">
        <v>12147</v>
      </c>
    </row>
    <row r="232" spans="1:4" x14ac:dyDescent="0.3">
      <c r="A232">
        <v>246</v>
      </c>
      <c r="B232">
        <v>17</v>
      </c>
      <c r="C232" t="s">
        <v>2703</v>
      </c>
      <c r="D232">
        <v>12148</v>
      </c>
    </row>
    <row r="233" spans="1:4" x14ac:dyDescent="0.3">
      <c r="A233">
        <v>247</v>
      </c>
      <c r="B233">
        <v>17</v>
      </c>
      <c r="C233" t="s">
        <v>2703</v>
      </c>
      <c r="D233">
        <v>12149</v>
      </c>
    </row>
    <row r="234" spans="1:4" x14ac:dyDescent="0.3">
      <c r="A234">
        <v>248</v>
      </c>
      <c r="B234">
        <v>17</v>
      </c>
      <c r="C234" t="s">
        <v>2703</v>
      </c>
      <c r="D234">
        <v>12150</v>
      </c>
    </row>
    <row r="235" spans="1:4" x14ac:dyDescent="0.3">
      <c r="A235">
        <v>249</v>
      </c>
      <c r="B235">
        <v>17</v>
      </c>
      <c r="C235" t="s">
        <v>2703</v>
      </c>
      <c r="D235">
        <v>12151</v>
      </c>
    </row>
    <row r="236" spans="1:4" x14ac:dyDescent="0.3">
      <c r="A236">
        <v>250</v>
      </c>
      <c r="B236">
        <v>17</v>
      </c>
      <c r="C236" t="s">
        <v>2703</v>
      </c>
      <c r="D236">
        <v>12188</v>
      </c>
    </row>
    <row r="237" spans="1:4" x14ac:dyDescent="0.3">
      <c r="A237">
        <v>251</v>
      </c>
      <c r="B237">
        <v>17</v>
      </c>
      <c r="C237" t="s">
        <v>2703</v>
      </c>
      <c r="D237">
        <v>12207</v>
      </c>
    </row>
    <row r="238" spans="1:4" x14ac:dyDescent="0.3">
      <c r="A238">
        <v>252</v>
      </c>
      <c r="B238">
        <v>17</v>
      </c>
      <c r="C238" t="s">
        <v>2703</v>
      </c>
      <c r="D238">
        <v>12209</v>
      </c>
    </row>
    <row r="239" spans="1:4" x14ac:dyDescent="0.3">
      <c r="A239">
        <v>253</v>
      </c>
      <c r="B239">
        <v>17</v>
      </c>
      <c r="C239" t="s">
        <v>2703</v>
      </c>
      <c r="D239">
        <v>12211</v>
      </c>
    </row>
    <row r="240" spans="1:4" x14ac:dyDescent="0.3">
      <c r="A240">
        <v>254</v>
      </c>
      <c r="B240">
        <v>17</v>
      </c>
      <c r="C240" t="s">
        <v>2703</v>
      </c>
      <c r="D240">
        <v>12213</v>
      </c>
    </row>
    <row r="241" spans="1:4" x14ac:dyDescent="0.3">
      <c r="A241">
        <v>255</v>
      </c>
      <c r="B241">
        <v>17</v>
      </c>
      <c r="C241" t="s">
        <v>2703</v>
      </c>
      <c r="D241">
        <v>12255</v>
      </c>
    </row>
    <row r="242" spans="1:4" x14ac:dyDescent="0.3">
      <c r="A242">
        <v>257</v>
      </c>
      <c r="B242">
        <v>17</v>
      </c>
      <c r="C242" t="s">
        <v>2703</v>
      </c>
      <c r="D242">
        <v>12261</v>
      </c>
    </row>
    <row r="243" spans="1:4" x14ac:dyDescent="0.3">
      <c r="A243">
        <v>258</v>
      </c>
      <c r="B243">
        <v>17</v>
      </c>
      <c r="C243" t="s">
        <v>2703</v>
      </c>
      <c r="D243">
        <v>12262</v>
      </c>
    </row>
    <row r="244" spans="1:4" x14ac:dyDescent="0.3">
      <c r="A244">
        <v>259</v>
      </c>
      <c r="B244">
        <v>17</v>
      </c>
      <c r="C244" t="s">
        <v>2703</v>
      </c>
      <c r="D244">
        <v>12301</v>
      </c>
    </row>
    <row r="245" spans="1:4" x14ac:dyDescent="0.3">
      <c r="A245">
        <v>260</v>
      </c>
      <c r="B245">
        <v>17</v>
      </c>
      <c r="C245" t="s">
        <v>2703</v>
      </c>
      <c r="D245">
        <v>12302</v>
      </c>
    </row>
    <row r="246" spans="1:4" x14ac:dyDescent="0.3">
      <c r="A246">
        <v>261</v>
      </c>
      <c r="B246">
        <v>17</v>
      </c>
      <c r="C246" t="s">
        <v>2703</v>
      </c>
      <c r="D246">
        <v>12303</v>
      </c>
    </row>
    <row r="247" spans="1:4" x14ac:dyDescent="0.3">
      <c r="A247">
        <v>262</v>
      </c>
      <c r="B247">
        <v>17</v>
      </c>
      <c r="C247" t="s">
        <v>2703</v>
      </c>
      <c r="D247">
        <v>12304</v>
      </c>
    </row>
    <row r="248" spans="1:4" x14ac:dyDescent="0.3">
      <c r="A248">
        <v>263</v>
      </c>
      <c r="B248">
        <v>17</v>
      </c>
      <c r="C248" t="s">
        <v>2703</v>
      </c>
      <c r="D248">
        <v>12305</v>
      </c>
    </row>
    <row r="249" spans="1:4" x14ac:dyDescent="0.3">
      <c r="A249">
        <v>264</v>
      </c>
      <c r="B249">
        <v>17</v>
      </c>
      <c r="C249" t="s">
        <v>2703</v>
      </c>
      <c r="D249">
        <v>12306</v>
      </c>
    </row>
    <row r="250" spans="1:4" x14ac:dyDescent="0.3">
      <c r="A250">
        <v>265</v>
      </c>
      <c r="B250">
        <v>17</v>
      </c>
      <c r="C250" t="s">
        <v>2703</v>
      </c>
      <c r="D250">
        <v>12308</v>
      </c>
    </row>
    <row r="251" spans="1:4" x14ac:dyDescent="0.3">
      <c r="A251">
        <v>266</v>
      </c>
      <c r="B251">
        <v>17</v>
      </c>
      <c r="C251" t="s">
        <v>2703</v>
      </c>
      <c r="D251">
        <v>12421</v>
      </c>
    </row>
    <row r="252" spans="1:4" x14ac:dyDescent="0.3">
      <c r="A252">
        <v>267</v>
      </c>
      <c r="B252">
        <v>17</v>
      </c>
      <c r="C252" t="s">
        <v>2703</v>
      </c>
      <c r="D252">
        <v>12422</v>
      </c>
    </row>
    <row r="253" spans="1:4" x14ac:dyDescent="0.3">
      <c r="A253">
        <v>268</v>
      </c>
      <c r="B253">
        <v>17</v>
      </c>
      <c r="C253" t="s">
        <v>2703</v>
      </c>
      <c r="D253">
        <v>12427</v>
      </c>
    </row>
    <row r="254" spans="1:4" x14ac:dyDescent="0.3">
      <c r="A254">
        <v>269</v>
      </c>
      <c r="B254">
        <v>17</v>
      </c>
      <c r="C254" t="s">
        <v>2703</v>
      </c>
      <c r="D254">
        <v>12428</v>
      </c>
    </row>
    <row r="255" spans="1:4" x14ac:dyDescent="0.3">
      <c r="A255">
        <v>270</v>
      </c>
      <c r="B255">
        <v>17</v>
      </c>
      <c r="C255" t="s">
        <v>2703</v>
      </c>
      <c r="D255">
        <v>12429</v>
      </c>
    </row>
    <row r="256" spans="1:4" x14ac:dyDescent="0.3">
      <c r="A256">
        <v>271</v>
      </c>
      <c r="B256">
        <v>17</v>
      </c>
      <c r="C256" t="s">
        <v>2703</v>
      </c>
      <c r="D256">
        <v>12430</v>
      </c>
    </row>
    <row r="257" spans="1:4" x14ac:dyDescent="0.3">
      <c r="A257">
        <v>272</v>
      </c>
      <c r="B257">
        <v>17</v>
      </c>
      <c r="C257" t="s">
        <v>2703</v>
      </c>
      <c r="D257">
        <v>12431</v>
      </c>
    </row>
    <row r="258" spans="1:4" x14ac:dyDescent="0.3">
      <c r="A258">
        <v>273</v>
      </c>
      <c r="B258">
        <v>17</v>
      </c>
      <c r="C258" t="s">
        <v>2703</v>
      </c>
      <c r="D258">
        <v>12445</v>
      </c>
    </row>
    <row r="259" spans="1:4" x14ac:dyDescent="0.3">
      <c r="A259">
        <v>274</v>
      </c>
      <c r="B259">
        <v>17</v>
      </c>
      <c r="C259" t="s">
        <v>2703</v>
      </c>
      <c r="D259">
        <v>12446</v>
      </c>
    </row>
    <row r="260" spans="1:4" x14ac:dyDescent="0.3">
      <c r="A260">
        <v>275</v>
      </c>
      <c r="B260">
        <v>17</v>
      </c>
      <c r="C260" t="s">
        <v>2703</v>
      </c>
      <c r="D260">
        <v>12447</v>
      </c>
    </row>
    <row r="261" spans="1:4" x14ac:dyDescent="0.3">
      <c r="A261">
        <v>276</v>
      </c>
      <c r="B261">
        <v>17</v>
      </c>
      <c r="C261" t="s">
        <v>2703</v>
      </c>
      <c r="D261">
        <v>12448</v>
      </c>
    </row>
    <row r="262" spans="1:4" x14ac:dyDescent="0.3">
      <c r="A262">
        <v>277</v>
      </c>
      <c r="B262">
        <v>17</v>
      </c>
      <c r="C262" t="s">
        <v>2703</v>
      </c>
      <c r="D262">
        <v>12454</v>
      </c>
    </row>
    <row r="263" spans="1:4" x14ac:dyDescent="0.3">
      <c r="A263">
        <v>279</v>
      </c>
      <c r="B263">
        <v>17</v>
      </c>
      <c r="C263" t="s">
        <v>2703</v>
      </c>
      <c r="D263">
        <v>12457</v>
      </c>
    </row>
    <row r="264" spans="1:4" x14ac:dyDescent="0.3">
      <c r="A264">
        <v>280</v>
      </c>
      <c r="B264">
        <v>17</v>
      </c>
      <c r="C264" t="s">
        <v>2703</v>
      </c>
      <c r="D264">
        <v>12467</v>
      </c>
    </row>
    <row r="265" spans="1:4" x14ac:dyDescent="0.3">
      <c r="A265">
        <v>281</v>
      </c>
      <c r="B265">
        <v>17</v>
      </c>
      <c r="C265" t="s">
        <v>2703</v>
      </c>
      <c r="D265">
        <v>12472</v>
      </c>
    </row>
    <row r="266" spans="1:4" x14ac:dyDescent="0.3">
      <c r="A266">
        <v>282</v>
      </c>
      <c r="B266">
        <v>17</v>
      </c>
      <c r="C266" t="s">
        <v>2703</v>
      </c>
      <c r="D266">
        <v>12473</v>
      </c>
    </row>
    <row r="267" spans="1:4" x14ac:dyDescent="0.3">
      <c r="A267">
        <v>283</v>
      </c>
      <c r="B267">
        <v>17</v>
      </c>
      <c r="C267" t="s">
        <v>2703</v>
      </c>
      <c r="D267">
        <v>12474</v>
      </c>
    </row>
    <row r="268" spans="1:4" x14ac:dyDescent="0.3">
      <c r="A268">
        <v>287</v>
      </c>
      <c r="B268">
        <v>17</v>
      </c>
      <c r="C268" t="s">
        <v>2703</v>
      </c>
      <c r="D268">
        <v>12646</v>
      </c>
    </row>
    <row r="269" spans="1:4" x14ac:dyDescent="0.3">
      <c r="A269">
        <v>288</v>
      </c>
      <c r="B269">
        <v>17</v>
      </c>
      <c r="C269" t="s">
        <v>2703</v>
      </c>
      <c r="D269">
        <v>12648</v>
      </c>
    </row>
    <row r="270" spans="1:4" x14ac:dyDescent="0.3">
      <c r="A270">
        <v>290</v>
      </c>
      <c r="B270">
        <v>17</v>
      </c>
      <c r="C270" t="s">
        <v>2703</v>
      </c>
      <c r="D270">
        <v>12734</v>
      </c>
    </row>
    <row r="271" spans="1:4" x14ac:dyDescent="0.3">
      <c r="A271">
        <v>291</v>
      </c>
      <c r="B271">
        <v>17</v>
      </c>
      <c r="C271" t="s">
        <v>2703</v>
      </c>
      <c r="D271">
        <v>12737</v>
      </c>
    </row>
    <row r="272" spans="1:4" x14ac:dyDescent="0.3">
      <c r="A272">
        <v>292</v>
      </c>
      <c r="B272">
        <v>17</v>
      </c>
      <c r="C272" t="s">
        <v>2703</v>
      </c>
      <c r="D272">
        <v>12766</v>
      </c>
    </row>
    <row r="273" spans="1:4" x14ac:dyDescent="0.3">
      <c r="A273">
        <v>293</v>
      </c>
      <c r="B273">
        <v>17</v>
      </c>
      <c r="C273" t="s">
        <v>2703</v>
      </c>
      <c r="D273">
        <v>12767</v>
      </c>
    </row>
    <row r="274" spans="1:4" x14ac:dyDescent="0.3">
      <c r="A274">
        <v>294</v>
      </c>
      <c r="B274">
        <v>17</v>
      </c>
      <c r="C274" t="s">
        <v>2703</v>
      </c>
      <c r="D274">
        <v>14232</v>
      </c>
    </row>
    <row r="275" spans="1:4" x14ac:dyDescent="0.3">
      <c r="A275">
        <v>295</v>
      </c>
      <c r="B275">
        <v>17</v>
      </c>
      <c r="C275" t="s">
        <v>2703</v>
      </c>
      <c r="D275">
        <v>14233</v>
      </c>
    </row>
    <row r="276" spans="1:4" x14ac:dyDescent="0.3">
      <c r="A276">
        <v>296</v>
      </c>
      <c r="B276">
        <v>17</v>
      </c>
      <c r="C276" t="s">
        <v>2703</v>
      </c>
      <c r="D276">
        <v>14234</v>
      </c>
    </row>
    <row r="277" spans="1:4" x14ac:dyDescent="0.3">
      <c r="A277">
        <v>297</v>
      </c>
      <c r="B277">
        <v>17</v>
      </c>
      <c r="C277" t="s">
        <v>2703</v>
      </c>
      <c r="D277">
        <v>14235</v>
      </c>
    </row>
    <row r="278" spans="1:4" x14ac:dyDescent="0.3">
      <c r="A278">
        <v>298</v>
      </c>
      <c r="B278">
        <v>17</v>
      </c>
      <c r="C278" t="s">
        <v>2703</v>
      </c>
      <c r="D278">
        <v>14682</v>
      </c>
    </row>
    <row r="279" spans="1:4" x14ac:dyDescent="0.3">
      <c r="A279">
        <v>299</v>
      </c>
      <c r="B279">
        <v>17</v>
      </c>
      <c r="C279" t="s">
        <v>2703</v>
      </c>
      <c r="D279">
        <v>14683</v>
      </c>
    </row>
    <row r="280" spans="1:4" x14ac:dyDescent="0.3">
      <c r="A280">
        <v>300</v>
      </c>
      <c r="B280">
        <v>17</v>
      </c>
      <c r="C280" t="s">
        <v>2703</v>
      </c>
      <c r="D280">
        <v>394</v>
      </c>
    </row>
    <row r="281" spans="1:4" x14ac:dyDescent="0.3">
      <c r="A281">
        <v>301</v>
      </c>
      <c r="B281">
        <v>17</v>
      </c>
      <c r="C281" t="s">
        <v>2703</v>
      </c>
      <c r="D281">
        <v>1059</v>
      </c>
    </row>
    <row r="282" spans="1:4" x14ac:dyDescent="0.3">
      <c r="A282">
        <v>302</v>
      </c>
      <c r="B282">
        <v>17</v>
      </c>
      <c r="C282" t="s">
        <v>2703</v>
      </c>
      <c r="D282">
        <v>12180</v>
      </c>
    </row>
    <row r="283" spans="1:4" x14ac:dyDescent="0.3">
      <c r="A283">
        <v>303</v>
      </c>
      <c r="B283">
        <v>17</v>
      </c>
      <c r="C283" t="s">
        <v>2703</v>
      </c>
      <c r="D283">
        <v>12181</v>
      </c>
    </row>
    <row r="284" spans="1:4" x14ac:dyDescent="0.3">
      <c r="A284">
        <v>304</v>
      </c>
      <c r="B284">
        <v>17</v>
      </c>
      <c r="C284" t="s">
        <v>2703</v>
      </c>
      <c r="D284">
        <v>12182</v>
      </c>
    </row>
    <row r="285" spans="1:4" x14ac:dyDescent="0.3">
      <c r="A285">
        <v>305</v>
      </c>
      <c r="B285">
        <v>17</v>
      </c>
      <c r="C285" t="s">
        <v>2703</v>
      </c>
      <c r="D285">
        <v>12183</v>
      </c>
    </row>
    <row r="286" spans="1:4" x14ac:dyDescent="0.3">
      <c r="A286">
        <v>306</v>
      </c>
      <c r="B286">
        <v>19</v>
      </c>
      <c r="C286" t="s">
        <v>2703</v>
      </c>
      <c r="D286">
        <v>402</v>
      </c>
    </row>
    <row r="287" spans="1:4" x14ac:dyDescent="0.3">
      <c r="A287">
        <v>307</v>
      </c>
      <c r="B287">
        <v>19</v>
      </c>
      <c r="C287" t="s">
        <v>2703</v>
      </c>
      <c r="D287">
        <v>404</v>
      </c>
    </row>
    <row r="288" spans="1:4" x14ac:dyDescent="0.3">
      <c r="A288">
        <v>308</v>
      </c>
      <c r="B288">
        <v>20</v>
      </c>
      <c r="C288" t="s">
        <v>2703</v>
      </c>
      <c r="D288">
        <v>12066</v>
      </c>
    </row>
    <row r="289" spans="1:4" x14ac:dyDescent="0.3">
      <c r="A289">
        <v>311</v>
      </c>
      <c r="B289">
        <v>21</v>
      </c>
      <c r="C289" t="s">
        <v>2703</v>
      </c>
      <c r="D289">
        <v>11009</v>
      </c>
    </row>
    <row r="290" spans="1:4" x14ac:dyDescent="0.3">
      <c r="A290">
        <v>312</v>
      </c>
      <c r="B290">
        <v>21</v>
      </c>
      <c r="C290" t="s">
        <v>2703</v>
      </c>
      <c r="D290">
        <v>11010</v>
      </c>
    </row>
    <row r="291" spans="1:4" x14ac:dyDescent="0.3">
      <c r="A291">
        <v>313</v>
      </c>
      <c r="B291">
        <v>21</v>
      </c>
      <c r="C291" t="s">
        <v>2703</v>
      </c>
      <c r="D291">
        <v>11019</v>
      </c>
    </row>
    <row r="292" spans="1:4" x14ac:dyDescent="0.3">
      <c r="A292">
        <v>314</v>
      </c>
      <c r="B292">
        <v>21</v>
      </c>
      <c r="C292" t="s">
        <v>2703</v>
      </c>
      <c r="D292">
        <v>11020</v>
      </c>
    </row>
    <row r="293" spans="1:4" x14ac:dyDescent="0.3">
      <c r="A293">
        <v>315</v>
      </c>
      <c r="B293">
        <v>21</v>
      </c>
      <c r="C293" t="s">
        <v>2703</v>
      </c>
      <c r="D293">
        <v>11021</v>
      </c>
    </row>
    <row r="294" spans="1:4" x14ac:dyDescent="0.3">
      <c r="A294">
        <v>187</v>
      </c>
      <c r="B294">
        <v>33</v>
      </c>
      <c r="C294" t="s">
        <v>2703</v>
      </c>
      <c r="D294">
        <v>889</v>
      </c>
    </row>
    <row r="295" spans="1:4" x14ac:dyDescent="0.3">
      <c r="A295">
        <v>150</v>
      </c>
      <c r="B295">
        <v>33</v>
      </c>
      <c r="C295" t="s">
        <v>2703</v>
      </c>
      <c r="D295">
        <v>332</v>
      </c>
    </row>
    <row r="296" spans="1:4" x14ac:dyDescent="0.3">
      <c r="A296">
        <v>176</v>
      </c>
      <c r="B296">
        <v>89</v>
      </c>
      <c r="C296" t="s">
        <v>2703</v>
      </c>
      <c r="D296">
        <v>785</v>
      </c>
    </row>
    <row r="297" spans="1:4" x14ac:dyDescent="0.3">
      <c r="A297">
        <v>324</v>
      </c>
      <c r="B297">
        <v>21</v>
      </c>
      <c r="C297" t="s">
        <v>2703</v>
      </c>
      <c r="D297">
        <v>12311</v>
      </c>
    </row>
    <row r="298" spans="1:4" x14ac:dyDescent="0.3">
      <c r="A298">
        <v>325</v>
      </c>
      <c r="B298">
        <v>21</v>
      </c>
      <c r="C298" t="s">
        <v>2703</v>
      </c>
      <c r="D298">
        <v>12312</v>
      </c>
    </row>
    <row r="299" spans="1:4" x14ac:dyDescent="0.3">
      <c r="A299">
        <v>326</v>
      </c>
      <c r="B299">
        <v>21</v>
      </c>
      <c r="C299" t="s">
        <v>2703</v>
      </c>
      <c r="D299">
        <v>12313</v>
      </c>
    </row>
    <row r="300" spans="1:4" x14ac:dyDescent="0.3">
      <c r="A300">
        <v>327</v>
      </c>
      <c r="B300">
        <v>21</v>
      </c>
      <c r="C300" t="s">
        <v>2703</v>
      </c>
      <c r="D300">
        <v>12314</v>
      </c>
    </row>
    <row r="301" spans="1:4" x14ac:dyDescent="0.3">
      <c r="A301">
        <v>309</v>
      </c>
      <c r="B301">
        <v>106</v>
      </c>
      <c r="C301" t="s">
        <v>2703</v>
      </c>
      <c r="D301">
        <v>12067</v>
      </c>
    </row>
    <row r="302" spans="1:4" x14ac:dyDescent="0.3">
      <c r="A302">
        <v>310</v>
      </c>
      <c r="B302">
        <v>107</v>
      </c>
      <c r="C302" t="s">
        <v>2703</v>
      </c>
      <c r="D302">
        <v>12068</v>
      </c>
    </row>
    <row r="303" spans="1:4" x14ac:dyDescent="0.3">
      <c r="A303">
        <v>329</v>
      </c>
      <c r="B303">
        <v>22</v>
      </c>
      <c r="C303" t="s">
        <v>2703</v>
      </c>
      <c r="D303">
        <v>14091</v>
      </c>
    </row>
    <row r="304" spans="1:4" x14ac:dyDescent="0.3">
      <c r="A304">
        <v>330</v>
      </c>
      <c r="B304">
        <v>23</v>
      </c>
      <c r="C304" t="s">
        <v>2703</v>
      </c>
      <c r="D304">
        <v>488</v>
      </c>
    </row>
    <row r="305" spans="1:4" x14ac:dyDescent="0.3">
      <c r="A305">
        <v>331</v>
      </c>
      <c r="B305">
        <v>23</v>
      </c>
      <c r="C305" t="s">
        <v>2703</v>
      </c>
      <c r="D305">
        <v>12186</v>
      </c>
    </row>
    <row r="306" spans="1:4" x14ac:dyDescent="0.3">
      <c r="A306">
        <v>332</v>
      </c>
      <c r="B306">
        <v>24</v>
      </c>
      <c r="C306" t="s">
        <v>2703</v>
      </c>
      <c r="D306">
        <v>26</v>
      </c>
    </row>
    <row r="307" spans="1:4" x14ac:dyDescent="0.3">
      <c r="A307">
        <v>333</v>
      </c>
      <c r="B307">
        <v>26</v>
      </c>
      <c r="C307" t="s">
        <v>2878</v>
      </c>
      <c r="D307">
        <v>10966</v>
      </c>
    </row>
    <row r="308" spans="1:4" x14ac:dyDescent="0.3">
      <c r="A308">
        <v>334</v>
      </c>
      <c r="B308">
        <v>26</v>
      </c>
      <c r="C308" t="s">
        <v>2879</v>
      </c>
      <c r="D308">
        <v>10966</v>
      </c>
    </row>
    <row r="309" spans="1:4" x14ac:dyDescent="0.3">
      <c r="A309">
        <v>335</v>
      </c>
      <c r="B309">
        <v>26</v>
      </c>
      <c r="C309" t="s">
        <v>2880</v>
      </c>
      <c r="D309">
        <v>10966</v>
      </c>
    </row>
    <row r="310" spans="1:4" x14ac:dyDescent="0.3">
      <c r="A310">
        <v>336</v>
      </c>
      <c r="B310">
        <v>26</v>
      </c>
      <c r="C310" t="s">
        <v>2881</v>
      </c>
      <c r="D310">
        <v>10966</v>
      </c>
    </row>
    <row r="311" spans="1:4" x14ac:dyDescent="0.3">
      <c r="A311">
        <v>337</v>
      </c>
      <c r="B311">
        <v>26</v>
      </c>
      <c r="C311" t="s">
        <v>2882</v>
      </c>
      <c r="D311">
        <v>10966</v>
      </c>
    </row>
    <row r="312" spans="1:4" x14ac:dyDescent="0.3">
      <c r="A312">
        <v>1008</v>
      </c>
      <c r="B312">
        <v>27</v>
      </c>
      <c r="C312" t="s">
        <v>2703</v>
      </c>
      <c r="D312">
        <v>12187</v>
      </c>
    </row>
    <row r="313" spans="1:4" x14ac:dyDescent="0.3">
      <c r="A313">
        <v>339</v>
      </c>
      <c r="B313">
        <v>26</v>
      </c>
      <c r="C313" t="s">
        <v>2883</v>
      </c>
      <c r="D313">
        <v>85</v>
      </c>
    </row>
    <row r="314" spans="1:4" x14ac:dyDescent="0.3">
      <c r="A314">
        <v>340</v>
      </c>
      <c r="B314">
        <v>27</v>
      </c>
      <c r="C314" t="s">
        <v>2703</v>
      </c>
      <c r="D314">
        <v>385</v>
      </c>
    </row>
    <row r="315" spans="1:4" x14ac:dyDescent="0.3">
      <c r="A315">
        <v>341</v>
      </c>
      <c r="B315">
        <v>27</v>
      </c>
      <c r="C315" t="s">
        <v>2703</v>
      </c>
      <c r="D315">
        <v>196</v>
      </c>
    </row>
    <row r="316" spans="1:4" x14ac:dyDescent="0.3">
      <c r="A316">
        <v>343</v>
      </c>
      <c r="B316">
        <v>27</v>
      </c>
      <c r="C316" t="s">
        <v>2703</v>
      </c>
      <c r="D316">
        <v>208</v>
      </c>
    </row>
    <row r="317" spans="1:4" x14ac:dyDescent="0.3">
      <c r="A317">
        <v>344</v>
      </c>
      <c r="B317">
        <v>27</v>
      </c>
      <c r="C317" t="s">
        <v>2703</v>
      </c>
      <c r="D317">
        <v>210</v>
      </c>
    </row>
    <row r="318" spans="1:4" x14ac:dyDescent="0.3">
      <c r="A318">
        <v>345</v>
      </c>
      <c r="B318">
        <v>27</v>
      </c>
      <c r="C318" t="s">
        <v>2703</v>
      </c>
      <c r="D318">
        <v>212</v>
      </c>
    </row>
    <row r="319" spans="1:4" x14ac:dyDescent="0.3">
      <c r="A319">
        <v>346</v>
      </c>
      <c r="B319">
        <v>27</v>
      </c>
      <c r="C319" t="s">
        <v>2703</v>
      </c>
      <c r="D319">
        <v>214</v>
      </c>
    </row>
    <row r="320" spans="1:4" x14ac:dyDescent="0.3">
      <c r="A320">
        <v>347</v>
      </c>
      <c r="B320">
        <v>27</v>
      </c>
      <c r="C320" t="s">
        <v>2703</v>
      </c>
      <c r="D320">
        <v>219</v>
      </c>
    </row>
    <row r="321" spans="1:4" x14ac:dyDescent="0.3">
      <c r="A321">
        <v>348</v>
      </c>
      <c r="B321">
        <v>27</v>
      </c>
      <c r="C321" t="s">
        <v>2703</v>
      </c>
      <c r="D321">
        <v>220</v>
      </c>
    </row>
    <row r="322" spans="1:4" x14ac:dyDescent="0.3">
      <c r="A322">
        <v>349</v>
      </c>
      <c r="B322">
        <v>27</v>
      </c>
      <c r="C322" t="s">
        <v>2703</v>
      </c>
      <c r="D322">
        <v>221</v>
      </c>
    </row>
    <row r="323" spans="1:4" x14ac:dyDescent="0.3">
      <c r="A323">
        <v>350</v>
      </c>
      <c r="B323">
        <v>27</v>
      </c>
      <c r="C323" t="s">
        <v>2703</v>
      </c>
      <c r="D323">
        <v>237</v>
      </c>
    </row>
    <row r="324" spans="1:4" x14ac:dyDescent="0.3">
      <c r="A324">
        <v>351</v>
      </c>
      <c r="B324">
        <v>27</v>
      </c>
      <c r="C324" t="s">
        <v>2703</v>
      </c>
      <c r="D324">
        <v>238</v>
      </c>
    </row>
    <row r="325" spans="1:4" x14ac:dyDescent="0.3">
      <c r="A325">
        <v>352</v>
      </c>
      <c r="B325">
        <v>27</v>
      </c>
      <c r="C325" t="s">
        <v>2703</v>
      </c>
      <c r="D325">
        <v>239</v>
      </c>
    </row>
    <row r="326" spans="1:4" x14ac:dyDescent="0.3">
      <c r="A326">
        <v>353</v>
      </c>
      <c r="B326">
        <v>27</v>
      </c>
      <c r="C326" t="s">
        <v>2703</v>
      </c>
      <c r="D326">
        <v>240</v>
      </c>
    </row>
    <row r="327" spans="1:4" x14ac:dyDescent="0.3">
      <c r="A327">
        <v>354</v>
      </c>
      <c r="B327">
        <v>27</v>
      </c>
      <c r="C327" t="s">
        <v>2703</v>
      </c>
      <c r="D327">
        <v>241</v>
      </c>
    </row>
    <row r="328" spans="1:4" x14ac:dyDescent="0.3">
      <c r="A328">
        <v>355</v>
      </c>
      <c r="B328">
        <v>27</v>
      </c>
      <c r="C328" t="s">
        <v>2703</v>
      </c>
      <c r="D328">
        <v>242</v>
      </c>
    </row>
    <row r="329" spans="1:4" x14ac:dyDescent="0.3">
      <c r="A329">
        <v>356</v>
      </c>
      <c r="B329">
        <v>27</v>
      </c>
      <c r="C329" t="s">
        <v>2703</v>
      </c>
      <c r="D329">
        <v>455</v>
      </c>
    </row>
    <row r="330" spans="1:4" x14ac:dyDescent="0.3">
      <c r="A330">
        <v>357</v>
      </c>
      <c r="B330">
        <v>27</v>
      </c>
      <c r="C330" t="s">
        <v>2703</v>
      </c>
      <c r="D330">
        <v>471</v>
      </c>
    </row>
    <row r="331" spans="1:4" x14ac:dyDescent="0.3">
      <c r="A331">
        <v>358</v>
      </c>
      <c r="B331">
        <v>27</v>
      </c>
      <c r="C331" t="s">
        <v>2703</v>
      </c>
      <c r="D331">
        <v>900</v>
      </c>
    </row>
    <row r="332" spans="1:4" x14ac:dyDescent="0.3">
      <c r="A332">
        <v>359</v>
      </c>
      <c r="B332">
        <v>27</v>
      </c>
      <c r="C332" t="s">
        <v>2703</v>
      </c>
      <c r="D332">
        <v>901</v>
      </c>
    </row>
    <row r="333" spans="1:4" x14ac:dyDescent="0.3">
      <c r="A333">
        <v>360</v>
      </c>
      <c r="B333">
        <v>27</v>
      </c>
      <c r="C333" t="s">
        <v>2703</v>
      </c>
      <c r="D333">
        <v>972</v>
      </c>
    </row>
    <row r="334" spans="1:4" x14ac:dyDescent="0.3">
      <c r="A334">
        <v>361</v>
      </c>
      <c r="B334">
        <v>27</v>
      </c>
      <c r="C334" t="s">
        <v>2703</v>
      </c>
      <c r="D334">
        <v>973</v>
      </c>
    </row>
    <row r="335" spans="1:4" x14ac:dyDescent="0.3">
      <c r="A335">
        <v>362</v>
      </c>
      <c r="B335">
        <v>27</v>
      </c>
      <c r="C335" t="s">
        <v>2703</v>
      </c>
      <c r="D335">
        <v>10964</v>
      </c>
    </row>
    <row r="336" spans="1:4" x14ac:dyDescent="0.3">
      <c r="A336">
        <v>363</v>
      </c>
      <c r="B336">
        <v>27</v>
      </c>
      <c r="C336" t="s">
        <v>2703</v>
      </c>
      <c r="D336">
        <v>11401</v>
      </c>
    </row>
    <row r="337" spans="1:4" x14ac:dyDescent="0.3">
      <c r="A337">
        <v>364</v>
      </c>
      <c r="B337">
        <v>27</v>
      </c>
      <c r="C337" t="s">
        <v>2703</v>
      </c>
      <c r="D337">
        <v>11402</v>
      </c>
    </row>
    <row r="338" spans="1:4" x14ac:dyDescent="0.3">
      <c r="A338">
        <v>365</v>
      </c>
      <c r="B338">
        <v>27</v>
      </c>
      <c r="C338" t="s">
        <v>2703</v>
      </c>
      <c r="D338">
        <v>11403</v>
      </c>
    </row>
    <row r="339" spans="1:4" x14ac:dyDescent="0.3">
      <c r="A339">
        <v>366</v>
      </c>
      <c r="B339">
        <v>27</v>
      </c>
      <c r="C339" t="s">
        <v>2703</v>
      </c>
      <c r="D339">
        <v>11404</v>
      </c>
    </row>
    <row r="340" spans="1:4" x14ac:dyDescent="0.3">
      <c r="A340">
        <v>367</v>
      </c>
      <c r="B340">
        <v>27</v>
      </c>
      <c r="C340" t="s">
        <v>2703</v>
      </c>
      <c r="D340">
        <v>11405</v>
      </c>
    </row>
    <row r="341" spans="1:4" x14ac:dyDescent="0.3">
      <c r="A341">
        <v>368</v>
      </c>
      <c r="B341">
        <v>27</v>
      </c>
      <c r="C341" t="s">
        <v>2703</v>
      </c>
      <c r="D341">
        <v>11406</v>
      </c>
    </row>
    <row r="342" spans="1:4" x14ac:dyDescent="0.3">
      <c r="A342">
        <v>369</v>
      </c>
      <c r="B342">
        <v>27</v>
      </c>
      <c r="C342" t="s">
        <v>2703</v>
      </c>
      <c r="D342">
        <v>11407</v>
      </c>
    </row>
    <row r="343" spans="1:4" x14ac:dyDescent="0.3">
      <c r="A343">
        <v>370</v>
      </c>
      <c r="B343">
        <v>27</v>
      </c>
      <c r="C343" t="s">
        <v>2703</v>
      </c>
      <c r="D343">
        <v>11408</v>
      </c>
    </row>
    <row r="344" spans="1:4" x14ac:dyDescent="0.3">
      <c r="A344">
        <v>371</v>
      </c>
      <c r="B344">
        <v>27</v>
      </c>
      <c r="C344" t="s">
        <v>2703</v>
      </c>
      <c r="D344">
        <v>11409</v>
      </c>
    </row>
    <row r="345" spans="1:4" x14ac:dyDescent="0.3">
      <c r="A345">
        <v>372</v>
      </c>
      <c r="B345">
        <v>27</v>
      </c>
      <c r="C345" t="s">
        <v>2703</v>
      </c>
      <c r="D345">
        <v>11795</v>
      </c>
    </row>
    <row r="346" spans="1:4" x14ac:dyDescent="0.3">
      <c r="A346">
        <v>373</v>
      </c>
      <c r="B346">
        <v>27</v>
      </c>
      <c r="C346" t="s">
        <v>2703</v>
      </c>
      <c r="D346">
        <v>11796</v>
      </c>
    </row>
    <row r="347" spans="1:4" x14ac:dyDescent="0.3">
      <c r="A347">
        <v>374</v>
      </c>
      <c r="B347">
        <v>27</v>
      </c>
      <c r="C347" t="s">
        <v>2703</v>
      </c>
      <c r="D347">
        <v>11876</v>
      </c>
    </row>
    <row r="348" spans="1:4" x14ac:dyDescent="0.3">
      <c r="A348">
        <v>375</v>
      </c>
      <c r="B348">
        <v>27</v>
      </c>
      <c r="C348" t="s">
        <v>2703</v>
      </c>
      <c r="D348">
        <v>11877</v>
      </c>
    </row>
    <row r="349" spans="1:4" x14ac:dyDescent="0.3">
      <c r="A349">
        <v>376</v>
      </c>
      <c r="B349">
        <v>27</v>
      </c>
      <c r="C349" t="s">
        <v>2703</v>
      </c>
      <c r="D349">
        <v>12252</v>
      </c>
    </row>
    <row r="350" spans="1:4" x14ac:dyDescent="0.3">
      <c r="A350">
        <v>377</v>
      </c>
      <c r="B350">
        <v>27</v>
      </c>
      <c r="C350" t="s">
        <v>2703</v>
      </c>
      <c r="D350">
        <v>12253</v>
      </c>
    </row>
    <row r="351" spans="1:4" x14ac:dyDescent="0.3">
      <c r="A351">
        <v>378</v>
      </c>
      <c r="B351">
        <v>27</v>
      </c>
      <c r="C351" t="s">
        <v>2703</v>
      </c>
      <c r="D351">
        <v>12254</v>
      </c>
    </row>
    <row r="352" spans="1:4" x14ac:dyDescent="0.3">
      <c r="A352">
        <v>379</v>
      </c>
      <c r="B352">
        <v>27</v>
      </c>
      <c r="C352" t="s">
        <v>2703</v>
      </c>
      <c r="D352">
        <v>12257</v>
      </c>
    </row>
    <row r="353" spans="1:4" x14ac:dyDescent="0.3">
      <c r="A353">
        <v>380</v>
      </c>
      <c r="B353">
        <v>27</v>
      </c>
      <c r="C353" t="s">
        <v>2703</v>
      </c>
      <c r="D353">
        <v>12258</v>
      </c>
    </row>
    <row r="354" spans="1:4" x14ac:dyDescent="0.3">
      <c r="A354">
        <v>381</v>
      </c>
      <c r="B354">
        <v>27</v>
      </c>
      <c r="C354" t="s">
        <v>2703</v>
      </c>
      <c r="D354">
        <v>12321</v>
      </c>
    </row>
    <row r="355" spans="1:4" x14ac:dyDescent="0.3">
      <c r="A355">
        <v>382</v>
      </c>
      <c r="B355">
        <v>27</v>
      </c>
      <c r="C355" t="s">
        <v>2703</v>
      </c>
      <c r="D355">
        <v>12326</v>
      </c>
    </row>
    <row r="356" spans="1:4" x14ac:dyDescent="0.3">
      <c r="A356">
        <v>383</v>
      </c>
      <c r="B356">
        <v>27</v>
      </c>
      <c r="C356" t="s">
        <v>2703</v>
      </c>
      <c r="D356">
        <v>12329</v>
      </c>
    </row>
    <row r="357" spans="1:4" x14ac:dyDescent="0.3">
      <c r="A357">
        <v>384</v>
      </c>
      <c r="B357">
        <v>27</v>
      </c>
      <c r="C357" t="s">
        <v>2703</v>
      </c>
      <c r="D357">
        <v>12330</v>
      </c>
    </row>
    <row r="358" spans="1:4" x14ac:dyDescent="0.3">
      <c r="A358">
        <v>385</v>
      </c>
      <c r="B358">
        <v>27</v>
      </c>
      <c r="C358" t="s">
        <v>2703</v>
      </c>
      <c r="D358">
        <v>12331</v>
      </c>
    </row>
    <row r="359" spans="1:4" x14ac:dyDescent="0.3">
      <c r="A359">
        <v>386</v>
      </c>
      <c r="B359">
        <v>27</v>
      </c>
      <c r="C359" t="s">
        <v>2703</v>
      </c>
      <c r="D359">
        <v>12433</v>
      </c>
    </row>
    <row r="360" spans="1:4" x14ac:dyDescent="0.3">
      <c r="A360">
        <v>387</v>
      </c>
      <c r="B360">
        <v>27</v>
      </c>
      <c r="C360" t="s">
        <v>2703</v>
      </c>
      <c r="D360">
        <v>12450</v>
      </c>
    </row>
    <row r="361" spans="1:4" x14ac:dyDescent="0.3">
      <c r="A361">
        <v>388</v>
      </c>
      <c r="B361">
        <v>27</v>
      </c>
      <c r="C361" t="s">
        <v>2703</v>
      </c>
      <c r="D361">
        <v>12615</v>
      </c>
    </row>
    <row r="362" spans="1:4" x14ac:dyDescent="0.3">
      <c r="A362">
        <v>389</v>
      </c>
      <c r="B362">
        <v>27</v>
      </c>
      <c r="C362" t="s">
        <v>2703</v>
      </c>
      <c r="D362">
        <v>12649</v>
      </c>
    </row>
    <row r="363" spans="1:4" x14ac:dyDescent="0.3">
      <c r="A363">
        <v>390</v>
      </c>
      <c r="B363">
        <v>27</v>
      </c>
      <c r="C363" t="s">
        <v>2703</v>
      </c>
      <c r="D363">
        <v>12650</v>
      </c>
    </row>
    <row r="364" spans="1:4" x14ac:dyDescent="0.3">
      <c r="A364">
        <v>391</v>
      </c>
      <c r="B364">
        <v>27</v>
      </c>
      <c r="C364" t="s">
        <v>2703</v>
      </c>
      <c r="D364">
        <v>12651</v>
      </c>
    </row>
    <row r="365" spans="1:4" x14ac:dyDescent="0.3">
      <c r="A365">
        <v>392</v>
      </c>
      <c r="B365">
        <v>27</v>
      </c>
      <c r="C365" t="s">
        <v>2703</v>
      </c>
      <c r="D365">
        <v>12652</v>
      </c>
    </row>
    <row r="366" spans="1:4" x14ac:dyDescent="0.3">
      <c r="A366">
        <v>393</v>
      </c>
      <c r="B366">
        <v>27</v>
      </c>
      <c r="C366" t="s">
        <v>2703</v>
      </c>
      <c r="D366">
        <v>12653</v>
      </c>
    </row>
    <row r="367" spans="1:4" x14ac:dyDescent="0.3">
      <c r="A367">
        <v>394</v>
      </c>
      <c r="B367">
        <v>27</v>
      </c>
      <c r="C367" t="s">
        <v>2703</v>
      </c>
      <c r="D367">
        <v>12654</v>
      </c>
    </row>
    <row r="368" spans="1:4" x14ac:dyDescent="0.3">
      <c r="A368">
        <v>395</v>
      </c>
      <c r="B368">
        <v>27</v>
      </c>
      <c r="C368" t="s">
        <v>2703</v>
      </c>
      <c r="D368">
        <v>12661</v>
      </c>
    </row>
    <row r="369" spans="1:4" x14ac:dyDescent="0.3">
      <c r="A369">
        <v>396</v>
      </c>
      <c r="B369">
        <v>27</v>
      </c>
      <c r="C369" t="s">
        <v>2703</v>
      </c>
      <c r="D369">
        <v>12664</v>
      </c>
    </row>
    <row r="370" spans="1:4" x14ac:dyDescent="0.3">
      <c r="A370">
        <v>397</v>
      </c>
      <c r="B370">
        <v>27</v>
      </c>
      <c r="C370" t="s">
        <v>2703</v>
      </c>
      <c r="D370">
        <v>12665</v>
      </c>
    </row>
    <row r="371" spans="1:4" x14ac:dyDescent="0.3">
      <c r="A371">
        <v>398</v>
      </c>
      <c r="B371">
        <v>27</v>
      </c>
      <c r="C371" t="s">
        <v>2703</v>
      </c>
      <c r="D371">
        <v>12678</v>
      </c>
    </row>
    <row r="372" spans="1:4" x14ac:dyDescent="0.3">
      <c r="A372">
        <v>401</v>
      </c>
      <c r="B372">
        <v>27</v>
      </c>
      <c r="C372" t="s">
        <v>2703</v>
      </c>
      <c r="D372">
        <v>14219</v>
      </c>
    </row>
    <row r="373" spans="1:4" x14ac:dyDescent="0.3">
      <c r="A373">
        <v>402</v>
      </c>
      <c r="B373">
        <v>27</v>
      </c>
      <c r="C373" t="s">
        <v>2703</v>
      </c>
      <c r="D373">
        <v>442</v>
      </c>
    </row>
    <row r="374" spans="1:4" x14ac:dyDescent="0.3">
      <c r="A374">
        <v>403</v>
      </c>
      <c r="B374">
        <v>27</v>
      </c>
      <c r="C374" t="s">
        <v>2703</v>
      </c>
      <c r="D374">
        <v>443</v>
      </c>
    </row>
    <row r="375" spans="1:4" x14ac:dyDescent="0.3">
      <c r="A375">
        <v>404</v>
      </c>
      <c r="B375">
        <v>27</v>
      </c>
      <c r="C375" t="s">
        <v>2703</v>
      </c>
      <c r="D375">
        <v>444</v>
      </c>
    </row>
    <row r="376" spans="1:4" x14ac:dyDescent="0.3">
      <c r="A376">
        <v>405</v>
      </c>
      <c r="B376">
        <v>27</v>
      </c>
      <c r="C376" t="s">
        <v>2703</v>
      </c>
      <c r="D376">
        <v>445</v>
      </c>
    </row>
    <row r="377" spans="1:4" x14ac:dyDescent="0.3">
      <c r="A377">
        <v>406</v>
      </c>
      <c r="B377">
        <v>27</v>
      </c>
      <c r="C377" t="s">
        <v>2703</v>
      </c>
      <c r="D377">
        <v>446</v>
      </c>
    </row>
    <row r="378" spans="1:4" x14ac:dyDescent="0.3">
      <c r="A378">
        <v>407</v>
      </c>
      <c r="B378">
        <v>27</v>
      </c>
      <c r="C378" t="s">
        <v>2703</v>
      </c>
      <c r="D378">
        <v>447</v>
      </c>
    </row>
    <row r="379" spans="1:4" x14ac:dyDescent="0.3">
      <c r="A379">
        <v>408</v>
      </c>
      <c r="B379">
        <v>27</v>
      </c>
      <c r="C379" t="s">
        <v>2703</v>
      </c>
      <c r="D379">
        <v>448</v>
      </c>
    </row>
    <row r="380" spans="1:4" x14ac:dyDescent="0.3">
      <c r="A380">
        <v>409</v>
      </c>
      <c r="B380">
        <v>27</v>
      </c>
      <c r="C380" t="s">
        <v>2703</v>
      </c>
      <c r="D380">
        <v>449</v>
      </c>
    </row>
    <row r="381" spans="1:4" x14ac:dyDescent="0.3">
      <c r="A381">
        <v>410</v>
      </c>
      <c r="B381">
        <v>27</v>
      </c>
      <c r="C381" t="s">
        <v>2703</v>
      </c>
      <c r="D381">
        <v>450</v>
      </c>
    </row>
    <row r="382" spans="1:4" x14ac:dyDescent="0.3">
      <c r="A382">
        <v>411</v>
      </c>
      <c r="B382">
        <v>27</v>
      </c>
      <c r="C382" t="s">
        <v>2703</v>
      </c>
      <c r="D382">
        <v>451</v>
      </c>
    </row>
    <row r="383" spans="1:4" x14ac:dyDescent="0.3">
      <c r="A383">
        <v>412</v>
      </c>
      <c r="B383">
        <v>27</v>
      </c>
      <c r="C383" t="s">
        <v>2703</v>
      </c>
      <c r="D383">
        <v>452</v>
      </c>
    </row>
    <row r="384" spans="1:4" x14ac:dyDescent="0.3">
      <c r="A384">
        <v>413</v>
      </c>
      <c r="B384">
        <v>27</v>
      </c>
      <c r="C384" t="s">
        <v>2703</v>
      </c>
      <c r="D384">
        <v>453</v>
      </c>
    </row>
    <row r="385" spans="1:4" x14ac:dyDescent="0.3">
      <c r="A385">
        <v>414</v>
      </c>
      <c r="B385">
        <v>27</v>
      </c>
      <c r="C385" t="s">
        <v>2703</v>
      </c>
      <c r="D385">
        <v>1042</v>
      </c>
    </row>
    <row r="386" spans="1:4" x14ac:dyDescent="0.3">
      <c r="A386">
        <v>415</v>
      </c>
      <c r="B386">
        <v>27</v>
      </c>
      <c r="C386" t="s">
        <v>2703</v>
      </c>
      <c r="D386">
        <v>1043</v>
      </c>
    </row>
    <row r="387" spans="1:4" x14ac:dyDescent="0.3">
      <c r="A387">
        <v>416</v>
      </c>
      <c r="B387">
        <v>27</v>
      </c>
      <c r="C387" t="s">
        <v>2703</v>
      </c>
      <c r="D387">
        <v>1044</v>
      </c>
    </row>
    <row r="388" spans="1:4" x14ac:dyDescent="0.3">
      <c r="A388">
        <v>417</v>
      </c>
      <c r="B388">
        <v>27</v>
      </c>
      <c r="C388" t="s">
        <v>2703</v>
      </c>
      <c r="D388">
        <v>1045</v>
      </c>
    </row>
    <row r="389" spans="1:4" x14ac:dyDescent="0.3">
      <c r="A389">
        <v>418</v>
      </c>
      <c r="B389">
        <v>27</v>
      </c>
      <c r="C389" t="s">
        <v>2703</v>
      </c>
      <c r="D389">
        <v>1046</v>
      </c>
    </row>
    <row r="390" spans="1:4" x14ac:dyDescent="0.3">
      <c r="A390">
        <v>419</v>
      </c>
      <c r="B390">
        <v>27</v>
      </c>
      <c r="C390" t="s">
        <v>2703</v>
      </c>
      <c r="D390">
        <v>1047</v>
      </c>
    </row>
    <row r="391" spans="1:4" x14ac:dyDescent="0.3">
      <c r="A391">
        <v>420</v>
      </c>
      <c r="B391">
        <v>27</v>
      </c>
      <c r="C391" t="s">
        <v>2703</v>
      </c>
      <c r="D391">
        <v>1048</v>
      </c>
    </row>
    <row r="392" spans="1:4" x14ac:dyDescent="0.3">
      <c r="A392">
        <v>421</v>
      </c>
      <c r="B392">
        <v>27</v>
      </c>
      <c r="C392" t="s">
        <v>2703</v>
      </c>
      <c r="D392">
        <v>1049</v>
      </c>
    </row>
    <row r="393" spans="1:4" x14ac:dyDescent="0.3">
      <c r="A393">
        <v>422</v>
      </c>
      <c r="B393">
        <v>27</v>
      </c>
      <c r="C393" t="s">
        <v>2703</v>
      </c>
      <c r="D393">
        <v>1050</v>
      </c>
    </row>
    <row r="394" spans="1:4" x14ac:dyDescent="0.3">
      <c r="A394">
        <v>423</v>
      </c>
      <c r="B394">
        <v>27</v>
      </c>
      <c r="C394" t="s">
        <v>2703</v>
      </c>
      <c r="D394">
        <v>10965</v>
      </c>
    </row>
    <row r="395" spans="1:4" x14ac:dyDescent="0.3">
      <c r="A395">
        <v>424</v>
      </c>
      <c r="B395">
        <v>27</v>
      </c>
      <c r="C395" t="s">
        <v>2703</v>
      </c>
      <c r="D395">
        <v>11411</v>
      </c>
    </row>
    <row r="396" spans="1:4" x14ac:dyDescent="0.3">
      <c r="A396">
        <v>425</v>
      </c>
      <c r="B396">
        <v>27</v>
      </c>
      <c r="C396" t="s">
        <v>2703</v>
      </c>
      <c r="D396">
        <v>11801</v>
      </c>
    </row>
    <row r="397" spans="1:4" x14ac:dyDescent="0.3">
      <c r="A397">
        <v>426</v>
      </c>
      <c r="B397">
        <v>27</v>
      </c>
      <c r="C397" t="s">
        <v>2703</v>
      </c>
      <c r="D397">
        <v>11878</v>
      </c>
    </row>
    <row r="398" spans="1:4" x14ac:dyDescent="0.3">
      <c r="A398">
        <v>427</v>
      </c>
      <c r="B398">
        <v>27</v>
      </c>
      <c r="C398" t="s">
        <v>2703</v>
      </c>
      <c r="D398">
        <v>11879</v>
      </c>
    </row>
    <row r="399" spans="1:4" x14ac:dyDescent="0.3">
      <c r="A399">
        <v>429</v>
      </c>
      <c r="B399">
        <v>27</v>
      </c>
      <c r="C399" t="s">
        <v>2703</v>
      </c>
      <c r="D399">
        <v>12032</v>
      </c>
    </row>
    <row r="400" spans="1:4" x14ac:dyDescent="0.3">
      <c r="A400">
        <v>431</v>
      </c>
      <c r="B400">
        <v>27</v>
      </c>
      <c r="C400" t="s">
        <v>2703</v>
      </c>
      <c r="D400">
        <v>12322</v>
      </c>
    </row>
    <row r="401" spans="1:4" x14ac:dyDescent="0.3">
      <c r="A401">
        <v>432</v>
      </c>
      <c r="B401">
        <v>27</v>
      </c>
      <c r="C401" t="s">
        <v>2703</v>
      </c>
      <c r="D401">
        <v>12323</v>
      </c>
    </row>
    <row r="402" spans="1:4" x14ac:dyDescent="0.3">
      <c r="A402">
        <v>433</v>
      </c>
      <c r="B402">
        <v>27</v>
      </c>
      <c r="C402" t="s">
        <v>2703</v>
      </c>
      <c r="D402">
        <v>12324</v>
      </c>
    </row>
    <row r="403" spans="1:4" x14ac:dyDescent="0.3">
      <c r="A403">
        <v>434</v>
      </c>
      <c r="B403">
        <v>27</v>
      </c>
      <c r="C403" t="s">
        <v>2703</v>
      </c>
      <c r="D403">
        <v>12327</v>
      </c>
    </row>
    <row r="404" spans="1:4" x14ac:dyDescent="0.3">
      <c r="A404">
        <v>435</v>
      </c>
      <c r="B404">
        <v>27</v>
      </c>
      <c r="C404" t="s">
        <v>2703</v>
      </c>
      <c r="D404">
        <v>12328</v>
      </c>
    </row>
    <row r="405" spans="1:4" x14ac:dyDescent="0.3">
      <c r="A405">
        <v>436</v>
      </c>
      <c r="B405">
        <v>27</v>
      </c>
      <c r="C405" t="s">
        <v>2703</v>
      </c>
      <c r="D405">
        <v>12434</v>
      </c>
    </row>
    <row r="406" spans="1:4" x14ac:dyDescent="0.3">
      <c r="A406">
        <v>437</v>
      </c>
      <c r="B406">
        <v>27</v>
      </c>
      <c r="C406" t="s">
        <v>2703</v>
      </c>
      <c r="D406">
        <v>12435</v>
      </c>
    </row>
    <row r="407" spans="1:4" x14ac:dyDescent="0.3">
      <c r="A407">
        <v>438</v>
      </c>
      <c r="B407">
        <v>27</v>
      </c>
      <c r="C407" t="s">
        <v>2703</v>
      </c>
      <c r="D407">
        <v>12436</v>
      </c>
    </row>
    <row r="408" spans="1:4" x14ac:dyDescent="0.3">
      <c r="A408">
        <v>439</v>
      </c>
      <c r="B408">
        <v>27</v>
      </c>
      <c r="C408" t="s">
        <v>2703</v>
      </c>
      <c r="D408">
        <v>12437</v>
      </c>
    </row>
    <row r="409" spans="1:4" x14ac:dyDescent="0.3">
      <c r="A409">
        <v>440</v>
      </c>
      <c r="B409">
        <v>27</v>
      </c>
      <c r="C409" t="s">
        <v>2703</v>
      </c>
      <c r="D409">
        <v>12438</v>
      </c>
    </row>
    <row r="410" spans="1:4" x14ac:dyDescent="0.3">
      <c r="A410">
        <v>441</v>
      </c>
      <c r="B410">
        <v>27</v>
      </c>
      <c r="C410" t="s">
        <v>2703</v>
      </c>
      <c r="D410">
        <v>12439</v>
      </c>
    </row>
    <row r="411" spans="1:4" x14ac:dyDescent="0.3">
      <c r="A411">
        <v>442</v>
      </c>
      <c r="B411">
        <v>27</v>
      </c>
      <c r="C411" t="s">
        <v>2703</v>
      </c>
      <c r="D411">
        <v>12440</v>
      </c>
    </row>
    <row r="412" spans="1:4" x14ac:dyDescent="0.3">
      <c r="A412">
        <v>443</v>
      </c>
      <c r="B412">
        <v>27</v>
      </c>
      <c r="C412" t="s">
        <v>2703</v>
      </c>
      <c r="D412">
        <v>12441</v>
      </c>
    </row>
    <row r="413" spans="1:4" x14ac:dyDescent="0.3">
      <c r="A413">
        <v>444</v>
      </c>
      <c r="B413">
        <v>27</v>
      </c>
      <c r="C413" t="s">
        <v>2703</v>
      </c>
      <c r="D413">
        <v>12442</v>
      </c>
    </row>
    <row r="414" spans="1:4" x14ac:dyDescent="0.3">
      <c r="A414">
        <v>445</v>
      </c>
      <c r="B414">
        <v>27</v>
      </c>
      <c r="C414" t="s">
        <v>2703</v>
      </c>
      <c r="D414">
        <v>12443</v>
      </c>
    </row>
    <row r="415" spans="1:4" x14ac:dyDescent="0.3">
      <c r="A415">
        <v>446</v>
      </c>
      <c r="B415">
        <v>27</v>
      </c>
      <c r="C415" t="s">
        <v>2703</v>
      </c>
      <c r="D415">
        <v>12451</v>
      </c>
    </row>
    <row r="416" spans="1:4" x14ac:dyDescent="0.3">
      <c r="A416">
        <v>447</v>
      </c>
      <c r="B416">
        <v>27</v>
      </c>
      <c r="C416" t="s">
        <v>2703</v>
      </c>
      <c r="D416">
        <v>12452</v>
      </c>
    </row>
    <row r="417" spans="1:4" x14ac:dyDescent="0.3">
      <c r="A417">
        <v>448</v>
      </c>
      <c r="B417">
        <v>27</v>
      </c>
      <c r="C417" t="s">
        <v>2703</v>
      </c>
      <c r="D417">
        <v>12453</v>
      </c>
    </row>
    <row r="418" spans="1:4" x14ac:dyDescent="0.3">
      <c r="A418">
        <v>449</v>
      </c>
      <c r="B418">
        <v>27</v>
      </c>
      <c r="C418" t="s">
        <v>2703</v>
      </c>
      <c r="D418">
        <v>12475</v>
      </c>
    </row>
    <row r="419" spans="1:4" x14ac:dyDescent="0.3">
      <c r="A419">
        <v>450</v>
      </c>
      <c r="B419">
        <v>27</v>
      </c>
      <c r="C419" t="s">
        <v>2703</v>
      </c>
      <c r="D419">
        <v>12616</v>
      </c>
    </row>
    <row r="420" spans="1:4" x14ac:dyDescent="0.3">
      <c r="A420">
        <v>451</v>
      </c>
      <c r="B420">
        <v>27</v>
      </c>
      <c r="C420" t="s">
        <v>2703</v>
      </c>
      <c r="D420">
        <v>12660</v>
      </c>
    </row>
    <row r="421" spans="1:4" x14ac:dyDescent="0.3">
      <c r="A421">
        <v>452</v>
      </c>
      <c r="B421">
        <v>27</v>
      </c>
      <c r="C421" t="s">
        <v>2703</v>
      </c>
      <c r="D421">
        <v>12662</v>
      </c>
    </row>
    <row r="422" spans="1:4" x14ac:dyDescent="0.3">
      <c r="A422">
        <v>453</v>
      </c>
      <c r="B422">
        <v>27</v>
      </c>
      <c r="C422" t="s">
        <v>2703</v>
      </c>
      <c r="D422">
        <v>12663</v>
      </c>
    </row>
    <row r="423" spans="1:4" x14ac:dyDescent="0.3">
      <c r="A423">
        <v>454</v>
      </c>
      <c r="B423">
        <v>27</v>
      </c>
      <c r="C423" t="s">
        <v>2703</v>
      </c>
      <c r="D423">
        <v>12666</v>
      </c>
    </row>
    <row r="424" spans="1:4" x14ac:dyDescent="0.3">
      <c r="A424">
        <v>455</v>
      </c>
      <c r="B424">
        <v>27</v>
      </c>
      <c r="C424" t="s">
        <v>2703</v>
      </c>
      <c r="D424">
        <v>12667</v>
      </c>
    </row>
    <row r="425" spans="1:4" x14ac:dyDescent="0.3">
      <c r="A425">
        <v>456</v>
      </c>
      <c r="B425">
        <v>27</v>
      </c>
      <c r="C425" t="s">
        <v>2703</v>
      </c>
      <c r="D425">
        <v>12668</v>
      </c>
    </row>
    <row r="426" spans="1:4" x14ac:dyDescent="0.3">
      <c r="A426">
        <v>457</v>
      </c>
      <c r="B426">
        <v>27</v>
      </c>
      <c r="C426" t="s">
        <v>2703</v>
      </c>
      <c r="D426">
        <v>12669</v>
      </c>
    </row>
    <row r="427" spans="1:4" x14ac:dyDescent="0.3">
      <c r="A427">
        <v>458</v>
      </c>
      <c r="B427">
        <v>27</v>
      </c>
      <c r="C427" t="s">
        <v>2703</v>
      </c>
      <c r="D427">
        <v>12670</v>
      </c>
    </row>
    <row r="428" spans="1:4" x14ac:dyDescent="0.3">
      <c r="A428">
        <v>459</v>
      </c>
      <c r="B428">
        <v>27</v>
      </c>
      <c r="C428" t="s">
        <v>2703</v>
      </c>
      <c r="D428">
        <v>12672</v>
      </c>
    </row>
    <row r="429" spans="1:4" x14ac:dyDescent="0.3">
      <c r="A429">
        <v>460</v>
      </c>
      <c r="B429">
        <v>27</v>
      </c>
      <c r="C429" t="s">
        <v>2703</v>
      </c>
      <c r="D429">
        <v>12673</v>
      </c>
    </row>
    <row r="430" spans="1:4" x14ac:dyDescent="0.3">
      <c r="A430">
        <v>461</v>
      </c>
      <c r="B430">
        <v>27</v>
      </c>
      <c r="C430" t="s">
        <v>2703</v>
      </c>
      <c r="D430">
        <v>12674</v>
      </c>
    </row>
    <row r="431" spans="1:4" x14ac:dyDescent="0.3">
      <c r="A431">
        <v>462</v>
      </c>
      <c r="B431">
        <v>27</v>
      </c>
      <c r="C431" t="s">
        <v>2703</v>
      </c>
      <c r="D431">
        <v>12675</v>
      </c>
    </row>
    <row r="432" spans="1:4" x14ac:dyDescent="0.3">
      <c r="A432">
        <v>463</v>
      </c>
      <c r="B432">
        <v>27</v>
      </c>
      <c r="C432" t="s">
        <v>2703</v>
      </c>
      <c r="D432">
        <v>12676</v>
      </c>
    </row>
    <row r="433" spans="1:4" x14ac:dyDescent="0.3">
      <c r="A433">
        <v>464</v>
      </c>
      <c r="B433">
        <v>27</v>
      </c>
      <c r="C433" t="s">
        <v>2703</v>
      </c>
      <c r="D433">
        <v>12677</v>
      </c>
    </row>
    <row r="434" spans="1:4" x14ac:dyDescent="0.3">
      <c r="A434">
        <v>465</v>
      </c>
      <c r="B434">
        <v>27</v>
      </c>
      <c r="C434" t="s">
        <v>2703</v>
      </c>
      <c r="D434">
        <v>12679</v>
      </c>
    </row>
    <row r="435" spans="1:4" x14ac:dyDescent="0.3">
      <c r="A435">
        <v>466</v>
      </c>
      <c r="B435">
        <v>27</v>
      </c>
      <c r="C435" t="s">
        <v>2703</v>
      </c>
      <c r="D435">
        <v>12680</v>
      </c>
    </row>
    <row r="436" spans="1:4" x14ac:dyDescent="0.3">
      <c r="A436">
        <v>467</v>
      </c>
      <c r="B436">
        <v>27</v>
      </c>
      <c r="C436" t="s">
        <v>2703</v>
      </c>
      <c r="D436">
        <v>12681</v>
      </c>
    </row>
    <row r="437" spans="1:4" x14ac:dyDescent="0.3">
      <c r="A437">
        <v>468</v>
      </c>
      <c r="B437">
        <v>27</v>
      </c>
      <c r="C437" t="s">
        <v>2703</v>
      </c>
      <c r="D437">
        <v>12682</v>
      </c>
    </row>
    <row r="438" spans="1:4" x14ac:dyDescent="0.3">
      <c r="A438">
        <v>469</v>
      </c>
      <c r="B438">
        <v>27</v>
      </c>
      <c r="C438" t="s">
        <v>2703</v>
      </c>
      <c r="D438">
        <v>12683</v>
      </c>
    </row>
    <row r="439" spans="1:4" x14ac:dyDescent="0.3">
      <c r="A439">
        <v>470</v>
      </c>
      <c r="B439">
        <v>27</v>
      </c>
      <c r="C439" t="s">
        <v>2703</v>
      </c>
      <c r="D439">
        <v>12684</v>
      </c>
    </row>
    <row r="440" spans="1:4" x14ac:dyDescent="0.3">
      <c r="A440">
        <v>471</v>
      </c>
      <c r="B440">
        <v>27</v>
      </c>
      <c r="C440" t="s">
        <v>2703</v>
      </c>
      <c r="D440">
        <v>12685</v>
      </c>
    </row>
    <row r="441" spans="1:4" x14ac:dyDescent="0.3">
      <c r="A441">
        <v>472</v>
      </c>
      <c r="B441">
        <v>27</v>
      </c>
      <c r="C441" t="s">
        <v>2703</v>
      </c>
      <c r="D441">
        <v>12686</v>
      </c>
    </row>
    <row r="442" spans="1:4" x14ac:dyDescent="0.3">
      <c r="A442">
        <v>473</v>
      </c>
      <c r="B442">
        <v>27</v>
      </c>
      <c r="C442" t="s">
        <v>2703</v>
      </c>
      <c r="D442">
        <v>12687</v>
      </c>
    </row>
    <row r="443" spans="1:4" x14ac:dyDescent="0.3">
      <c r="A443">
        <v>474</v>
      </c>
      <c r="B443">
        <v>27</v>
      </c>
      <c r="C443" t="s">
        <v>2703</v>
      </c>
      <c r="D443">
        <v>12688</v>
      </c>
    </row>
    <row r="444" spans="1:4" x14ac:dyDescent="0.3">
      <c r="A444">
        <v>475</v>
      </c>
      <c r="B444">
        <v>27</v>
      </c>
      <c r="C444" t="s">
        <v>2703</v>
      </c>
      <c r="D444">
        <v>12689</v>
      </c>
    </row>
    <row r="445" spans="1:4" x14ac:dyDescent="0.3">
      <c r="A445">
        <v>476</v>
      </c>
      <c r="B445">
        <v>27</v>
      </c>
      <c r="C445" t="s">
        <v>2703</v>
      </c>
      <c r="D445">
        <v>12690</v>
      </c>
    </row>
    <row r="446" spans="1:4" x14ac:dyDescent="0.3">
      <c r="A446">
        <v>477</v>
      </c>
      <c r="B446">
        <v>27</v>
      </c>
      <c r="C446" t="s">
        <v>2703</v>
      </c>
      <c r="D446">
        <v>12691</v>
      </c>
    </row>
    <row r="447" spans="1:4" x14ac:dyDescent="0.3">
      <c r="A447">
        <v>478</v>
      </c>
      <c r="B447">
        <v>27</v>
      </c>
      <c r="C447" t="s">
        <v>2703</v>
      </c>
      <c r="D447">
        <v>12692</v>
      </c>
    </row>
    <row r="448" spans="1:4" x14ac:dyDescent="0.3">
      <c r="A448">
        <v>479</v>
      </c>
      <c r="B448">
        <v>27</v>
      </c>
      <c r="C448" t="s">
        <v>2703</v>
      </c>
      <c r="D448">
        <v>12693</v>
      </c>
    </row>
    <row r="449" spans="1:4" x14ac:dyDescent="0.3">
      <c r="A449">
        <v>480</v>
      </c>
      <c r="B449">
        <v>27</v>
      </c>
      <c r="C449" t="s">
        <v>2703</v>
      </c>
      <c r="D449">
        <v>12694</v>
      </c>
    </row>
    <row r="450" spans="1:4" x14ac:dyDescent="0.3">
      <c r="A450">
        <v>481</v>
      </c>
      <c r="B450">
        <v>27</v>
      </c>
      <c r="C450" t="s">
        <v>2703</v>
      </c>
      <c r="D450">
        <v>12695</v>
      </c>
    </row>
    <row r="451" spans="1:4" x14ac:dyDescent="0.3">
      <c r="A451">
        <v>482</v>
      </c>
      <c r="B451">
        <v>27</v>
      </c>
      <c r="C451" t="s">
        <v>2703</v>
      </c>
      <c r="D451">
        <v>12696</v>
      </c>
    </row>
    <row r="452" spans="1:4" x14ac:dyDescent="0.3">
      <c r="A452">
        <v>483</v>
      </c>
      <c r="B452">
        <v>27</v>
      </c>
      <c r="C452" t="s">
        <v>2703</v>
      </c>
      <c r="D452">
        <v>12697</v>
      </c>
    </row>
    <row r="453" spans="1:4" x14ac:dyDescent="0.3">
      <c r="A453">
        <v>484</v>
      </c>
      <c r="B453">
        <v>27</v>
      </c>
      <c r="C453" t="s">
        <v>2703</v>
      </c>
      <c r="D453">
        <v>12698</v>
      </c>
    </row>
    <row r="454" spans="1:4" x14ac:dyDescent="0.3">
      <c r="A454">
        <v>485</v>
      </c>
      <c r="B454">
        <v>27</v>
      </c>
      <c r="C454" t="s">
        <v>2703</v>
      </c>
      <c r="D454">
        <v>12699</v>
      </c>
    </row>
    <row r="455" spans="1:4" x14ac:dyDescent="0.3">
      <c r="A455">
        <v>486</v>
      </c>
      <c r="B455">
        <v>27</v>
      </c>
      <c r="C455" t="s">
        <v>2703</v>
      </c>
      <c r="D455">
        <v>12700</v>
      </c>
    </row>
    <row r="456" spans="1:4" x14ac:dyDescent="0.3">
      <c r="A456">
        <v>487</v>
      </c>
      <c r="B456">
        <v>27</v>
      </c>
      <c r="C456" t="s">
        <v>2703</v>
      </c>
      <c r="D456">
        <v>12701</v>
      </c>
    </row>
    <row r="457" spans="1:4" x14ac:dyDescent="0.3">
      <c r="A457">
        <v>488</v>
      </c>
      <c r="B457">
        <v>27</v>
      </c>
      <c r="C457" t="s">
        <v>2703</v>
      </c>
      <c r="D457">
        <v>12702</v>
      </c>
    </row>
    <row r="458" spans="1:4" x14ac:dyDescent="0.3">
      <c r="A458">
        <v>489</v>
      </c>
      <c r="B458">
        <v>27</v>
      </c>
      <c r="C458" t="s">
        <v>2703</v>
      </c>
      <c r="D458">
        <v>12703</v>
      </c>
    </row>
    <row r="459" spans="1:4" x14ac:dyDescent="0.3">
      <c r="A459">
        <v>490</v>
      </c>
      <c r="B459">
        <v>27</v>
      </c>
      <c r="C459" t="s">
        <v>2703</v>
      </c>
      <c r="D459">
        <v>12704</v>
      </c>
    </row>
    <row r="460" spans="1:4" x14ac:dyDescent="0.3">
      <c r="A460">
        <v>491</v>
      </c>
      <c r="B460">
        <v>27</v>
      </c>
      <c r="C460" t="s">
        <v>2703</v>
      </c>
      <c r="D460">
        <v>12705</v>
      </c>
    </row>
    <row r="461" spans="1:4" x14ac:dyDescent="0.3">
      <c r="A461">
        <v>492</v>
      </c>
      <c r="B461">
        <v>27</v>
      </c>
      <c r="C461" t="s">
        <v>2703</v>
      </c>
      <c r="D461">
        <v>12706</v>
      </c>
    </row>
    <row r="462" spans="1:4" x14ac:dyDescent="0.3">
      <c r="A462">
        <v>493</v>
      </c>
      <c r="B462">
        <v>27</v>
      </c>
      <c r="C462" t="s">
        <v>2703</v>
      </c>
      <c r="D462">
        <v>12707</v>
      </c>
    </row>
    <row r="463" spans="1:4" x14ac:dyDescent="0.3">
      <c r="A463">
        <v>494</v>
      </c>
      <c r="B463">
        <v>27</v>
      </c>
      <c r="C463" t="s">
        <v>2703</v>
      </c>
      <c r="D463">
        <v>12708</v>
      </c>
    </row>
    <row r="464" spans="1:4" x14ac:dyDescent="0.3">
      <c r="A464">
        <v>495</v>
      </c>
      <c r="B464">
        <v>27</v>
      </c>
      <c r="C464" t="s">
        <v>2703</v>
      </c>
      <c r="D464">
        <v>12735</v>
      </c>
    </row>
    <row r="465" spans="1:4" x14ac:dyDescent="0.3">
      <c r="A465">
        <v>496</v>
      </c>
      <c r="B465">
        <v>27</v>
      </c>
      <c r="C465" t="s">
        <v>2703</v>
      </c>
      <c r="D465">
        <v>12792</v>
      </c>
    </row>
    <row r="466" spans="1:4" x14ac:dyDescent="0.3">
      <c r="A466">
        <v>497</v>
      </c>
      <c r="B466">
        <v>27</v>
      </c>
      <c r="C466" t="s">
        <v>2703</v>
      </c>
      <c r="D466">
        <v>14210</v>
      </c>
    </row>
    <row r="467" spans="1:4" x14ac:dyDescent="0.3">
      <c r="A467">
        <v>498</v>
      </c>
      <c r="B467">
        <v>27</v>
      </c>
      <c r="C467" t="s">
        <v>2703</v>
      </c>
      <c r="D467">
        <v>14211</v>
      </c>
    </row>
    <row r="468" spans="1:4" x14ac:dyDescent="0.3">
      <c r="A468">
        <v>499</v>
      </c>
      <c r="B468">
        <v>27</v>
      </c>
      <c r="C468" t="s">
        <v>2703</v>
      </c>
      <c r="D468">
        <v>14213</v>
      </c>
    </row>
    <row r="469" spans="1:4" x14ac:dyDescent="0.3">
      <c r="A469">
        <v>500</v>
      </c>
      <c r="B469">
        <v>27</v>
      </c>
      <c r="C469" t="s">
        <v>2703</v>
      </c>
      <c r="D469">
        <v>14214</v>
      </c>
    </row>
    <row r="470" spans="1:4" x14ac:dyDescent="0.3">
      <c r="A470">
        <v>501</v>
      </c>
      <c r="B470">
        <v>27</v>
      </c>
      <c r="C470" t="s">
        <v>2703</v>
      </c>
      <c r="D470">
        <v>14215</v>
      </c>
    </row>
    <row r="471" spans="1:4" x14ac:dyDescent="0.3">
      <c r="A471">
        <v>502</v>
      </c>
      <c r="B471">
        <v>27</v>
      </c>
      <c r="C471" t="s">
        <v>2703</v>
      </c>
      <c r="D471">
        <v>14216</v>
      </c>
    </row>
    <row r="472" spans="1:4" x14ac:dyDescent="0.3">
      <c r="A472">
        <v>503</v>
      </c>
      <c r="B472">
        <v>27</v>
      </c>
      <c r="C472" t="s">
        <v>2703</v>
      </c>
      <c r="D472">
        <v>14217</v>
      </c>
    </row>
    <row r="473" spans="1:4" x14ac:dyDescent="0.3">
      <c r="A473">
        <v>504</v>
      </c>
      <c r="B473">
        <v>27</v>
      </c>
      <c r="C473" t="s">
        <v>2703</v>
      </c>
      <c r="D473">
        <v>14680</v>
      </c>
    </row>
    <row r="474" spans="1:4" x14ac:dyDescent="0.3">
      <c r="A474">
        <v>505</v>
      </c>
      <c r="B474">
        <v>27</v>
      </c>
      <c r="C474" t="s">
        <v>2703</v>
      </c>
      <c r="D474">
        <v>12671</v>
      </c>
    </row>
    <row r="475" spans="1:4" x14ac:dyDescent="0.3">
      <c r="A475">
        <v>506</v>
      </c>
      <c r="B475">
        <v>28</v>
      </c>
      <c r="C475" t="s">
        <v>2703</v>
      </c>
      <c r="D475">
        <v>230</v>
      </c>
    </row>
    <row r="476" spans="1:4" x14ac:dyDescent="0.3">
      <c r="A476">
        <v>507</v>
      </c>
      <c r="B476">
        <v>28</v>
      </c>
      <c r="C476" t="s">
        <v>2703</v>
      </c>
      <c r="D476">
        <v>236</v>
      </c>
    </row>
    <row r="477" spans="1:4" x14ac:dyDescent="0.3">
      <c r="A477">
        <v>508</v>
      </c>
      <c r="B477">
        <v>28</v>
      </c>
      <c r="C477" t="s">
        <v>2703</v>
      </c>
      <c r="D477">
        <v>244</v>
      </c>
    </row>
    <row r="478" spans="1:4" x14ac:dyDescent="0.3">
      <c r="A478">
        <v>509</v>
      </c>
      <c r="B478">
        <v>28</v>
      </c>
      <c r="C478" t="s">
        <v>2703</v>
      </c>
      <c r="D478">
        <v>853</v>
      </c>
    </row>
    <row r="479" spans="1:4" x14ac:dyDescent="0.3">
      <c r="A479">
        <v>511</v>
      </c>
      <c r="B479">
        <v>28</v>
      </c>
      <c r="C479" t="s">
        <v>2703</v>
      </c>
      <c r="D479">
        <v>10961</v>
      </c>
    </row>
    <row r="480" spans="1:4" x14ac:dyDescent="0.3">
      <c r="A480">
        <v>428</v>
      </c>
      <c r="B480">
        <v>129</v>
      </c>
      <c r="C480" t="s">
        <v>2703</v>
      </c>
      <c r="D480">
        <v>12028</v>
      </c>
    </row>
    <row r="481" spans="1:4" x14ac:dyDescent="0.3">
      <c r="A481">
        <v>512</v>
      </c>
      <c r="B481">
        <v>28</v>
      </c>
      <c r="C481" t="s">
        <v>2703</v>
      </c>
      <c r="D481">
        <v>11373</v>
      </c>
    </row>
    <row r="482" spans="1:4" x14ac:dyDescent="0.3">
      <c r="A482">
        <v>513</v>
      </c>
      <c r="B482">
        <v>28</v>
      </c>
      <c r="C482" t="s">
        <v>2703</v>
      </c>
      <c r="D482">
        <v>11394</v>
      </c>
    </row>
    <row r="483" spans="1:4" x14ac:dyDescent="0.3">
      <c r="A483">
        <v>514</v>
      </c>
      <c r="B483">
        <v>28</v>
      </c>
      <c r="C483" t="s">
        <v>2703</v>
      </c>
      <c r="D483">
        <v>11396</v>
      </c>
    </row>
    <row r="484" spans="1:4" x14ac:dyDescent="0.3">
      <c r="A484">
        <v>515</v>
      </c>
      <c r="B484">
        <v>28</v>
      </c>
      <c r="C484" t="s">
        <v>2703</v>
      </c>
      <c r="D484">
        <v>12319</v>
      </c>
    </row>
    <row r="485" spans="1:4" x14ac:dyDescent="0.3">
      <c r="A485">
        <v>516</v>
      </c>
      <c r="B485">
        <v>28</v>
      </c>
      <c r="C485" t="s">
        <v>2703</v>
      </c>
      <c r="D485">
        <v>12458</v>
      </c>
    </row>
    <row r="486" spans="1:4" x14ac:dyDescent="0.3">
      <c r="A486">
        <v>517</v>
      </c>
      <c r="B486">
        <v>28</v>
      </c>
      <c r="C486" t="s">
        <v>2703</v>
      </c>
      <c r="D486">
        <v>12459</v>
      </c>
    </row>
    <row r="487" spans="1:4" x14ac:dyDescent="0.3">
      <c r="A487">
        <v>518</v>
      </c>
      <c r="B487">
        <v>28</v>
      </c>
      <c r="C487" t="s">
        <v>2703</v>
      </c>
      <c r="D487">
        <v>454</v>
      </c>
    </row>
    <row r="488" spans="1:4" x14ac:dyDescent="0.3">
      <c r="A488">
        <v>519</v>
      </c>
      <c r="B488">
        <v>28</v>
      </c>
      <c r="C488" t="s">
        <v>2703</v>
      </c>
      <c r="D488">
        <v>457</v>
      </c>
    </row>
    <row r="489" spans="1:4" x14ac:dyDescent="0.3">
      <c r="A489">
        <v>520</v>
      </c>
      <c r="B489">
        <v>28</v>
      </c>
      <c r="C489" t="s">
        <v>2703</v>
      </c>
      <c r="D489">
        <v>458</v>
      </c>
    </row>
    <row r="490" spans="1:4" x14ac:dyDescent="0.3">
      <c r="A490">
        <v>521</v>
      </c>
      <c r="B490">
        <v>28</v>
      </c>
      <c r="C490" t="s">
        <v>2703</v>
      </c>
      <c r="D490">
        <v>459</v>
      </c>
    </row>
    <row r="491" spans="1:4" x14ac:dyDescent="0.3">
      <c r="A491">
        <v>522</v>
      </c>
      <c r="B491">
        <v>28</v>
      </c>
      <c r="C491" t="s">
        <v>2703</v>
      </c>
      <c r="D491">
        <v>460</v>
      </c>
    </row>
    <row r="492" spans="1:4" x14ac:dyDescent="0.3">
      <c r="A492">
        <v>523</v>
      </c>
      <c r="B492">
        <v>28</v>
      </c>
      <c r="C492" t="s">
        <v>2703</v>
      </c>
      <c r="D492">
        <v>461</v>
      </c>
    </row>
    <row r="493" spans="1:4" x14ac:dyDescent="0.3">
      <c r="A493">
        <v>524</v>
      </c>
      <c r="B493">
        <v>28</v>
      </c>
      <c r="C493" t="s">
        <v>2703</v>
      </c>
      <c r="D493">
        <v>462</v>
      </c>
    </row>
    <row r="494" spans="1:4" x14ac:dyDescent="0.3">
      <c r="A494">
        <v>525</v>
      </c>
      <c r="B494">
        <v>28</v>
      </c>
      <c r="C494" t="s">
        <v>2703</v>
      </c>
      <c r="D494">
        <v>463</v>
      </c>
    </row>
    <row r="495" spans="1:4" x14ac:dyDescent="0.3">
      <c r="A495">
        <v>526</v>
      </c>
      <c r="B495">
        <v>28</v>
      </c>
      <c r="C495" t="s">
        <v>2703</v>
      </c>
      <c r="D495">
        <v>464</v>
      </c>
    </row>
    <row r="496" spans="1:4" x14ac:dyDescent="0.3">
      <c r="A496">
        <v>527</v>
      </c>
      <c r="B496">
        <v>28</v>
      </c>
      <c r="C496" t="s">
        <v>2703</v>
      </c>
      <c r="D496">
        <v>465</v>
      </c>
    </row>
    <row r="497" spans="1:4" x14ac:dyDescent="0.3">
      <c r="A497">
        <v>528</v>
      </c>
      <c r="B497">
        <v>28</v>
      </c>
      <c r="C497" t="s">
        <v>2703</v>
      </c>
      <c r="D497">
        <v>472</v>
      </c>
    </row>
    <row r="498" spans="1:4" x14ac:dyDescent="0.3">
      <c r="A498">
        <v>529</v>
      </c>
      <c r="B498">
        <v>28</v>
      </c>
      <c r="C498" t="s">
        <v>2703</v>
      </c>
      <c r="D498">
        <v>473</v>
      </c>
    </row>
    <row r="499" spans="1:4" x14ac:dyDescent="0.3">
      <c r="A499">
        <v>530</v>
      </c>
      <c r="B499">
        <v>28</v>
      </c>
      <c r="C499" t="s">
        <v>2703</v>
      </c>
      <c r="D499">
        <v>11374</v>
      </c>
    </row>
    <row r="500" spans="1:4" x14ac:dyDescent="0.3">
      <c r="A500">
        <v>531</v>
      </c>
      <c r="B500">
        <v>28</v>
      </c>
      <c r="C500" t="s">
        <v>2703</v>
      </c>
      <c r="D500">
        <v>11375</v>
      </c>
    </row>
    <row r="501" spans="1:4" x14ac:dyDescent="0.3">
      <c r="A501">
        <v>532</v>
      </c>
      <c r="B501">
        <v>28</v>
      </c>
      <c r="C501" t="s">
        <v>2703</v>
      </c>
      <c r="D501">
        <v>11376</v>
      </c>
    </row>
    <row r="502" spans="1:4" x14ac:dyDescent="0.3">
      <c r="A502">
        <v>533</v>
      </c>
      <c r="B502">
        <v>28</v>
      </c>
      <c r="C502" t="s">
        <v>2703</v>
      </c>
      <c r="D502">
        <v>11377</v>
      </c>
    </row>
    <row r="503" spans="1:4" x14ac:dyDescent="0.3">
      <c r="A503">
        <v>534</v>
      </c>
      <c r="B503">
        <v>28</v>
      </c>
      <c r="C503" t="s">
        <v>2703</v>
      </c>
      <c r="D503">
        <v>11378</v>
      </c>
    </row>
    <row r="504" spans="1:4" x14ac:dyDescent="0.3">
      <c r="A504">
        <v>535</v>
      </c>
      <c r="B504">
        <v>28</v>
      </c>
      <c r="C504" t="s">
        <v>2703</v>
      </c>
      <c r="D504">
        <v>11379</v>
      </c>
    </row>
    <row r="505" spans="1:4" x14ac:dyDescent="0.3">
      <c r="A505">
        <v>536</v>
      </c>
      <c r="B505">
        <v>28</v>
      </c>
      <c r="C505" t="s">
        <v>2703</v>
      </c>
      <c r="D505">
        <v>11380</v>
      </c>
    </row>
    <row r="506" spans="1:4" x14ac:dyDescent="0.3">
      <c r="A506">
        <v>537</v>
      </c>
      <c r="B506">
        <v>28</v>
      </c>
      <c r="C506" t="s">
        <v>2703</v>
      </c>
      <c r="D506">
        <v>11381</v>
      </c>
    </row>
    <row r="507" spans="1:4" x14ac:dyDescent="0.3">
      <c r="A507">
        <v>538</v>
      </c>
      <c r="B507">
        <v>28</v>
      </c>
      <c r="C507" t="s">
        <v>2703</v>
      </c>
      <c r="D507">
        <v>12256</v>
      </c>
    </row>
    <row r="508" spans="1:4" x14ac:dyDescent="0.3">
      <c r="A508">
        <v>539</v>
      </c>
      <c r="B508">
        <v>28</v>
      </c>
      <c r="C508" t="s">
        <v>2703</v>
      </c>
      <c r="D508">
        <v>12298</v>
      </c>
    </row>
    <row r="509" spans="1:4" x14ac:dyDescent="0.3">
      <c r="A509">
        <v>540</v>
      </c>
      <c r="B509">
        <v>28</v>
      </c>
      <c r="C509" t="s">
        <v>2703</v>
      </c>
      <c r="D509">
        <v>12325</v>
      </c>
    </row>
    <row r="510" spans="1:4" x14ac:dyDescent="0.3">
      <c r="A510">
        <v>541</v>
      </c>
      <c r="B510">
        <v>28</v>
      </c>
      <c r="C510" t="s">
        <v>2703</v>
      </c>
      <c r="D510">
        <v>12617</v>
      </c>
    </row>
    <row r="511" spans="1:4" x14ac:dyDescent="0.3">
      <c r="A511">
        <v>542</v>
      </c>
      <c r="B511">
        <v>28</v>
      </c>
      <c r="C511" t="s">
        <v>2703</v>
      </c>
      <c r="D511">
        <v>12710</v>
      </c>
    </row>
    <row r="512" spans="1:4" x14ac:dyDescent="0.3">
      <c r="A512">
        <v>543</v>
      </c>
      <c r="B512">
        <v>28</v>
      </c>
      <c r="C512" t="s">
        <v>2703</v>
      </c>
      <c r="D512">
        <v>12711</v>
      </c>
    </row>
    <row r="513" spans="1:4" x14ac:dyDescent="0.3">
      <c r="A513">
        <v>544</v>
      </c>
      <c r="B513">
        <v>28</v>
      </c>
      <c r="C513" t="s">
        <v>2703</v>
      </c>
      <c r="D513">
        <v>12712</v>
      </c>
    </row>
    <row r="514" spans="1:4" x14ac:dyDescent="0.3">
      <c r="A514">
        <v>545</v>
      </c>
      <c r="B514">
        <v>28</v>
      </c>
      <c r="C514" t="s">
        <v>2703</v>
      </c>
      <c r="D514">
        <v>12713</v>
      </c>
    </row>
    <row r="515" spans="1:4" x14ac:dyDescent="0.3">
      <c r="A515">
        <v>546</v>
      </c>
      <c r="B515">
        <v>28</v>
      </c>
      <c r="C515" t="s">
        <v>2703</v>
      </c>
      <c r="D515">
        <v>12714</v>
      </c>
    </row>
    <row r="516" spans="1:4" x14ac:dyDescent="0.3">
      <c r="A516">
        <v>547</v>
      </c>
      <c r="B516">
        <v>28</v>
      </c>
      <c r="C516" t="s">
        <v>2703</v>
      </c>
      <c r="D516">
        <v>12715</v>
      </c>
    </row>
    <row r="517" spans="1:4" x14ac:dyDescent="0.3">
      <c r="A517">
        <v>548</v>
      </c>
      <c r="B517">
        <v>28</v>
      </c>
      <c r="C517" t="s">
        <v>2703</v>
      </c>
      <c r="D517">
        <v>12716</v>
      </c>
    </row>
    <row r="518" spans="1:4" x14ac:dyDescent="0.3">
      <c r="A518">
        <v>549</v>
      </c>
      <c r="B518">
        <v>28</v>
      </c>
      <c r="C518" t="s">
        <v>2703</v>
      </c>
      <c r="D518">
        <v>12717</v>
      </c>
    </row>
    <row r="519" spans="1:4" x14ac:dyDescent="0.3">
      <c r="A519">
        <v>550</v>
      </c>
      <c r="B519">
        <v>28</v>
      </c>
      <c r="C519" t="s">
        <v>2703</v>
      </c>
      <c r="D519">
        <v>12718</v>
      </c>
    </row>
    <row r="520" spans="1:4" x14ac:dyDescent="0.3">
      <c r="A520">
        <v>551</v>
      </c>
      <c r="B520">
        <v>28</v>
      </c>
      <c r="C520" t="s">
        <v>2703</v>
      </c>
      <c r="D520">
        <v>12719</v>
      </c>
    </row>
    <row r="521" spans="1:4" x14ac:dyDescent="0.3">
      <c r="A521">
        <v>552</v>
      </c>
      <c r="B521">
        <v>28</v>
      </c>
      <c r="C521" t="s">
        <v>2703</v>
      </c>
      <c r="D521">
        <v>12720</v>
      </c>
    </row>
    <row r="522" spans="1:4" x14ac:dyDescent="0.3">
      <c r="A522">
        <v>553</v>
      </c>
      <c r="B522">
        <v>28</v>
      </c>
      <c r="C522" t="s">
        <v>2703</v>
      </c>
      <c r="D522">
        <v>12721</v>
      </c>
    </row>
    <row r="523" spans="1:4" x14ac:dyDescent="0.3">
      <c r="A523">
        <v>554</v>
      </c>
      <c r="B523">
        <v>28</v>
      </c>
      <c r="C523" t="s">
        <v>2703</v>
      </c>
      <c r="D523">
        <v>12722</v>
      </c>
    </row>
    <row r="524" spans="1:4" x14ac:dyDescent="0.3">
      <c r="A524">
        <v>555</v>
      </c>
      <c r="B524">
        <v>28</v>
      </c>
      <c r="C524" t="s">
        <v>2703</v>
      </c>
      <c r="D524">
        <v>12723</v>
      </c>
    </row>
    <row r="525" spans="1:4" x14ac:dyDescent="0.3">
      <c r="A525">
        <v>556</v>
      </c>
      <c r="B525">
        <v>28</v>
      </c>
      <c r="C525" t="s">
        <v>2703</v>
      </c>
      <c r="D525">
        <v>12724</v>
      </c>
    </row>
    <row r="526" spans="1:4" x14ac:dyDescent="0.3">
      <c r="A526">
        <v>557</v>
      </c>
      <c r="B526">
        <v>29</v>
      </c>
      <c r="C526" t="s">
        <v>2703</v>
      </c>
      <c r="D526">
        <v>466</v>
      </c>
    </row>
    <row r="527" spans="1:4" x14ac:dyDescent="0.3">
      <c r="A527">
        <v>558</v>
      </c>
      <c r="B527">
        <v>29</v>
      </c>
      <c r="C527" t="s">
        <v>2703</v>
      </c>
      <c r="D527">
        <v>884</v>
      </c>
    </row>
    <row r="528" spans="1:4" x14ac:dyDescent="0.3">
      <c r="A528">
        <v>562</v>
      </c>
      <c r="B528">
        <v>29</v>
      </c>
      <c r="C528" t="s">
        <v>2703</v>
      </c>
      <c r="D528">
        <v>12738</v>
      </c>
    </row>
    <row r="529" spans="1:4" x14ac:dyDescent="0.3">
      <c r="A529">
        <v>563</v>
      </c>
      <c r="B529">
        <v>29</v>
      </c>
      <c r="C529" t="s">
        <v>2703</v>
      </c>
      <c r="D529">
        <v>14099</v>
      </c>
    </row>
    <row r="530" spans="1:4" x14ac:dyDescent="0.3">
      <c r="A530">
        <v>566</v>
      </c>
      <c r="B530">
        <v>31</v>
      </c>
      <c r="C530" t="s">
        <v>2703</v>
      </c>
      <c r="D530">
        <v>334</v>
      </c>
    </row>
    <row r="531" spans="1:4" x14ac:dyDescent="0.3">
      <c r="A531">
        <v>567</v>
      </c>
      <c r="B531">
        <v>32</v>
      </c>
      <c r="C531" t="s">
        <v>2703</v>
      </c>
      <c r="D531">
        <v>349</v>
      </c>
    </row>
    <row r="532" spans="1:4" x14ac:dyDescent="0.3">
      <c r="A532">
        <v>568</v>
      </c>
      <c r="B532">
        <v>33</v>
      </c>
      <c r="C532" t="s">
        <v>2703</v>
      </c>
      <c r="D532">
        <v>339</v>
      </c>
    </row>
    <row r="533" spans="1:4" x14ac:dyDescent="0.3">
      <c r="A533">
        <v>569</v>
      </c>
      <c r="B533">
        <v>33</v>
      </c>
      <c r="C533" t="s">
        <v>2703</v>
      </c>
      <c r="D533">
        <v>892</v>
      </c>
    </row>
    <row r="534" spans="1:4" x14ac:dyDescent="0.3">
      <c r="A534">
        <v>570</v>
      </c>
      <c r="B534">
        <v>34</v>
      </c>
      <c r="C534" t="s">
        <v>2703</v>
      </c>
      <c r="D534">
        <v>12476</v>
      </c>
    </row>
    <row r="535" spans="1:4" x14ac:dyDescent="0.3">
      <c r="A535">
        <v>571</v>
      </c>
      <c r="B535">
        <v>34</v>
      </c>
      <c r="C535" t="s">
        <v>2703</v>
      </c>
      <c r="D535">
        <v>12478</v>
      </c>
    </row>
    <row r="536" spans="1:4" x14ac:dyDescent="0.3">
      <c r="A536">
        <v>572</v>
      </c>
      <c r="B536">
        <v>34</v>
      </c>
      <c r="C536" t="s">
        <v>2703</v>
      </c>
      <c r="D536">
        <v>12479</v>
      </c>
    </row>
    <row r="537" spans="1:4" x14ac:dyDescent="0.3">
      <c r="A537">
        <v>573</v>
      </c>
      <c r="B537">
        <v>35</v>
      </c>
      <c r="C537" t="s">
        <v>2703</v>
      </c>
      <c r="D537">
        <v>12167</v>
      </c>
    </row>
    <row r="538" spans="1:4" x14ac:dyDescent="0.3">
      <c r="A538">
        <v>574</v>
      </c>
      <c r="B538">
        <v>35</v>
      </c>
      <c r="C538" t="s">
        <v>2703</v>
      </c>
      <c r="D538">
        <v>12174</v>
      </c>
    </row>
    <row r="539" spans="1:4" x14ac:dyDescent="0.3">
      <c r="A539">
        <v>575</v>
      </c>
      <c r="B539">
        <v>36</v>
      </c>
      <c r="C539" t="s">
        <v>2703</v>
      </c>
      <c r="D539">
        <v>12169</v>
      </c>
    </row>
    <row r="540" spans="1:4" x14ac:dyDescent="0.3">
      <c r="A540">
        <v>576</v>
      </c>
      <c r="B540">
        <v>36</v>
      </c>
      <c r="C540" t="s">
        <v>2703</v>
      </c>
      <c r="D540">
        <v>12176</v>
      </c>
    </row>
    <row r="541" spans="1:4" x14ac:dyDescent="0.3">
      <c r="A541">
        <v>577</v>
      </c>
      <c r="B541">
        <v>37</v>
      </c>
      <c r="C541" t="s">
        <v>2703</v>
      </c>
      <c r="D541">
        <v>849</v>
      </c>
    </row>
    <row r="542" spans="1:4" x14ac:dyDescent="0.3">
      <c r="A542">
        <v>578</v>
      </c>
      <c r="B542">
        <v>38</v>
      </c>
      <c r="C542" t="s">
        <v>2703</v>
      </c>
      <c r="D542">
        <v>132</v>
      </c>
    </row>
    <row r="543" spans="1:4" x14ac:dyDescent="0.3">
      <c r="A543">
        <v>579</v>
      </c>
      <c r="B543">
        <v>38</v>
      </c>
      <c r="C543" t="s">
        <v>2703</v>
      </c>
      <c r="D543">
        <v>981</v>
      </c>
    </row>
    <row r="544" spans="1:4" x14ac:dyDescent="0.3">
      <c r="A544">
        <v>580</v>
      </c>
      <c r="B544">
        <v>39</v>
      </c>
      <c r="C544" t="s">
        <v>2884</v>
      </c>
      <c r="D544">
        <v>10966</v>
      </c>
    </row>
    <row r="545" spans="1:4" x14ac:dyDescent="0.3">
      <c r="A545">
        <v>581</v>
      </c>
      <c r="B545">
        <v>39</v>
      </c>
      <c r="C545" t="s">
        <v>2885</v>
      </c>
      <c r="D545">
        <v>10966</v>
      </c>
    </row>
    <row r="546" spans="1:4" x14ac:dyDescent="0.3">
      <c r="A546">
        <v>582</v>
      </c>
      <c r="B546">
        <v>39</v>
      </c>
      <c r="C546" t="s">
        <v>2886</v>
      </c>
      <c r="D546">
        <v>10966</v>
      </c>
    </row>
    <row r="547" spans="1:4" x14ac:dyDescent="0.3">
      <c r="A547">
        <v>583</v>
      </c>
      <c r="B547">
        <v>39</v>
      </c>
      <c r="C547" t="s">
        <v>2887</v>
      </c>
      <c r="D547">
        <v>10966</v>
      </c>
    </row>
    <row r="548" spans="1:4" x14ac:dyDescent="0.3">
      <c r="A548">
        <v>584</v>
      </c>
      <c r="B548">
        <v>39</v>
      </c>
      <c r="C548" t="s">
        <v>2888</v>
      </c>
      <c r="D548">
        <v>10966</v>
      </c>
    </row>
    <row r="549" spans="1:4" x14ac:dyDescent="0.3">
      <c r="A549">
        <v>585</v>
      </c>
      <c r="B549">
        <v>39</v>
      </c>
      <c r="C549" t="s">
        <v>2889</v>
      </c>
      <c r="D549">
        <v>10966</v>
      </c>
    </row>
    <row r="550" spans="1:4" x14ac:dyDescent="0.3">
      <c r="A550">
        <v>586</v>
      </c>
      <c r="B550">
        <v>39</v>
      </c>
      <c r="C550" t="s">
        <v>2890</v>
      </c>
      <c r="D550">
        <v>10966</v>
      </c>
    </row>
    <row r="551" spans="1:4" x14ac:dyDescent="0.3">
      <c r="A551">
        <v>587</v>
      </c>
      <c r="B551">
        <v>39</v>
      </c>
      <c r="C551" t="s">
        <v>2891</v>
      </c>
      <c r="D551">
        <v>10966</v>
      </c>
    </row>
    <row r="552" spans="1:4" x14ac:dyDescent="0.3">
      <c r="A552">
        <v>588</v>
      </c>
      <c r="B552">
        <v>39</v>
      </c>
      <c r="C552" t="s">
        <v>2892</v>
      </c>
      <c r="D552">
        <v>10966</v>
      </c>
    </row>
    <row r="553" spans="1:4" x14ac:dyDescent="0.3">
      <c r="A553">
        <v>589</v>
      </c>
      <c r="B553">
        <v>39</v>
      </c>
      <c r="C553" t="s">
        <v>2893</v>
      </c>
      <c r="D553">
        <v>10966</v>
      </c>
    </row>
    <row r="554" spans="1:4" x14ac:dyDescent="0.3">
      <c r="A554">
        <v>590</v>
      </c>
      <c r="B554">
        <v>39</v>
      </c>
      <c r="C554" t="s">
        <v>2894</v>
      </c>
      <c r="D554">
        <v>10966</v>
      </c>
    </row>
    <row r="555" spans="1:4" x14ac:dyDescent="0.3">
      <c r="A555">
        <v>591</v>
      </c>
      <c r="B555">
        <v>39</v>
      </c>
      <c r="C555" t="s">
        <v>2895</v>
      </c>
      <c r="D555">
        <v>10966</v>
      </c>
    </row>
    <row r="556" spans="1:4" x14ac:dyDescent="0.3">
      <c r="A556">
        <v>592</v>
      </c>
      <c r="B556">
        <v>39</v>
      </c>
      <c r="C556" t="s">
        <v>2896</v>
      </c>
      <c r="D556">
        <v>10966</v>
      </c>
    </row>
    <row r="557" spans="1:4" x14ac:dyDescent="0.3">
      <c r="A557">
        <v>593</v>
      </c>
      <c r="B557">
        <v>39</v>
      </c>
      <c r="C557" t="s">
        <v>2897</v>
      </c>
      <c r="D557">
        <v>10966</v>
      </c>
    </row>
    <row r="558" spans="1:4" x14ac:dyDescent="0.3">
      <c r="A558">
        <v>594</v>
      </c>
      <c r="B558">
        <v>39</v>
      </c>
      <c r="C558" t="s">
        <v>2898</v>
      </c>
      <c r="D558">
        <v>10966</v>
      </c>
    </row>
    <row r="559" spans="1:4" x14ac:dyDescent="0.3">
      <c r="A559">
        <v>595</v>
      </c>
      <c r="B559">
        <v>39</v>
      </c>
      <c r="C559" t="s">
        <v>2899</v>
      </c>
      <c r="D559">
        <v>10966</v>
      </c>
    </row>
    <row r="560" spans="1:4" x14ac:dyDescent="0.3">
      <c r="A560">
        <v>596</v>
      </c>
      <c r="B560">
        <v>39</v>
      </c>
      <c r="C560" t="s">
        <v>2900</v>
      </c>
      <c r="D560">
        <v>10966</v>
      </c>
    </row>
    <row r="561" spans="1:4" x14ac:dyDescent="0.3">
      <c r="A561">
        <v>597</v>
      </c>
      <c r="B561">
        <v>39</v>
      </c>
      <c r="C561" t="s">
        <v>2901</v>
      </c>
      <c r="D561">
        <v>10966</v>
      </c>
    </row>
    <row r="562" spans="1:4" x14ac:dyDescent="0.3">
      <c r="A562">
        <v>598</v>
      </c>
      <c r="B562">
        <v>39</v>
      </c>
      <c r="C562" t="s">
        <v>2902</v>
      </c>
      <c r="D562">
        <v>10966</v>
      </c>
    </row>
    <row r="563" spans="1:4" x14ac:dyDescent="0.3">
      <c r="A563">
        <v>599</v>
      </c>
      <c r="B563">
        <v>39</v>
      </c>
      <c r="C563" t="s">
        <v>2903</v>
      </c>
      <c r="D563">
        <v>10966</v>
      </c>
    </row>
    <row r="564" spans="1:4" x14ac:dyDescent="0.3">
      <c r="A564">
        <v>600</v>
      </c>
      <c r="B564">
        <v>39</v>
      </c>
      <c r="C564" t="s">
        <v>2904</v>
      </c>
      <c r="D564">
        <v>10966</v>
      </c>
    </row>
    <row r="565" spans="1:4" x14ac:dyDescent="0.3">
      <c r="A565">
        <v>601</v>
      </c>
      <c r="B565">
        <v>39</v>
      </c>
      <c r="C565" t="s">
        <v>2905</v>
      </c>
      <c r="D565">
        <v>10966</v>
      </c>
    </row>
    <row r="566" spans="1:4" x14ac:dyDescent="0.3">
      <c r="A566">
        <v>602</v>
      </c>
      <c r="B566">
        <v>39</v>
      </c>
      <c r="C566" t="s">
        <v>2906</v>
      </c>
      <c r="D566">
        <v>85</v>
      </c>
    </row>
    <row r="567" spans="1:4" x14ac:dyDescent="0.3">
      <c r="A567">
        <v>603</v>
      </c>
      <c r="B567">
        <v>39</v>
      </c>
      <c r="C567" t="s">
        <v>2907</v>
      </c>
      <c r="D567">
        <v>85</v>
      </c>
    </row>
    <row r="568" spans="1:4" x14ac:dyDescent="0.3">
      <c r="A568">
        <v>604</v>
      </c>
      <c r="B568">
        <v>39</v>
      </c>
      <c r="C568" t="s">
        <v>2908</v>
      </c>
      <c r="D568">
        <v>85</v>
      </c>
    </row>
    <row r="569" spans="1:4" x14ac:dyDescent="0.3">
      <c r="A569">
        <v>606</v>
      </c>
      <c r="B569">
        <v>39</v>
      </c>
      <c r="C569" t="s">
        <v>2909</v>
      </c>
      <c r="D569">
        <v>85</v>
      </c>
    </row>
    <row r="570" spans="1:4" x14ac:dyDescent="0.3">
      <c r="A570">
        <v>607</v>
      </c>
      <c r="B570">
        <v>40</v>
      </c>
      <c r="C570" t="s">
        <v>2703</v>
      </c>
      <c r="D570">
        <v>36</v>
      </c>
    </row>
    <row r="571" spans="1:4" x14ac:dyDescent="0.3">
      <c r="A571">
        <v>608</v>
      </c>
      <c r="B571">
        <v>41</v>
      </c>
      <c r="C571" t="s">
        <v>2910</v>
      </c>
      <c r="D571">
        <v>123</v>
      </c>
    </row>
    <row r="572" spans="1:4" x14ac:dyDescent="0.3">
      <c r="A572">
        <v>609</v>
      </c>
      <c r="B572">
        <v>41</v>
      </c>
      <c r="C572" t="s">
        <v>2911</v>
      </c>
      <c r="D572">
        <v>123</v>
      </c>
    </row>
    <row r="573" spans="1:4" x14ac:dyDescent="0.3">
      <c r="A573">
        <v>610</v>
      </c>
      <c r="B573">
        <v>41</v>
      </c>
      <c r="C573" t="s">
        <v>2912</v>
      </c>
      <c r="D573">
        <v>123</v>
      </c>
    </row>
    <row r="574" spans="1:4" x14ac:dyDescent="0.3">
      <c r="A574">
        <v>611</v>
      </c>
      <c r="B574">
        <v>41</v>
      </c>
      <c r="C574" t="s">
        <v>2910</v>
      </c>
      <c r="D574">
        <v>982</v>
      </c>
    </row>
    <row r="575" spans="1:4" x14ac:dyDescent="0.3">
      <c r="A575">
        <v>612</v>
      </c>
      <c r="B575">
        <v>41</v>
      </c>
      <c r="C575" t="s">
        <v>2911</v>
      </c>
      <c r="D575">
        <v>982</v>
      </c>
    </row>
    <row r="576" spans="1:4" x14ac:dyDescent="0.3">
      <c r="A576">
        <v>613</v>
      </c>
      <c r="B576">
        <v>41</v>
      </c>
      <c r="C576" t="s">
        <v>2912</v>
      </c>
      <c r="D576">
        <v>982</v>
      </c>
    </row>
    <row r="577" spans="1:4" x14ac:dyDescent="0.3">
      <c r="A577">
        <v>614</v>
      </c>
      <c r="B577">
        <v>42</v>
      </c>
      <c r="C577" t="s">
        <v>2913</v>
      </c>
      <c r="D577">
        <v>123</v>
      </c>
    </row>
    <row r="578" spans="1:4" x14ac:dyDescent="0.3">
      <c r="A578">
        <v>615</v>
      </c>
      <c r="B578">
        <v>43</v>
      </c>
      <c r="C578" t="s">
        <v>2849</v>
      </c>
      <c r="D578">
        <v>313</v>
      </c>
    </row>
    <row r="579" spans="1:4" x14ac:dyDescent="0.3">
      <c r="A579">
        <v>616</v>
      </c>
      <c r="B579">
        <v>44</v>
      </c>
      <c r="C579" t="s">
        <v>2852</v>
      </c>
      <c r="D579">
        <v>313</v>
      </c>
    </row>
    <row r="580" spans="1:4" x14ac:dyDescent="0.3">
      <c r="A580">
        <v>631</v>
      </c>
      <c r="B580">
        <v>45</v>
      </c>
      <c r="C580" t="s">
        <v>2703</v>
      </c>
      <c r="D580">
        <v>11012</v>
      </c>
    </row>
    <row r="581" spans="1:4" x14ac:dyDescent="0.3">
      <c r="A581">
        <v>632</v>
      </c>
      <c r="B581">
        <v>45</v>
      </c>
      <c r="C581" t="s">
        <v>2703</v>
      </c>
      <c r="D581">
        <v>11013</v>
      </c>
    </row>
    <row r="582" spans="1:4" x14ac:dyDescent="0.3">
      <c r="A582">
        <v>633</v>
      </c>
      <c r="B582">
        <v>45</v>
      </c>
      <c r="C582" t="s">
        <v>2703</v>
      </c>
      <c r="D582">
        <v>11014</v>
      </c>
    </row>
    <row r="583" spans="1:4" x14ac:dyDescent="0.3">
      <c r="A583">
        <v>634</v>
      </c>
      <c r="B583">
        <v>45</v>
      </c>
      <c r="C583" t="s">
        <v>2703</v>
      </c>
      <c r="D583">
        <v>11015</v>
      </c>
    </row>
    <row r="584" spans="1:4" x14ac:dyDescent="0.3">
      <c r="A584">
        <v>635</v>
      </c>
      <c r="B584">
        <v>45</v>
      </c>
      <c r="C584" t="s">
        <v>2703</v>
      </c>
      <c r="D584">
        <v>11016</v>
      </c>
    </row>
    <row r="585" spans="1:4" x14ac:dyDescent="0.3">
      <c r="A585">
        <v>636</v>
      </c>
      <c r="B585">
        <v>45</v>
      </c>
      <c r="C585" t="s">
        <v>2703</v>
      </c>
      <c r="D585">
        <v>11017</v>
      </c>
    </row>
    <row r="586" spans="1:4" x14ac:dyDescent="0.3">
      <c r="A586">
        <v>637</v>
      </c>
      <c r="B586">
        <v>45</v>
      </c>
      <c r="C586" t="s">
        <v>2703</v>
      </c>
      <c r="D586">
        <v>11018</v>
      </c>
    </row>
    <row r="587" spans="1:4" x14ac:dyDescent="0.3">
      <c r="A587">
        <v>640</v>
      </c>
      <c r="B587">
        <v>46</v>
      </c>
      <c r="C587" t="s">
        <v>2703</v>
      </c>
      <c r="D587">
        <v>898</v>
      </c>
    </row>
    <row r="588" spans="1:4" x14ac:dyDescent="0.3">
      <c r="A588">
        <v>641</v>
      </c>
      <c r="B588">
        <v>47</v>
      </c>
      <c r="C588" t="s">
        <v>2703</v>
      </c>
      <c r="D588">
        <v>12098</v>
      </c>
    </row>
    <row r="589" spans="1:4" x14ac:dyDescent="0.3">
      <c r="A589">
        <v>644</v>
      </c>
      <c r="B589">
        <v>48</v>
      </c>
      <c r="C589" t="s">
        <v>2703</v>
      </c>
      <c r="D589">
        <v>11975</v>
      </c>
    </row>
    <row r="590" spans="1:4" x14ac:dyDescent="0.3">
      <c r="A590">
        <v>645</v>
      </c>
      <c r="B590">
        <v>49</v>
      </c>
      <c r="C590" t="s">
        <v>2703</v>
      </c>
      <c r="D590">
        <v>265</v>
      </c>
    </row>
    <row r="591" spans="1:4" x14ac:dyDescent="0.3">
      <c r="A591">
        <v>646</v>
      </c>
      <c r="B591">
        <v>50</v>
      </c>
      <c r="C591" t="s">
        <v>2703</v>
      </c>
      <c r="D591">
        <v>848</v>
      </c>
    </row>
    <row r="592" spans="1:4" x14ac:dyDescent="0.3">
      <c r="A592">
        <v>647</v>
      </c>
      <c r="B592">
        <v>51</v>
      </c>
      <c r="C592" t="s">
        <v>2703</v>
      </c>
      <c r="D592">
        <v>12204</v>
      </c>
    </row>
    <row r="593" spans="1:4" x14ac:dyDescent="0.3">
      <c r="A593">
        <v>648</v>
      </c>
      <c r="B593">
        <v>52</v>
      </c>
      <c r="C593" t="s">
        <v>2703</v>
      </c>
      <c r="D593">
        <v>14093</v>
      </c>
    </row>
    <row r="594" spans="1:4" x14ac:dyDescent="0.3">
      <c r="A594">
        <v>649</v>
      </c>
      <c r="B594">
        <v>52</v>
      </c>
      <c r="C594" t="s">
        <v>2703</v>
      </c>
      <c r="D594">
        <v>14094</v>
      </c>
    </row>
    <row r="595" spans="1:4" x14ac:dyDescent="0.3">
      <c r="A595">
        <v>650</v>
      </c>
      <c r="B595">
        <v>62</v>
      </c>
      <c r="C595" t="s">
        <v>2703</v>
      </c>
      <c r="D595">
        <v>193</v>
      </c>
    </row>
    <row r="596" spans="1:4" x14ac:dyDescent="0.3">
      <c r="A596">
        <v>651</v>
      </c>
      <c r="B596">
        <v>63</v>
      </c>
      <c r="C596" t="s">
        <v>2703</v>
      </c>
      <c r="D596">
        <v>493</v>
      </c>
    </row>
    <row r="597" spans="1:4" x14ac:dyDescent="0.3">
      <c r="A597">
        <v>652</v>
      </c>
      <c r="B597">
        <v>64</v>
      </c>
      <c r="C597" t="s">
        <v>2703</v>
      </c>
      <c r="D597">
        <v>12315</v>
      </c>
    </row>
    <row r="598" spans="1:4" x14ac:dyDescent="0.3">
      <c r="A598">
        <v>653</v>
      </c>
      <c r="B598">
        <v>66</v>
      </c>
      <c r="C598" t="s">
        <v>2914</v>
      </c>
      <c r="D598">
        <v>51</v>
      </c>
    </row>
    <row r="599" spans="1:4" x14ac:dyDescent="0.3">
      <c r="A599">
        <v>654</v>
      </c>
      <c r="B599">
        <v>67</v>
      </c>
      <c r="C599" t="s">
        <v>2915</v>
      </c>
      <c r="D599">
        <v>51</v>
      </c>
    </row>
    <row r="600" spans="1:4" x14ac:dyDescent="0.3">
      <c r="A600">
        <v>655</v>
      </c>
      <c r="B600">
        <v>68</v>
      </c>
      <c r="C600" t="s">
        <v>2916</v>
      </c>
      <c r="D600">
        <v>51</v>
      </c>
    </row>
    <row r="601" spans="1:4" x14ac:dyDescent="0.3">
      <c r="A601">
        <v>656</v>
      </c>
      <c r="B601">
        <v>69</v>
      </c>
      <c r="C601" t="s">
        <v>2917</v>
      </c>
      <c r="D601">
        <v>51</v>
      </c>
    </row>
    <row r="602" spans="1:4" x14ac:dyDescent="0.3">
      <c r="A602">
        <v>657</v>
      </c>
      <c r="B602">
        <v>70</v>
      </c>
      <c r="C602" t="s">
        <v>2918</v>
      </c>
      <c r="D602">
        <v>970</v>
      </c>
    </row>
    <row r="603" spans="1:4" x14ac:dyDescent="0.3">
      <c r="A603">
        <v>658</v>
      </c>
      <c r="B603">
        <v>70</v>
      </c>
      <c r="C603" t="s">
        <v>2919</v>
      </c>
      <c r="D603">
        <v>970</v>
      </c>
    </row>
    <row r="604" spans="1:4" x14ac:dyDescent="0.3">
      <c r="A604">
        <v>659</v>
      </c>
      <c r="B604">
        <v>70</v>
      </c>
      <c r="C604" t="s">
        <v>2920</v>
      </c>
      <c r="D604">
        <v>12624</v>
      </c>
    </row>
    <row r="605" spans="1:4" x14ac:dyDescent="0.3">
      <c r="A605">
        <v>660</v>
      </c>
      <c r="B605">
        <v>70</v>
      </c>
      <c r="C605" t="s">
        <v>2920</v>
      </c>
      <c r="D605">
        <v>12740</v>
      </c>
    </row>
    <row r="606" spans="1:4" x14ac:dyDescent="0.3">
      <c r="A606">
        <v>661</v>
      </c>
      <c r="B606">
        <v>70</v>
      </c>
      <c r="C606" t="s">
        <v>2920</v>
      </c>
      <c r="D606">
        <v>12752</v>
      </c>
    </row>
    <row r="607" spans="1:4" x14ac:dyDescent="0.3">
      <c r="A607">
        <v>662</v>
      </c>
      <c r="B607">
        <v>71</v>
      </c>
      <c r="C607" t="s">
        <v>2921</v>
      </c>
      <c r="D607">
        <v>970</v>
      </c>
    </row>
    <row r="608" spans="1:4" x14ac:dyDescent="0.3">
      <c r="A608">
        <v>663</v>
      </c>
      <c r="B608">
        <v>71</v>
      </c>
      <c r="C608" t="s">
        <v>2922</v>
      </c>
      <c r="D608">
        <v>970</v>
      </c>
    </row>
    <row r="609" spans="1:4" x14ac:dyDescent="0.3">
      <c r="A609">
        <v>510</v>
      </c>
      <c r="B609">
        <v>72</v>
      </c>
      <c r="C609" t="s">
        <v>2703</v>
      </c>
      <c r="D609">
        <v>10953</v>
      </c>
    </row>
    <row r="610" spans="1:4" x14ac:dyDescent="0.3">
      <c r="A610">
        <v>664</v>
      </c>
      <c r="B610">
        <v>71</v>
      </c>
      <c r="C610" t="s">
        <v>2923</v>
      </c>
      <c r="D610">
        <v>970</v>
      </c>
    </row>
    <row r="611" spans="1:4" x14ac:dyDescent="0.3">
      <c r="A611">
        <v>665</v>
      </c>
      <c r="B611">
        <v>71</v>
      </c>
      <c r="C611" t="s">
        <v>2924</v>
      </c>
      <c r="D611">
        <v>970</v>
      </c>
    </row>
    <row r="612" spans="1:4" x14ac:dyDescent="0.3">
      <c r="A612">
        <v>666</v>
      </c>
      <c r="B612">
        <v>71</v>
      </c>
      <c r="C612" t="s">
        <v>2925</v>
      </c>
      <c r="D612">
        <v>970</v>
      </c>
    </row>
    <row r="613" spans="1:4" x14ac:dyDescent="0.3">
      <c r="A613">
        <v>667</v>
      </c>
      <c r="B613">
        <v>71</v>
      </c>
      <c r="C613" t="s">
        <v>2926</v>
      </c>
      <c r="D613">
        <v>970</v>
      </c>
    </row>
    <row r="614" spans="1:4" x14ac:dyDescent="0.3">
      <c r="A614">
        <v>617</v>
      </c>
      <c r="B614">
        <v>46</v>
      </c>
      <c r="C614" t="s">
        <v>2703</v>
      </c>
      <c r="D614">
        <v>263</v>
      </c>
    </row>
    <row r="615" spans="1:4" x14ac:dyDescent="0.3">
      <c r="A615">
        <v>642</v>
      </c>
      <c r="B615">
        <v>128</v>
      </c>
      <c r="C615" t="s">
        <v>2703</v>
      </c>
      <c r="D615">
        <v>12099</v>
      </c>
    </row>
    <row r="616" spans="1:4" x14ac:dyDescent="0.3">
      <c r="A616">
        <v>643</v>
      </c>
      <c r="B616">
        <v>128</v>
      </c>
      <c r="C616" t="s">
        <v>2703</v>
      </c>
      <c r="D616">
        <v>12100</v>
      </c>
    </row>
    <row r="617" spans="1:4" x14ac:dyDescent="0.3">
      <c r="A617">
        <v>564</v>
      </c>
      <c r="B617">
        <v>30</v>
      </c>
      <c r="C617" t="s">
        <v>2703</v>
      </c>
      <c r="D617">
        <v>787</v>
      </c>
    </row>
    <row r="618" spans="1:4" x14ac:dyDescent="0.3">
      <c r="A618">
        <v>565</v>
      </c>
      <c r="B618">
        <v>30</v>
      </c>
      <c r="C618" t="s">
        <v>2703</v>
      </c>
      <c r="D618">
        <v>11024</v>
      </c>
    </row>
    <row r="619" spans="1:4" x14ac:dyDescent="0.3">
      <c r="A619">
        <v>668</v>
      </c>
      <c r="B619">
        <v>71</v>
      </c>
      <c r="C619" t="s">
        <v>2927</v>
      </c>
      <c r="D619">
        <v>970</v>
      </c>
    </row>
    <row r="620" spans="1:4" x14ac:dyDescent="0.3">
      <c r="A620">
        <v>669</v>
      </c>
      <c r="B620">
        <v>71</v>
      </c>
      <c r="C620" t="s">
        <v>2928</v>
      </c>
      <c r="D620">
        <v>970</v>
      </c>
    </row>
    <row r="621" spans="1:4" x14ac:dyDescent="0.3">
      <c r="A621">
        <v>670</v>
      </c>
      <c r="B621">
        <v>71</v>
      </c>
      <c r="C621" t="s">
        <v>2929</v>
      </c>
      <c r="D621">
        <v>970</v>
      </c>
    </row>
    <row r="622" spans="1:4" x14ac:dyDescent="0.3">
      <c r="A622">
        <v>671</v>
      </c>
      <c r="B622">
        <v>71</v>
      </c>
      <c r="C622" t="s">
        <v>2930</v>
      </c>
      <c r="D622">
        <v>970</v>
      </c>
    </row>
    <row r="623" spans="1:4" x14ac:dyDescent="0.3">
      <c r="A623">
        <v>672</v>
      </c>
      <c r="B623">
        <v>71</v>
      </c>
      <c r="C623" t="s">
        <v>2931</v>
      </c>
      <c r="D623">
        <v>970</v>
      </c>
    </row>
    <row r="624" spans="1:4" x14ac:dyDescent="0.3">
      <c r="A624">
        <v>673</v>
      </c>
      <c r="B624">
        <v>71</v>
      </c>
      <c r="C624" t="s">
        <v>2932</v>
      </c>
      <c r="D624">
        <v>970</v>
      </c>
    </row>
    <row r="625" spans="1:4" x14ac:dyDescent="0.3">
      <c r="A625">
        <v>674</v>
      </c>
      <c r="B625">
        <v>71</v>
      </c>
      <c r="C625" t="s">
        <v>2933</v>
      </c>
      <c r="D625">
        <v>970</v>
      </c>
    </row>
    <row r="626" spans="1:4" x14ac:dyDescent="0.3">
      <c r="A626">
        <v>675</v>
      </c>
      <c r="B626">
        <v>71</v>
      </c>
      <c r="C626" t="s">
        <v>2920</v>
      </c>
      <c r="D626">
        <v>12739</v>
      </c>
    </row>
    <row r="627" spans="1:4" x14ac:dyDescent="0.3">
      <c r="A627">
        <v>676</v>
      </c>
      <c r="B627">
        <v>71</v>
      </c>
      <c r="C627" t="s">
        <v>2920</v>
      </c>
      <c r="D627">
        <v>12741</v>
      </c>
    </row>
    <row r="628" spans="1:4" x14ac:dyDescent="0.3">
      <c r="A628">
        <v>677</v>
      </c>
      <c r="B628">
        <v>71</v>
      </c>
      <c r="C628" t="s">
        <v>2920</v>
      </c>
      <c r="D628">
        <v>12742</v>
      </c>
    </row>
    <row r="629" spans="1:4" x14ac:dyDescent="0.3">
      <c r="A629">
        <v>678</v>
      </c>
      <c r="B629">
        <v>71</v>
      </c>
      <c r="C629" t="s">
        <v>2920</v>
      </c>
      <c r="D629">
        <v>12743</v>
      </c>
    </row>
    <row r="630" spans="1:4" x14ac:dyDescent="0.3">
      <c r="A630">
        <v>679</v>
      </c>
      <c r="B630">
        <v>71</v>
      </c>
      <c r="C630" t="s">
        <v>2920</v>
      </c>
      <c r="D630">
        <v>12744</v>
      </c>
    </row>
    <row r="631" spans="1:4" x14ac:dyDescent="0.3">
      <c r="A631">
        <v>680</v>
      </c>
      <c r="B631">
        <v>71</v>
      </c>
      <c r="C631" t="s">
        <v>2920</v>
      </c>
      <c r="D631">
        <v>12745</v>
      </c>
    </row>
    <row r="632" spans="1:4" x14ac:dyDescent="0.3">
      <c r="A632">
        <v>681</v>
      </c>
      <c r="B632">
        <v>71</v>
      </c>
      <c r="C632" t="s">
        <v>2920</v>
      </c>
      <c r="D632">
        <v>12746</v>
      </c>
    </row>
    <row r="633" spans="1:4" x14ac:dyDescent="0.3">
      <c r="A633">
        <v>682</v>
      </c>
      <c r="B633">
        <v>71</v>
      </c>
      <c r="C633" t="s">
        <v>2920</v>
      </c>
      <c r="D633">
        <v>12747</v>
      </c>
    </row>
    <row r="634" spans="1:4" x14ac:dyDescent="0.3">
      <c r="A634">
        <v>683</v>
      </c>
      <c r="B634">
        <v>71</v>
      </c>
      <c r="C634" t="s">
        <v>2920</v>
      </c>
      <c r="D634">
        <v>12749</v>
      </c>
    </row>
    <row r="635" spans="1:4" x14ac:dyDescent="0.3">
      <c r="A635">
        <v>684</v>
      </c>
      <c r="B635">
        <v>71</v>
      </c>
      <c r="C635" t="s">
        <v>2920</v>
      </c>
      <c r="D635">
        <v>12750</v>
      </c>
    </row>
    <row r="636" spans="1:4" x14ac:dyDescent="0.3">
      <c r="A636">
        <v>685</v>
      </c>
      <c r="B636">
        <v>71</v>
      </c>
      <c r="C636" t="s">
        <v>2920</v>
      </c>
      <c r="D636">
        <v>12751</v>
      </c>
    </row>
    <row r="637" spans="1:4" x14ac:dyDescent="0.3">
      <c r="A637">
        <v>686</v>
      </c>
      <c r="B637">
        <v>71</v>
      </c>
      <c r="C637" t="s">
        <v>2920</v>
      </c>
      <c r="D637">
        <v>12753</v>
      </c>
    </row>
    <row r="638" spans="1:4" x14ac:dyDescent="0.3">
      <c r="A638">
        <v>687</v>
      </c>
      <c r="B638">
        <v>71</v>
      </c>
      <c r="C638" t="s">
        <v>2920</v>
      </c>
      <c r="D638">
        <v>14096</v>
      </c>
    </row>
    <row r="639" spans="1:4" x14ac:dyDescent="0.3">
      <c r="A639">
        <v>80</v>
      </c>
      <c r="B639">
        <v>28</v>
      </c>
      <c r="C639" t="s">
        <v>2703</v>
      </c>
      <c r="D639">
        <v>235</v>
      </c>
    </row>
    <row r="640" spans="1:4" x14ac:dyDescent="0.3">
      <c r="A640">
        <v>688</v>
      </c>
      <c r="B640">
        <v>7</v>
      </c>
      <c r="C640" t="s">
        <v>2934</v>
      </c>
      <c r="D640">
        <v>970</v>
      </c>
    </row>
    <row r="641" spans="1:4" x14ac:dyDescent="0.3">
      <c r="A641">
        <v>692</v>
      </c>
      <c r="B641">
        <v>73</v>
      </c>
      <c r="C641" t="s">
        <v>2935</v>
      </c>
      <c r="D641">
        <v>970</v>
      </c>
    </row>
    <row r="642" spans="1:4" x14ac:dyDescent="0.3">
      <c r="A642">
        <v>966</v>
      </c>
      <c r="B642">
        <v>108</v>
      </c>
      <c r="C642" t="s">
        <v>2703</v>
      </c>
      <c r="D642">
        <v>12294</v>
      </c>
    </row>
    <row r="643" spans="1:4" x14ac:dyDescent="0.3">
      <c r="A643">
        <v>967</v>
      </c>
      <c r="B643">
        <v>109</v>
      </c>
      <c r="C643" t="s">
        <v>2703</v>
      </c>
      <c r="D643">
        <v>12295</v>
      </c>
    </row>
    <row r="644" spans="1:4" x14ac:dyDescent="0.3">
      <c r="A644">
        <v>693</v>
      </c>
      <c r="B644">
        <v>73</v>
      </c>
      <c r="C644" t="s">
        <v>2936</v>
      </c>
      <c r="D644">
        <v>970</v>
      </c>
    </row>
    <row r="645" spans="1:4" x14ac:dyDescent="0.3">
      <c r="A645">
        <v>694</v>
      </c>
      <c r="B645">
        <v>73</v>
      </c>
      <c r="C645" t="s">
        <v>2937</v>
      </c>
      <c r="D645">
        <v>12624</v>
      </c>
    </row>
    <row r="646" spans="1:4" x14ac:dyDescent="0.3">
      <c r="A646">
        <v>695</v>
      </c>
      <c r="B646">
        <v>73</v>
      </c>
      <c r="C646" t="s">
        <v>2937</v>
      </c>
      <c r="D646">
        <v>12740</v>
      </c>
    </row>
    <row r="647" spans="1:4" x14ac:dyDescent="0.3">
      <c r="A647">
        <v>696</v>
      </c>
      <c r="B647">
        <v>73</v>
      </c>
      <c r="C647" t="s">
        <v>2937</v>
      </c>
      <c r="D647">
        <v>12752</v>
      </c>
    </row>
    <row r="648" spans="1:4" x14ac:dyDescent="0.3">
      <c r="A648">
        <v>697</v>
      </c>
      <c r="B648">
        <v>74</v>
      </c>
      <c r="C648" t="s">
        <v>2938</v>
      </c>
      <c r="D648">
        <v>970</v>
      </c>
    </row>
    <row r="649" spans="1:4" x14ac:dyDescent="0.3">
      <c r="A649">
        <v>698</v>
      </c>
      <c r="B649">
        <v>74</v>
      </c>
      <c r="C649" t="s">
        <v>2939</v>
      </c>
      <c r="D649">
        <v>970</v>
      </c>
    </row>
    <row r="650" spans="1:4" x14ac:dyDescent="0.3">
      <c r="A650">
        <v>699</v>
      </c>
      <c r="B650">
        <v>74</v>
      </c>
      <c r="C650" t="s">
        <v>2940</v>
      </c>
      <c r="D650">
        <v>12624</v>
      </c>
    </row>
    <row r="651" spans="1:4" x14ac:dyDescent="0.3">
      <c r="A651">
        <v>700</v>
      </c>
      <c r="B651">
        <v>74</v>
      </c>
      <c r="C651" t="s">
        <v>2940</v>
      </c>
      <c r="D651">
        <v>12740</v>
      </c>
    </row>
    <row r="652" spans="1:4" x14ac:dyDescent="0.3">
      <c r="A652">
        <v>701</v>
      </c>
      <c r="B652">
        <v>74</v>
      </c>
      <c r="C652" t="s">
        <v>2940</v>
      </c>
      <c r="D652">
        <v>12752</v>
      </c>
    </row>
    <row r="653" spans="1:4" x14ac:dyDescent="0.3">
      <c r="A653">
        <v>702</v>
      </c>
      <c r="B653">
        <v>75</v>
      </c>
      <c r="C653" t="s">
        <v>2941</v>
      </c>
      <c r="D653">
        <v>970</v>
      </c>
    </row>
    <row r="654" spans="1:4" x14ac:dyDescent="0.3">
      <c r="A654">
        <v>703</v>
      </c>
      <c r="B654">
        <v>75</v>
      </c>
      <c r="C654" t="s">
        <v>2942</v>
      </c>
      <c r="D654">
        <v>970</v>
      </c>
    </row>
    <row r="655" spans="1:4" x14ac:dyDescent="0.3">
      <c r="A655">
        <v>704</v>
      </c>
      <c r="B655">
        <v>75</v>
      </c>
      <c r="C655" t="s">
        <v>2943</v>
      </c>
      <c r="D655">
        <v>12624</v>
      </c>
    </row>
    <row r="656" spans="1:4" x14ac:dyDescent="0.3">
      <c r="A656">
        <v>705</v>
      </c>
      <c r="B656">
        <v>75</v>
      </c>
      <c r="C656" t="s">
        <v>2943</v>
      </c>
      <c r="D656">
        <v>12740</v>
      </c>
    </row>
    <row r="657" spans="1:4" x14ac:dyDescent="0.3">
      <c r="A657">
        <v>706</v>
      </c>
      <c r="B657">
        <v>75</v>
      </c>
      <c r="C657" t="s">
        <v>2943</v>
      </c>
      <c r="D657">
        <v>12752</v>
      </c>
    </row>
    <row r="658" spans="1:4" x14ac:dyDescent="0.3">
      <c r="A658">
        <v>707</v>
      </c>
      <c r="B658">
        <v>76</v>
      </c>
      <c r="C658" t="s">
        <v>2944</v>
      </c>
      <c r="D658">
        <v>970</v>
      </c>
    </row>
    <row r="659" spans="1:4" x14ac:dyDescent="0.3">
      <c r="A659">
        <v>708</v>
      </c>
      <c r="B659">
        <v>76</v>
      </c>
      <c r="C659" t="s">
        <v>2945</v>
      </c>
      <c r="D659">
        <v>970</v>
      </c>
    </row>
    <row r="660" spans="1:4" x14ac:dyDescent="0.3">
      <c r="A660">
        <v>709</v>
      </c>
      <c r="B660">
        <v>76</v>
      </c>
      <c r="C660" t="s">
        <v>2946</v>
      </c>
      <c r="D660">
        <v>12624</v>
      </c>
    </row>
    <row r="661" spans="1:4" x14ac:dyDescent="0.3">
      <c r="A661">
        <v>710</v>
      </c>
      <c r="B661">
        <v>76</v>
      </c>
      <c r="C661" t="s">
        <v>2946</v>
      </c>
      <c r="D661">
        <v>12740</v>
      </c>
    </row>
    <row r="662" spans="1:4" x14ac:dyDescent="0.3">
      <c r="A662">
        <v>711</v>
      </c>
      <c r="B662">
        <v>76</v>
      </c>
      <c r="C662" t="s">
        <v>2946</v>
      </c>
      <c r="D662">
        <v>12752</v>
      </c>
    </row>
    <row r="663" spans="1:4" x14ac:dyDescent="0.3">
      <c r="A663">
        <v>712</v>
      </c>
      <c r="B663">
        <v>77</v>
      </c>
      <c r="C663" t="s">
        <v>2947</v>
      </c>
      <c r="D663">
        <v>970</v>
      </c>
    </row>
    <row r="664" spans="1:4" x14ac:dyDescent="0.3">
      <c r="A664">
        <v>713</v>
      </c>
      <c r="B664">
        <v>77</v>
      </c>
      <c r="C664" t="s">
        <v>2948</v>
      </c>
      <c r="D664">
        <v>970</v>
      </c>
    </row>
    <row r="665" spans="1:4" x14ac:dyDescent="0.3">
      <c r="A665">
        <v>714</v>
      </c>
      <c r="B665">
        <v>77</v>
      </c>
      <c r="C665" t="s">
        <v>2949</v>
      </c>
      <c r="D665">
        <v>970</v>
      </c>
    </row>
    <row r="666" spans="1:4" x14ac:dyDescent="0.3">
      <c r="A666">
        <v>715</v>
      </c>
      <c r="B666">
        <v>77</v>
      </c>
      <c r="C666" t="s">
        <v>2950</v>
      </c>
      <c r="D666">
        <v>970</v>
      </c>
    </row>
    <row r="667" spans="1:4" x14ac:dyDescent="0.3">
      <c r="A667">
        <v>716</v>
      </c>
      <c r="B667">
        <v>77</v>
      </c>
      <c r="C667" t="s">
        <v>2951</v>
      </c>
      <c r="D667">
        <v>970</v>
      </c>
    </row>
    <row r="668" spans="1:4" x14ac:dyDescent="0.3">
      <c r="A668">
        <v>717</v>
      </c>
      <c r="B668">
        <v>77</v>
      </c>
      <c r="C668" t="s">
        <v>2952</v>
      </c>
      <c r="D668">
        <v>970</v>
      </c>
    </row>
    <row r="669" spans="1:4" x14ac:dyDescent="0.3">
      <c r="A669">
        <v>718</v>
      </c>
      <c r="B669">
        <v>77</v>
      </c>
      <c r="C669" t="s">
        <v>2953</v>
      </c>
      <c r="D669">
        <v>970</v>
      </c>
    </row>
    <row r="670" spans="1:4" x14ac:dyDescent="0.3">
      <c r="A670">
        <v>719</v>
      </c>
      <c r="B670">
        <v>77</v>
      </c>
      <c r="C670" t="s">
        <v>2954</v>
      </c>
      <c r="D670">
        <v>970</v>
      </c>
    </row>
    <row r="671" spans="1:4" x14ac:dyDescent="0.3">
      <c r="A671">
        <v>720</v>
      </c>
      <c r="B671">
        <v>77</v>
      </c>
      <c r="C671" t="s">
        <v>2955</v>
      </c>
      <c r="D671">
        <v>970</v>
      </c>
    </row>
    <row r="672" spans="1:4" x14ac:dyDescent="0.3">
      <c r="A672">
        <v>721</v>
      </c>
      <c r="B672">
        <v>77</v>
      </c>
      <c r="C672" t="s">
        <v>2956</v>
      </c>
      <c r="D672">
        <v>970</v>
      </c>
    </row>
    <row r="673" spans="1:4" x14ac:dyDescent="0.3">
      <c r="A673">
        <v>722</v>
      </c>
      <c r="B673">
        <v>77</v>
      </c>
      <c r="C673" t="s">
        <v>2957</v>
      </c>
      <c r="D673">
        <v>970</v>
      </c>
    </row>
    <row r="674" spans="1:4" x14ac:dyDescent="0.3">
      <c r="A674">
        <v>723</v>
      </c>
      <c r="B674">
        <v>77</v>
      </c>
      <c r="C674" t="s">
        <v>2958</v>
      </c>
      <c r="D674">
        <v>970</v>
      </c>
    </row>
    <row r="675" spans="1:4" x14ac:dyDescent="0.3">
      <c r="A675">
        <v>724</v>
      </c>
      <c r="B675">
        <v>77</v>
      </c>
      <c r="C675" t="s">
        <v>2937</v>
      </c>
      <c r="D675">
        <v>12739</v>
      </c>
    </row>
    <row r="676" spans="1:4" x14ac:dyDescent="0.3">
      <c r="A676">
        <v>725</v>
      </c>
      <c r="B676">
        <v>77</v>
      </c>
      <c r="C676" t="s">
        <v>2937</v>
      </c>
      <c r="D676">
        <v>12741</v>
      </c>
    </row>
    <row r="677" spans="1:4" x14ac:dyDescent="0.3">
      <c r="A677">
        <v>726</v>
      </c>
      <c r="B677">
        <v>77</v>
      </c>
      <c r="C677" t="s">
        <v>2937</v>
      </c>
      <c r="D677">
        <v>12742</v>
      </c>
    </row>
    <row r="678" spans="1:4" x14ac:dyDescent="0.3">
      <c r="A678">
        <v>727</v>
      </c>
      <c r="B678">
        <v>77</v>
      </c>
      <c r="C678" t="s">
        <v>2937</v>
      </c>
      <c r="D678">
        <v>12743</v>
      </c>
    </row>
    <row r="679" spans="1:4" x14ac:dyDescent="0.3">
      <c r="A679">
        <v>728</v>
      </c>
      <c r="B679">
        <v>77</v>
      </c>
      <c r="C679" t="s">
        <v>2937</v>
      </c>
      <c r="D679">
        <v>12744</v>
      </c>
    </row>
    <row r="680" spans="1:4" x14ac:dyDescent="0.3">
      <c r="A680">
        <v>729</v>
      </c>
      <c r="B680">
        <v>77</v>
      </c>
      <c r="C680" t="s">
        <v>2937</v>
      </c>
      <c r="D680">
        <v>12745</v>
      </c>
    </row>
    <row r="681" spans="1:4" x14ac:dyDescent="0.3">
      <c r="A681">
        <v>730</v>
      </c>
      <c r="B681">
        <v>77</v>
      </c>
      <c r="C681" t="s">
        <v>2937</v>
      </c>
      <c r="D681">
        <v>12746</v>
      </c>
    </row>
    <row r="682" spans="1:4" x14ac:dyDescent="0.3">
      <c r="A682">
        <v>731</v>
      </c>
      <c r="B682">
        <v>77</v>
      </c>
      <c r="C682" t="s">
        <v>2937</v>
      </c>
      <c r="D682">
        <v>12747</v>
      </c>
    </row>
    <row r="683" spans="1:4" x14ac:dyDescent="0.3">
      <c r="A683">
        <v>732</v>
      </c>
      <c r="B683">
        <v>77</v>
      </c>
      <c r="C683" t="s">
        <v>2937</v>
      </c>
      <c r="D683">
        <v>12749</v>
      </c>
    </row>
    <row r="684" spans="1:4" x14ac:dyDescent="0.3">
      <c r="A684">
        <v>733</v>
      </c>
      <c r="B684">
        <v>77</v>
      </c>
      <c r="C684" t="s">
        <v>2937</v>
      </c>
      <c r="D684">
        <v>12750</v>
      </c>
    </row>
    <row r="685" spans="1:4" x14ac:dyDescent="0.3">
      <c r="A685">
        <v>734</v>
      </c>
      <c r="B685">
        <v>77</v>
      </c>
      <c r="C685" t="s">
        <v>2937</v>
      </c>
      <c r="D685">
        <v>12751</v>
      </c>
    </row>
    <row r="686" spans="1:4" x14ac:dyDescent="0.3">
      <c r="A686">
        <v>735</v>
      </c>
      <c r="B686">
        <v>77</v>
      </c>
      <c r="C686" t="s">
        <v>2937</v>
      </c>
      <c r="D686">
        <v>12753</v>
      </c>
    </row>
    <row r="687" spans="1:4" x14ac:dyDescent="0.3">
      <c r="A687">
        <v>736</v>
      </c>
      <c r="B687">
        <v>77</v>
      </c>
      <c r="C687" t="s">
        <v>2937</v>
      </c>
      <c r="D687">
        <v>14096</v>
      </c>
    </row>
    <row r="688" spans="1:4" x14ac:dyDescent="0.3">
      <c r="A688">
        <v>737</v>
      </c>
      <c r="B688">
        <v>78</v>
      </c>
      <c r="C688" t="s">
        <v>2959</v>
      </c>
      <c r="D688">
        <v>970</v>
      </c>
    </row>
    <row r="689" spans="1:4" x14ac:dyDescent="0.3">
      <c r="A689">
        <v>738</v>
      </c>
      <c r="B689">
        <v>78</v>
      </c>
      <c r="C689" t="s">
        <v>2960</v>
      </c>
      <c r="D689">
        <v>970</v>
      </c>
    </row>
    <row r="690" spans="1:4" x14ac:dyDescent="0.3">
      <c r="A690">
        <v>739</v>
      </c>
      <c r="B690">
        <v>78</v>
      </c>
      <c r="C690" t="s">
        <v>2961</v>
      </c>
      <c r="D690">
        <v>970</v>
      </c>
    </row>
    <row r="691" spans="1:4" x14ac:dyDescent="0.3">
      <c r="A691">
        <v>740</v>
      </c>
      <c r="B691">
        <v>78</v>
      </c>
      <c r="C691" t="s">
        <v>2962</v>
      </c>
      <c r="D691">
        <v>970</v>
      </c>
    </row>
    <row r="692" spans="1:4" x14ac:dyDescent="0.3">
      <c r="A692">
        <v>741</v>
      </c>
      <c r="B692">
        <v>78</v>
      </c>
      <c r="C692" t="s">
        <v>2963</v>
      </c>
      <c r="D692">
        <v>970</v>
      </c>
    </row>
    <row r="693" spans="1:4" x14ac:dyDescent="0.3">
      <c r="A693">
        <v>742</v>
      </c>
      <c r="B693">
        <v>78</v>
      </c>
      <c r="C693" t="s">
        <v>2964</v>
      </c>
      <c r="D693">
        <v>970</v>
      </c>
    </row>
    <row r="694" spans="1:4" x14ac:dyDescent="0.3">
      <c r="A694">
        <v>743</v>
      </c>
      <c r="B694">
        <v>78</v>
      </c>
      <c r="C694" t="s">
        <v>2965</v>
      </c>
      <c r="D694">
        <v>970</v>
      </c>
    </row>
    <row r="695" spans="1:4" x14ac:dyDescent="0.3">
      <c r="A695">
        <v>744</v>
      </c>
      <c r="B695">
        <v>78</v>
      </c>
      <c r="C695" t="s">
        <v>2966</v>
      </c>
      <c r="D695">
        <v>970</v>
      </c>
    </row>
    <row r="696" spans="1:4" x14ac:dyDescent="0.3">
      <c r="A696">
        <v>745</v>
      </c>
      <c r="B696">
        <v>78</v>
      </c>
      <c r="C696" t="s">
        <v>2967</v>
      </c>
      <c r="D696">
        <v>970</v>
      </c>
    </row>
    <row r="697" spans="1:4" x14ac:dyDescent="0.3">
      <c r="A697">
        <v>746</v>
      </c>
      <c r="B697">
        <v>78</v>
      </c>
      <c r="C697" t="s">
        <v>2968</v>
      </c>
      <c r="D697">
        <v>970</v>
      </c>
    </row>
    <row r="698" spans="1:4" x14ac:dyDescent="0.3">
      <c r="A698">
        <v>747</v>
      </c>
      <c r="B698">
        <v>78</v>
      </c>
      <c r="C698" t="s">
        <v>2969</v>
      </c>
      <c r="D698">
        <v>970</v>
      </c>
    </row>
    <row r="699" spans="1:4" x14ac:dyDescent="0.3">
      <c r="A699">
        <v>889</v>
      </c>
      <c r="B699">
        <v>26</v>
      </c>
      <c r="C699" t="s">
        <v>2881</v>
      </c>
      <c r="D699">
        <v>14739</v>
      </c>
    </row>
    <row r="700" spans="1:4" x14ac:dyDescent="0.3">
      <c r="A700">
        <v>748</v>
      </c>
      <c r="B700">
        <v>78</v>
      </c>
      <c r="C700" t="s">
        <v>2970</v>
      </c>
      <c r="D700">
        <v>970</v>
      </c>
    </row>
    <row r="701" spans="1:4" x14ac:dyDescent="0.3">
      <c r="A701">
        <v>749</v>
      </c>
      <c r="B701">
        <v>78</v>
      </c>
      <c r="C701" t="s">
        <v>2940</v>
      </c>
      <c r="D701">
        <v>12739</v>
      </c>
    </row>
    <row r="702" spans="1:4" x14ac:dyDescent="0.3">
      <c r="A702">
        <v>750</v>
      </c>
      <c r="B702">
        <v>78</v>
      </c>
      <c r="C702" t="s">
        <v>2940</v>
      </c>
      <c r="D702">
        <v>12741</v>
      </c>
    </row>
    <row r="703" spans="1:4" x14ac:dyDescent="0.3">
      <c r="A703">
        <v>751</v>
      </c>
      <c r="B703">
        <v>78</v>
      </c>
      <c r="C703" t="s">
        <v>2940</v>
      </c>
      <c r="D703">
        <v>12742</v>
      </c>
    </row>
    <row r="704" spans="1:4" x14ac:dyDescent="0.3">
      <c r="A704">
        <v>752</v>
      </c>
      <c r="B704">
        <v>78</v>
      </c>
      <c r="C704" t="s">
        <v>2940</v>
      </c>
      <c r="D704">
        <v>12743</v>
      </c>
    </row>
    <row r="705" spans="1:4" x14ac:dyDescent="0.3">
      <c r="A705">
        <v>753</v>
      </c>
      <c r="B705">
        <v>78</v>
      </c>
      <c r="C705" t="s">
        <v>2940</v>
      </c>
      <c r="D705">
        <v>12744</v>
      </c>
    </row>
    <row r="706" spans="1:4" x14ac:dyDescent="0.3">
      <c r="A706">
        <v>754</v>
      </c>
      <c r="B706">
        <v>78</v>
      </c>
      <c r="C706" t="s">
        <v>2940</v>
      </c>
      <c r="D706">
        <v>12745</v>
      </c>
    </row>
    <row r="707" spans="1:4" x14ac:dyDescent="0.3">
      <c r="A707">
        <v>755</v>
      </c>
      <c r="B707">
        <v>78</v>
      </c>
      <c r="C707" t="s">
        <v>2940</v>
      </c>
      <c r="D707">
        <v>12746</v>
      </c>
    </row>
    <row r="708" spans="1:4" x14ac:dyDescent="0.3">
      <c r="A708">
        <v>756</v>
      </c>
      <c r="B708">
        <v>78</v>
      </c>
      <c r="C708" t="s">
        <v>2940</v>
      </c>
      <c r="D708">
        <v>12747</v>
      </c>
    </row>
    <row r="709" spans="1:4" x14ac:dyDescent="0.3">
      <c r="A709">
        <v>757</v>
      </c>
      <c r="B709">
        <v>78</v>
      </c>
      <c r="C709" t="s">
        <v>2940</v>
      </c>
      <c r="D709">
        <v>12749</v>
      </c>
    </row>
    <row r="710" spans="1:4" x14ac:dyDescent="0.3">
      <c r="A710">
        <v>758</v>
      </c>
      <c r="B710">
        <v>78</v>
      </c>
      <c r="C710" t="s">
        <v>2940</v>
      </c>
      <c r="D710">
        <v>12750</v>
      </c>
    </row>
    <row r="711" spans="1:4" x14ac:dyDescent="0.3">
      <c r="A711">
        <v>759</v>
      </c>
      <c r="B711">
        <v>78</v>
      </c>
      <c r="C711" t="s">
        <v>2940</v>
      </c>
      <c r="D711">
        <v>12751</v>
      </c>
    </row>
    <row r="712" spans="1:4" x14ac:dyDescent="0.3">
      <c r="A712">
        <v>760</v>
      </c>
      <c r="B712">
        <v>78</v>
      </c>
      <c r="C712" t="s">
        <v>2940</v>
      </c>
      <c r="D712">
        <v>12753</v>
      </c>
    </row>
    <row r="713" spans="1:4" x14ac:dyDescent="0.3">
      <c r="A713">
        <v>761</v>
      </c>
      <c r="B713">
        <v>78</v>
      </c>
      <c r="C713" t="s">
        <v>2940</v>
      </c>
      <c r="D713">
        <v>14096</v>
      </c>
    </row>
    <row r="714" spans="1:4" x14ac:dyDescent="0.3">
      <c r="A714">
        <v>762</v>
      </c>
      <c r="B714">
        <v>79</v>
      </c>
      <c r="C714" t="s">
        <v>2971</v>
      </c>
      <c r="D714">
        <v>970</v>
      </c>
    </row>
    <row r="715" spans="1:4" x14ac:dyDescent="0.3">
      <c r="A715">
        <v>763</v>
      </c>
      <c r="B715">
        <v>79</v>
      </c>
      <c r="C715" t="s">
        <v>2972</v>
      </c>
      <c r="D715">
        <v>970</v>
      </c>
    </row>
    <row r="716" spans="1:4" x14ac:dyDescent="0.3">
      <c r="A716">
        <v>764</v>
      </c>
      <c r="B716">
        <v>79</v>
      </c>
      <c r="C716" t="s">
        <v>2973</v>
      </c>
      <c r="D716">
        <v>970</v>
      </c>
    </row>
    <row r="717" spans="1:4" x14ac:dyDescent="0.3">
      <c r="A717">
        <v>765</v>
      </c>
      <c r="B717">
        <v>79</v>
      </c>
      <c r="C717" t="s">
        <v>2974</v>
      </c>
      <c r="D717">
        <v>970</v>
      </c>
    </row>
    <row r="718" spans="1:4" x14ac:dyDescent="0.3">
      <c r="A718">
        <v>766</v>
      </c>
      <c r="B718">
        <v>79</v>
      </c>
      <c r="C718" t="s">
        <v>2975</v>
      </c>
      <c r="D718">
        <v>970</v>
      </c>
    </row>
    <row r="719" spans="1:4" x14ac:dyDescent="0.3">
      <c r="A719">
        <v>767</v>
      </c>
      <c r="B719">
        <v>79</v>
      </c>
      <c r="C719" t="s">
        <v>2976</v>
      </c>
      <c r="D719">
        <v>970</v>
      </c>
    </row>
    <row r="720" spans="1:4" x14ac:dyDescent="0.3">
      <c r="A720">
        <v>768</v>
      </c>
      <c r="B720">
        <v>79</v>
      </c>
      <c r="C720" t="s">
        <v>2977</v>
      </c>
      <c r="D720">
        <v>970</v>
      </c>
    </row>
    <row r="721" spans="1:4" x14ac:dyDescent="0.3">
      <c r="A721">
        <v>769</v>
      </c>
      <c r="B721">
        <v>79</v>
      </c>
      <c r="C721" t="s">
        <v>2978</v>
      </c>
      <c r="D721">
        <v>970</v>
      </c>
    </row>
    <row r="722" spans="1:4" x14ac:dyDescent="0.3">
      <c r="A722">
        <v>770</v>
      </c>
      <c r="B722">
        <v>79</v>
      </c>
      <c r="C722" t="s">
        <v>2979</v>
      </c>
      <c r="D722">
        <v>970</v>
      </c>
    </row>
    <row r="723" spans="1:4" x14ac:dyDescent="0.3">
      <c r="A723">
        <v>771</v>
      </c>
      <c r="B723">
        <v>79</v>
      </c>
      <c r="C723" t="s">
        <v>2980</v>
      </c>
      <c r="D723">
        <v>970</v>
      </c>
    </row>
    <row r="724" spans="1:4" x14ac:dyDescent="0.3">
      <c r="A724">
        <v>772</v>
      </c>
      <c r="B724">
        <v>79</v>
      </c>
      <c r="C724" t="s">
        <v>2981</v>
      </c>
      <c r="D724">
        <v>970</v>
      </c>
    </row>
    <row r="725" spans="1:4" x14ac:dyDescent="0.3">
      <c r="A725">
        <v>773</v>
      </c>
      <c r="B725">
        <v>79</v>
      </c>
      <c r="C725" t="s">
        <v>2982</v>
      </c>
      <c r="D725">
        <v>970</v>
      </c>
    </row>
    <row r="726" spans="1:4" x14ac:dyDescent="0.3">
      <c r="A726">
        <v>774</v>
      </c>
      <c r="B726">
        <v>79</v>
      </c>
      <c r="C726" t="s">
        <v>2943</v>
      </c>
      <c r="D726">
        <v>12739</v>
      </c>
    </row>
    <row r="727" spans="1:4" x14ac:dyDescent="0.3">
      <c r="A727">
        <v>775</v>
      </c>
      <c r="B727">
        <v>79</v>
      </c>
      <c r="C727" t="s">
        <v>2943</v>
      </c>
      <c r="D727">
        <v>12741</v>
      </c>
    </row>
    <row r="728" spans="1:4" x14ac:dyDescent="0.3">
      <c r="A728">
        <v>776</v>
      </c>
      <c r="B728">
        <v>79</v>
      </c>
      <c r="C728" t="s">
        <v>2943</v>
      </c>
      <c r="D728">
        <v>12742</v>
      </c>
    </row>
    <row r="729" spans="1:4" x14ac:dyDescent="0.3">
      <c r="A729">
        <v>777</v>
      </c>
      <c r="B729">
        <v>79</v>
      </c>
      <c r="C729" t="s">
        <v>2943</v>
      </c>
      <c r="D729">
        <v>12743</v>
      </c>
    </row>
    <row r="730" spans="1:4" x14ac:dyDescent="0.3">
      <c r="A730">
        <v>778</v>
      </c>
      <c r="B730">
        <v>79</v>
      </c>
      <c r="C730" t="s">
        <v>2943</v>
      </c>
      <c r="D730">
        <v>12744</v>
      </c>
    </row>
    <row r="731" spans="1:4" x14ac:dyDescent="0.3">
      <c r="A731">
        <v>779</v>
      </c>
      <c r="B731">
        <v>79</v>
      </c>
      <c r="C731" t="s">
        <v>2943</v>
      </c>
      <c r="D731">
        <v>12745</v>
      </c>
    </row>
    <row r="732" spans="1:4" x14ac:dyDescent="0.3">
      <c r="A732">
        <v>780</v>
      </c>
      <c r="B732">
        <v>79</v>
      </c>
      <c r="C732" t="s">
        <v>2943</v>
      </c>
      <c r="D732">
        <v>12746</v>
      </c>
    </row>
    <row r="733" spans="1:4" x14ac:dyDescent="0.3">
      <c r="A733">
        <v>781</v>
      </c>
      <c r="B733">
        <v>79</v>
      </c>
      <c r="C733" t="s">
        <v>2943</v>
      </c>
      <c r="D733">
        <v>12747</v>
      </c>
    </row>
    <row r="734" spans="1:4" x14ac:dyDescent="0.3">
      <c r="A734">
        <v>782</v>
      </c>
      <c r="B734">
        <v>79</v>
      </c>
      <c r="C734" t="s">
        <v>2943</v>
      </c>
      <c r="D734">
        <v>12749</v>
      </c>
    </row>
    <row r="735" spans="1:4" x14ac:dyDescent="0.3">
      <c r="A735">
        <v>783</v>
      </c>
      <c r="B735">
        <v>79</v>
      </c>
      <c r="C735" t="s">
        <v>2943</v>
      </c>
      <c r="D735">
        <v>12750</v>
      </c>
    </row>
    <row r="736" spans="1:4" x14ac:dyDescent="0.3">
      <c r="A736">
        <v>784</v>
      </c>
      <c r="B736">
        <v>79</v>
      </c>
      <c r="C736" t="s">
        <v>2943</v>
      </c>
      <c r="D736">
        <v>12751</v>
      </c>
    </row>
    <row r="737" spans="1:4" x14ac:dyDescent="0.3">
      <c r="A737">
        <v>785</v>
      </c>
      <c r="B737">
        <v>79</v>
      </c>
      <c r="C737" t="s">
        <v>2943</v>
      </c>
      <c r="D737">
        <v>12753</v>
      </c>
    </row>
    <row r="738" spans="1:4" x14ac:dyDescent="0.3">
      <c r="A738">
        <v>786</v>
      </c>
      <c r="B738">
        <v>79</v>
      </c>
      <c r="C738" t="s">
        <v>2943</v>
      </c>
      <c r="D738">
        <v>14096</v>
      </c>
    </row>
    <row r="739" spans="1:4" x14ac:dyDescent="0.3">
      <c r="A739">
        <v>787</v>
      </c>
      <c r="B739">
        <v>80</v>
      </c>
      <c r="C739" t="s">
        <v>2983</v>
      </c>
      <c r="D739">
        <v>970</v>
      </c>
    </row>
    <row r="740" spans="1:4" x14ac:dyDescent="0.3">
      <c r="A740">
        <v>788</v>
      </c>
      <c r="B740">
        <v>80</v>
      </c>
      <c r="C740" t="s">
        <v>2984</v>
      </c>
      <c r="D740">
        <v>970</v>
      </c>
    </row>
    <row r="741" spans="1:4" x14ac:dyDescent="0.3">
      <c r="A741">
        <v>789</v>
      </c>
      <c r="B741">
        <v>80</v>
      </c>
      <c r="C741" t="s">
        <v>2985</v>
      </c>
      <c r="D741">
        <v>970</v>
      </c>
    </row>
    <row r="742" spans="1:4" x14ac:dyDescent="0.3">
      <c r="A742">
        <v>790</v>
      </c>
      <c r="B742">
        <v>80</v>
      </c>
      <c r="C742" t="s">
        <v>2986</v>
      </c>
      <c r="D742">
        <v>970</v>
      </c>
    </row>
    <row r="743" spans="1:4" x14ac:dyDescent="0.3">
      <c r="A743">
        <v>791</v>
      </c>
      <c r="B743">
        <v>80</v>
      </c>
      <c r="C743" t="s">
        <v>2987</v>
      </c>
      <c r="D743">
        <v>970</v>
      </c>
    </row>
    <row r="744" spans="1:4" x14ac:dyDescent="0.3">
      <c r="A744">
        <v>1091</v>
      </c>
      <c r="B744">
        <v>46</v>
      </c>
      <c r="C744" t="s">
        <v>2703</v>
      </c>
      <c r="D744">
        <v>15204</v>
      </c>
    </row>
    <row r="745" spans="1:4" x14ac:dyDescent="0.3">
      <c r="A745">
        <v>792</v>
      </c>
      <c r="B745">
        <v>80</v>
      </c>
      <c r="C745" t="s">
        <v>2988</v>
      </c>
      <c r="D745">
        <v>970</v>
      </c>
    </row>
    <row r="746" spans="1:4" x14ac:dyDescent="0.3">
      <c r="A746">
        <v>793</v>
      </c>
      <c r="B746">
        <v>80</v>
      </c>
      <c r="C746" t="s">
        <v>2989</v>
      </c>
      <c r="D746">
        <v>970</v>
      </c>
    </row>
    <row r="747" spans="1:4" x14ac:dyDescent="0.3">
      <c r="A747">
        <v>794</v>
      </c>
      <c r="B747">
        <v>80</v>
      </c>
      <c r="C747" t="s">
        <v>2990</v>
      </c>
      <c r="D747">
        <v>970</v>
      </c>
    </row>
    <row r="748" spans="1:4" x14ac:dyDescent="0.3">
      <c r="A748">
        <v>795</v>
      </c>
      <c r="B748">
        <v>80</v>
      </c>
      <c r="C748" t="s">
        <v>2991</v>
      </c>
      <c r="D748">
        <v>970</v>
      </c>
    </row>
    <row r="749" spans="1:4" x14ac:dyDescent="0.3">
      <c r="A749">
        <v>796</v>
      </c>
      <c r="B749">
        <v>80</v>
      </c>
      <c r="C749" t="s">
        <v>2992</v>
      </c>
      <c r="D749">
        <v>970</v>
      </c>
    </row>
    <row r="750" spans="1:4" x14ac:dyDescent="0.3">
      <c r="A750">
        <v>797</v>
      </c>
      <c r="B750">
        <v>80</v>
      </c>
      <c r="C750" t="s">
        <v>2993</v>
      </c>
      <c r="D750">
        <v>970</v>
      </c>
    </row>
    <row r="751" spans="1:4" x14ac:dyDescent="0.3">
      <c r="A751">
        <v>798</v>
      </c>
      <c r="B751">
        <v>80</v>
      </c>
      <c r="C751" t="s">
        <v>2994</v>
      </c>
      <c r="D751">
        <v>970</v>
      </c>
    </row>
    <row r="752" spans="1:4" x14ac:dyDescent="0.3">
      <c r="A752">
        <v>799</v>
      </c>
      <c r="B752">
        <v>80</v>
      </c>
      <c r="C752" t="s">
        <v>2946</v>
      </c>
      <c r="D752">
        <v>12739</v>
      </c>
    </row>
    <row r="753" spans="1:4" x14ac:dyDescent="0.3">
      <c r="A753">
        <v>800</v>
      </c>
      <c r="B753">
        <v>80</v>
      </c>
      <c r="C753" t="s">
        <v>2946</v>
      </c>
      <c r="D753">
        <v>12741</v>
      </c>
    </row>
    <row r="754" spans="1:4" x14ac:dyDescent="0.3">
      <c r="A754">
        <v>801</v>
      </c>
      <c r="B754">
        <v>80</v>
      </c>
      <c r="C754" t="s">
        <v>2946</v>
      </c>
      <c r="D754">
        <v>12742</v>
      </c>
    </row>
    <row r="755" spans="1:4" x14ac:dyDescent="0.3">
      <c r="A755">
        <v>802</v>
      </c>
      <c r="B755">
        <v>80</v>
      </c>
      <c r="C755" t="s">
        <v>2946</v>
      </c>
      <c r="D755">
        <v>12743</v>
      </c>
    </row>
    <row r="756" spans="1:4" x14ac:dyDescent="0.3">
      <c r="A756">
        <v>803</v>
      </c>
      <c r="B756">
        <v>80</v>
      </c>
      <c r="C756" t="s">
        <v>2946</v>
      </c>
      <c r="D756">
        <v>12744</v>
      </c>
    </row>
    <row r="757" spans="1:4" x14ac:dyDescent="0.3">
      <c r="A757">
        <v>804</v>
      </c>
      <c r="B757">
        <v>80</v>
      </c>
      <c r="C757" t="s">
        <v>2946</v>
      </c>
      <c r="D757">
        <v>12745</v>
      </c>
    </row>
    <row r="758" spans="1:4" x14ac:dyDescent="0.3">
      <c r="A758">
        <v>805</v>
      </c>
      <c r="B758">
        <v>80</v>
      </c>
      <c r="C758" t="s">
        <v>2946</v>
      </c>
      <c r="D758">
        <v>12746</v>
      </c>
    </row>
    <row r="759" spans="1:4" x14ac:dyDescent="0.3">
      <c r="A759">
        <v>806</v>
      </c>
      <c r="B759">
        <v>80</v>
      </c>
      <c r="C759" t="s">
        <v>2946</v>
      </c>
      <c r="D759">
        <v>12747</v>
      </c>
    </row>
    <row r="760" spans="1:4" x14ac:dyDescent="0.3">
      <c r="A760">
        <v>807</v>
      </c>
      <c r="B760">
        <v>80</v>
      </c>
      <c r="C760" t="s">
        <v>2946</v>
      </c>
      <c r="D760">
        <v>12749</v>
      </c>
    </row>
    <row r="761" spans="1:4" x14ac:dyDescent="0.3">
      <c r="A761">
        <v>808</v>
      </c>
      <c r="B761">
        <v>80</v>
      </c>
      <c r="C761" t="s">
        <v>2946</v>
      </c>
      <c r="D761">
        <v>12750</v>
      </c>
    </row>
    <row r="762" spans="1:4" x14ac:dyDescent="0.3">
      <c r="A762">
        <v>809</v>
      </c>
      <c r="B762">
        <v>80</v>
      </c>
      <c r="C762" t="s">
        <v>2946</v>
      </c>
      <c r="D762">
        <v>12751</v>
      </c>
    </row>
    <row r="763" spans="1:4" x14ac:dyDescent="0.3">
      <c r="A763">
        <v>810</v>
      </c>
      <c r="B763">
        <v>80</v>
      </c>
      <c r="C763" t="s">
        <v>2946</v>
      </c>
      <c r="D763">
        <v>12753</v>
      </c>
    </row>
    <row r="764" spans="1:4" x14ac:dyDescent="0.3">
      <c r="A764">
        <v>811</v>
      </c>
      <c r="B764">
        <v>80</v>
      </c>
      <c r="C764" t="s">
        <v>2946</v>
      </c>
      <c r="D764">
        <v>14096</v>
      </c>
    </row>
    <row r="765" spans="1:4" x14ac:dyDescent="0.3">
      <c r="A765">
        <v>830</v>
      </c>
      <c r="B765">
        <v>81</v>
      </c>
      <c r="C765" t="s">
        <v>2995</v>
      </c>
      <c r="D765">
        <v>10966</v>
      </c>
    </row>
    <row r="766" spans="1:4" x14ac:dyDescent="0.3">
      <c r="A766">
        <v>831</v>
      </c>
      <c r="B766">
        <v>81</v>
      </c>
      <c r="C766" t="s">
        <v>2996</v>
      </c>
      <c r="D766">
        <v>10966</v>
      </c>
    </row>
    <row r="767" spans="1:4" x14ac:dyDescent="0.3">
      <c r="A767">
        <v>832</v>
      </c>
      <c r="B767">
        <v>81</v>
      </c>
      <c r="C767" t="s">
        <v>2997</v>
      </c>
      <c r="D767">
        <v>10966</v>
      </c>
    </row>
    <row r="768" spans="1:4" x14ac:dyDescent="0.3">
      <c r="A768">
        <v>833</v>
      </c>
      <c r="B768">
        <v>81</v>
      </c>
      <c r="C768" t="s">
        <v>2998</v>
      </c>
      <c r="D768">
        <v>10966</v>
      </c>
    </row>
    <row r="769" spans="1:4" x14ac:dyDescent="0.3">
      <c r="A769">
        <v>834</v>
      </c>
      <c r="B769">
        <v>81</v>
      </c>
      <c r="C769" t="s">
        <v>2999</v>
      </c>
      <c r="D769">
        <v>10966</v>
      </c>
    </row>
    <row r="770" spans="1:4" x14ac:dyDescent="0.3">
      <c r="A770">
        <v>836</v>
      </c>
      <c r="B770">
        <v>81</v>
      </c>
      <c r="C770" t="s">
        <v>3000</v>
      </c>
      <c r="D770">
        <v>10966</v>
      </c>
    </row>
    <row r="771" spans="1:4" x14ac:dyDescent="0.3">
      <c r="A771">
        <v>837</v>
      </c>
      <c r="B771">
        <v>81</v>
      </c>
      <c r="C771" t="s">
        <v>3001</v>
      </c>
      <c r="D771">
        <v>10966</v>
      </c>
    </row>
    <row r="772" spans="1:4" x14ac:dyDescent="0.3">
      <c r="A772">
        <v>838</v>
      </c>
      <c r="B772">
        <v>81</v>
      </c>
      <c r="C772" t="s">
        <v>3002</v>
      </c>
      <c r="D772">
        <v>10966</v>
      </c>
    </row>
    <row r="773" spans="1:4" x14ac:dyDescent="0.3">
      <c r="A773">
        <v>839</v>
      </c>
      <c r="B773">
        <v>81</v>
      </c>
      <c r="C773" t="s">
        <v>3003</v>
      </c>
      <c r="D773">
        <v>10966</v>
      </c>
    </row>
    <row r="774" spans="1:4" x14ac:dyDescent="0.3">
      <c r="A774">
        <v>840</v>
      </c>
      <c r="B774">
        <v>81</v>
      </c>
      <c r="C774" t="s">
        <v>3004</v>
      </c>
      <c r="D774">
        <v>10966</v>
      </c>
    </row>
    <row r="775" spans="1:4" x14ac:dyDescent="0.3">
      <c r="A775">
        <v>841</v>
      </c>
      <c r="B775">
        <v>81</v>
      </c>
      <c r="C775" t="s">
        <v>3005</v>
      </c>
      <c r="D775">
        <v>10966</v>
      </c>
    </row>
    <row r="776" spans="1:4" x14ac:dyDescent="0.3">
      <c r="A776">
        <v>842</v>
      </c>
      <c r="B776">
        <v>81</v>
      </c>
      <c r="C776" t="s">
        <v>3006</v>
      </c>
      <c r="D776">
        <v>10966</v>
      </c>
    </row>
    <row r="777" spans="1:4" x14ac:dyDescent="0.3">
      <c r="A777">
        <v>843</v>
      </c>
      <c r="B777">
        <v>81</v>
      </c>
      <c r="C777" t="s">
        <v>3007</v>
      </c>
      <c r="D777">
        <v>10966</v>
      </c>
    </row>
    <row r="778" spans="1:4" x14ac:dyDescent="0.3">
      <c r="A778">
        <v>844</v>
      </c>
      <c r="B778">
        <v>81</v>
      </c>
      <c r="C778" t="s">
        <v>3008</v>
      </c>
      <c r="D778">
        <v>10966</v>
      </c>
    </row>
    <row r="779" spans="1:4" x14ac:dyDescent="0.3">
      <c r="A779">
        <v>845</v>
      </c>
      <c r="B779">
        <v>81</v>
      </c>
      <c r="C779" t="s">
        <v>3009</v>
      </c>
      <c r="D779">
        <v>10966</v>
      </c>
    </row>
    <row r="780" spans="1:4" x14ac:dyDescent="0.3">
      <c r="A780">
        <v>846</v>
      </c>
      <c r="B780">
        <v>81</v>
      </c>
      <c r="C780" t="s">
        <v>3010</v>
      </c>
      <c r="D780">
        <v>10966</v>
      </c>
    </row>
    <row r="781" spans="1:4" x14ac:dyDescent="0.3">
      <c r="A781">
        <v>847</v>
      </c>
      <c r="B781">
        <v>81</v>
      </c>
      <c r="C781" t="s">
        <v>3011</v>
      </c>
      <c r="D781">
        <v>10966</v>
      </c>
    </row>
    <row r="782" spans="1:4" x14ac:dyDescent="0.3">
      <c r="A782">
        <v>849</v>
      </c>
      <c r="B782">
        <v>81</v>
      </c>
      <c r="C782" t="s">
        <v>3012</v>
      </c>
      <c r="D782">
        <v>10966</v>
      </c>
    </row>
    <row r="783" spans="1:4" x14ac:dyDescent="0.3">
      <c r="A783">
        <v>868</v>
      </c>
      <c r="B783">
        <v>81</v>
      </c>
      <c r="C783" t="s">
        <v>2995</v>
      </c>
      <c r="D783">
        <v>14739</v>
      </c>
    </row>
    <row r="784" spans="1:4" x14ac:dyDescent="0.3">
      <c r="A784">
        <v>869</v>
      </c>
      <c r="B784">
        <v>81</v>
      </c>
      <c r="C784" t="s">
        <v>2996</v>
      </c>
      <c r="D784">
        <v>14739</v>
      </c>
    </row>
    <row r="785" spans="1:4" x14ac:dyDescent="0.3">
      <c r="A785">
        <v>870</v>
      </c>
      <c r="B785">
        <v>81</v>
      </c>
      <c r="C785" t="s">
        <v>2997</v>
      </c>
      <c r="D785">
        <v>14739</v>
      </c>
    </row>
    <row r="786" spans="1:4" x14ac:dyDescent="0.3">
      <c r="A786">
        <v>871</v>
      </c>
      <c r="B786">
        <v>81</v>
      </c>
      <c r="C786" t="s">
        <v>2998</v>
      </c>
      <c r="D786">
        <v>14739</v>
      </c>
    </row>
    <row r="787" spans="1:4" x14ac:dyDescent="0.3">
      <c r="A787">
        <v>872</v>
      </c>
      <c r="B787">
        <v>81</v>
      </c>
      <c r="C787" t="s">
        <v>2999</v>
      </c>
      <c r="D787">
        <v>14739</v>
      </c>
    </row>
    <row r="788" spans="1:4" x14ac:dyDescent="0.3">
      <c r="A788">
        <v>873</v>
      </c>
      <c r="B788">
        <v>81</v>
      </c>
      <c r="C788" t="s">
        <v>3000</v>
      </c>
      <c r="D788">
        <v>14739</v>
      </c>
    </row>
    <row r="789" spans="1:4" x14ac:dyDescent="0.3">
      <c r="A789">
        <v>874</v>
      </c>
      <c r="B789">
        <v>81</v>
      </c>
      <c r="C789" t="s">
        <v>3001</v>
      </c>
      <c r="D789">
        <v>14739</v>
      </c>
    </row>
    <row r="790" spans="1:4" x14ac:dyDescent="0.3">
      <c r="A790">
        <v>875</v>
      </c>
      <c r="B790">
        <v>81</v>
      </c>
      <c r="C790" t="s">
        <v>3002</v>
      </c>
      <c r="D790">
        <v>14739</v>
      </c>
    </row>
    <row r="791" spans="1:4" x14ac:dyDescent="0.3">
      <c r="A791">
        <v>876</v>
      </c>
      <c r="B791">
        <v>81</v>
      </c>
      <c r="C791" t="s">
        <v>3003</v>
      </c>
      <c r="D791">
        <v>14739</v>
      </c>
    </row>
    <row r="792" spans="1:4" x14ac:dyDescent="0.3">
      <c r="A792">
        <v>877</v>
      </c>
      <c r="B792">
        <v>81</v>
      </c>
      <c r="C792" t="s">
        <v>3004</v>
      </c>
      <c r="D792">
        <v>14739</v>
      </c>
    </row>
    <row r="793" spans="1:4" x14ac:dyDescent="0.3">
      <c r="A793">
        <v>878</v>
      </c>
      <c r="B793">
        <v>81</v>
      </c>
      <c r="C793" t="s">
        <v>3005</v>
      </c>
      <c r="D793">
        <v>14739</v>
      </c>
    </row>
    <row r="794" spans="1:4" x14ac:dyDescent="0.3">
      <c r="A794">
        <v>879</v>
      </c>
      <c r="B794">
        <v>81</v>
      </c>
      <c r="C794" t="s">
        <v>3006</v>
      </c>
      <c r="D794">
        <v>14739</v>
      </c>
    </row>
    <row r="795" spans="1:4" x14ac:dyDescent="0.3">
      <c r="A795">
        <v>880</v>
      </c>
      <c r="B795">
        <v>81</v>
      </c>
      <c r="C795" t="s">
        <v>3007</v>
      </c>
      <c r="D795">
        <v>14739</v>
      </c>
    </row>
    <row r="796" spans="1:4" x14ac:dyDescent="0.3">
      <c r="A796">
        <v>881</v>
      </c>
      <c r="B796">
        <v>81</v>
      </c>
      <c r="C796" t="s">
        <v>3008</v>
      </c>
      <c r="D796">
        <v>14739</v>
      </c>
    </row>
    <row r="797" spans="1:4" x14ac:dyDescent="0.3">
      <c r="A797">
        <v>882</v>
      </c>
      <c r="B797">
        <v>81</v>
      </c>
      <c r="C797" t="s">
        <v>3009</v>
      </c>
      <c r="D797">
        <v>14739</v>
      </c>
    </row>
    <row r="798" spans="1:4" x14ac:dyDescent="0.3">
      <c r="A798">
        <v>883</v>
      </c>
      <c r="B798">
        <v>81</v>
      </c>
      <c r="C798" t="s">
        <v>3010</v>
      </c>
      <c r="D798">
        <v>14739</v>
      </c>
    </row>
    <row r="799" spans="1:4" x14ac:dyDescent="0.3">
      <c r="A799">
        <v>884</v>
      </c>
      <c r="B799">
        <v>81</v>
      </c>
      <c r="C799" t="s">
        <v>3011</v>
      </c>
      <c r="D799">
        <v>14739</v>
      </c>
    </row>
    <row r="800" spans="1:4" x14ac:dyDescent="0.3">
      <c r="A800">
        <v>885</v>
      </c>
      <c r="B800">
        <v>81</v>
      </c>
      <c r="C800" t="s">
        <v>3012</v>
      </c>
      <c r="D800">
        <v>14739</v>
      </c>
    </row>
    <row r="801" spans="1:4" x14ac:dyDescent="0.3">
      <c r="A801">
        <v>886</v>
      </c>
      <c r="B801">
        <v>26</v>
      </c>
      <c r="C801" t="s">
        <v>2878</v>
      </c>
      <c r="D801">
        <v>14739</v>
      </c>
    </row>
    <row r="802" spans="1:4" x14ac:dyDescent="0.3">
      <c r="A802">
        <v>887</v>
      </c>
      <c r="B802">
        <v>26</v>
      </c>
      <c r="C802" t="s">
        <v>2879</v>
      </c>
      <c r="D802">
        <v>14739</v>
      </c>
    </row>
    <row r="803" spans="1:4" x14ac:dyDescent="0.3">
      <c r="A803">
        <v>888</v>
      </c>
      <c r="B803">
        <v>26</v>
      </c>
      <c r="C803" t="s">
        <v>2880</v>
      </c>
      <c r="D803">
        <v>14739</v>
      </c>
    </row>
    <row r="804" spans="1:4" x14ac:dyDescent="0.3">
      <c r="A804">
        <v>890</v>
      </c>
      <c r="B804">
        <v>26</v>
      </c>
      <c r="C804" t="s">
        <v>2882</v>
      </c>
      <c r="D804">
        <v>14739</v>
      </c>
    </row>
    <row r="805" spans="1:4" x14ac:dyDescent="0.3">
      <c r="A805">
        <v>891</v>
      </c>
      <c r="B805">
        <v>39</v>
      </c>
      <c r="C805" t="s">
        <v>2884</v>
      </c>
      <c r="D805">
        <v>14739</v>
      </c>
    </row>
    <row r="806" spans="1:4" x14ac:dyDescent="0.3">
      <c r="A806">
        <v>892</v>
      </c>
      <c r="B806">
        <v>39</v>
      </c>
      <c r="C806" t="s">
        <v>2885</v>
      </c>
      <c r="D806">
        <v>14739</v>
      </c>
    </row>
    <row r="807" spans="1:4" x14ac:dyDescent="0.3">
      <c r="A807">
        <v>893</v>
      </c>
      <c r="B807">
        <v>39</v>
      </c>
      <c r="C807" t="s">
        <v>2886</v>
      </c>
      <c r="D807">
        <v>14739</v>
      </c>
    </row>
    <row r="808" spans="1:4" x14ac:dyDescent="0.3">
      <c r="A808">
        <v>894</v>
      </c>
      <c r="B808">
        <v>39</v>
      </c>
      <c r="C808" t="s">
        <v>2887</v>
      </c>
      <c r="D808">
        <v>14739</v>
      </c>
    </row>
    <row r="809" spans="1:4" x14ac:dyDescent="0.3">
      <c r="A809">
        <v>895</v>
      </c>
      <c r="B809">
        <v>39</v>
      </c>
      <c r="C809" t="s">
        <v>2888</v>
      </c>
      <c r="D809">
        <v>14739</v>
      </c>
    </row>
    <row r="810" spans="1:4" x14ac:dyDescent="0.3">
      <c r="A810">
        <v>896</v>
      </c>
      <c r="B810">
        <v>39</v>
      </c>
      <c r="C810" t="s">
        <v>2889</v>
      </c>
      <c r="D810">
        <v>14739</v>
      </c>
    </row>
    <row r="811" spans="1:4" x14ac:dyDescent="0.3">
      <c r="A811">
        <v>897</v>
      </c>
      <c r="B811">
        <v>39</v>
      </c>
      <c r="C811" t="s">
        <v>2890</v>
      </c>
      <c r="D811">
        <v>14739</v>
      </c>
    </row>
    <row r="812" spans="1:4" x14ac:dyDescent="0.3">
      <c r="A812">
        <v>898</v>
      </c>
      <c r="B812">
        <v>39</v>
      </c>
      <c r="C812" t="s">
        <v>2891</v>
      </c>
      <c r="D812">
        <v>14739</v>
      </c>
    </row>
    <row r="813" spans="1:4" x14ac:dyDescent="0.3">
      <c r="A813">
        <v>899</v>
      </c>
      <c r="B813">
        <v>39</v>
      </c>
      <c r="C813" t="s">
        <v>2892</v>
      </c>
      <c r="D813">
        <v>14739</v>
      </c>
    </row>
    <row r="814" spans="1:4" x14ac:dyDescent="0.3">
      <c r="A814">
        <v>900</v>
      </c>
      <c r="B814">
        <v>39</v>
      </c>
      <c r="C814" t="s">
        <v>2893</v>
      </c>
      <c r="D814">
        <v>14739</v>
      </c>
    </row>
    <row r="815" spans="1:4" x14ac:dyDescent="0.3">
      <c r="A815">
        <v>901</v>
      </c>
      <c r="B815">
        <v>39</v>
      </c>
      <c r="C815" t="s">
        <v>2894</v>
      </c>
      <c r="D815">
        <v>14739</v>
      </c>
    </row>
    <row r="816" spans="1:4" x14ac:dyDescent="0.3">
      <c r="A816">
        <v>902</v>
      </c>
      <c r="B816">
        <v>39</v>
      </c>
      <c r="C816" t="s">
        <v>2895</v>
      </c>
      <c r="D816">
        <v>14739</v>
      </c>
    </row>
    <row r="817" spans="1:4" x14ac:dyDescent="0.3">
      <c r="A817">
        <v>903</v>
      </c>
      <c r="B817">
        <v>39</v>
      </c>
      <c r="C817" t="s">
        <v>2896</v>
      </c>
      <c r="D817">
        <v>14739</v>
      </c>
    </row>
    <row r="818" spans="1:4" x14ac:dyDescent="0.3">
      <c r="A818">
        <v>904</v>
      </c>
      <c r="B818">
        <v>39</v>
      </c>
      <c r="C818" t="s">
        <v>2897</v>
      </c>
      <c r="D818">
        <v>14739</v>
      </c>
    </row>
    <row r="819" spans="1:4" x14ac:dyDescent="0.3">
      <c r="A819">
        <v>905</v>
      </c>
      <c r="B819">
        <v>39</v>
      </c>
      <c r="C819" t="s">
        <v>2898</v>
      </c>
      <c r="D819">
        <v>14739</v>
      </c>
    </row>
    <row r="820" spans="1:4" x14ac:dyDescent="0.3">
      <c r="A820">
        <v>906</v>
      </c>
      <c r="B820">
        <v>39</v>
      </c>
      <c r="C820" t="s">
        <v>2899</v>
      </c>
      <c r="D820">
        <v>14739</v>
      </c>
    </row>
    <row r="821" spans="1:4" x14ac:dyDescent="0.3">
      <c r="A821">
        <v>907</v>
      </c>
      <c r="B821">
        <v>39</v>
      </c>
      <c r="C821" t="s">
        <v>2900</v>
      </c>
      <c r="D821">
        <v>14739</v>
      </c>
    </row>
    <row r="822" spans="1:4" x14ac:dyDescent="0.3">
      <c r="A822">
        <v>908</v>
      </c>
      <c r="B822">
        <v>39</v>
      </c>
      <c r="C822" t="s">
        <v>2901</v>
      </c>
      <c r="D822">
        <v>14739</v>
      </c>
    </row>
    <row r="823" spans="1:4" x14ac:dyDescent="0.3">
      <c r="A823">
        <v>909</v>
      </c>
      <c r="B823">
        <v>39</v>
      </c>
      <c r="C823" t="s">
        <v>2902</v>
      </c>
      <c r="D823">
        <v>14739</v>
      </c>
    </row>
    <row r="824" spans="1:4" x14ac:dyDescent="0.3">
      <c r="A824">
        <v>910</v>
      </c>
      <c r="B824">
        <v>39</v>
      </c>
      <c r="C824" t="s">
        <v>2903</v>
      </c>
      <c r="D824">
        <v>14739</v>
      </c>
    </row>
    <row r="825" spans="1:4" x14ac:dyDescent="0.3">
      <c r="A825">
        <v>911</v>
      </c>
      <c r="B825">
        <v>39</v>
      </c>
      <c r="C825" t="s">
        <v>2904</v>
      </c>
      <c r="D825">
        <v>14739</v>
      </c>
    </row>
    <row r="826" spans="1:4" x14ac:dyDescent="0.3">
      <c r="A826">
        <v>912</v>
      </c>
      <c r="B826">
        <v>39</v>
      </c>
      <c r="C826" t="s">
        <v>2905</v>
      </c>
      <c r="D826">
        <v>14739</v>
      </c>
    </row>
    <row r="827" spans="1:4" x14ac:dyDescent="0.3">
      <c r="A827">
        <v>914</v>
      </c>
      <c r="B827">
        <v>82</v>
      </c>
      <c r="C827" t="s">
        <v>2703</v>
      </c>
      <c r="D827">
        <v>893</v>
      </c>
    </row>
    <row r="828" spans="1:4" x14ac:dyDescent="0.3">
      <c r="A828">
        <v>915</v>
      </c>
      <c r="B828">
        <v>83</v>
      </c>
      <c r="C828" t="s">
        <v>2937</v>
      </c>
      <c r="D828">
        <v>313</v>
      </c>
    </row>
    <row r="829" spans="1:4" x14ac:dyDescent="0.3">
      <c r="A829">
        <v>916</v>
      </c>
      <c r="B829">
        <v>84</v>
      </c>
      <c r="C829" t="s">
        <v>2920</v>
      </c>
      <c r="D829">
        <v>313</v>
      </c>
    </row>
    <row r="830" spans="1:4" x14ac:dyDescent="0.3">
      <c r="A830">
        <v>917</v>
      </c>
      <c r="B830">
        <v>85</v>
      </c>
      <c r="C830" t="s">
        <v>2940</v>
      </c>
      <c r="D830">
        <v>313</v>
      </c>
    </row>
    <row r="831" spans="1:4" x14ac:dyDescent="0.3">
      <c r="A831">
        <v>918</v>
      </c>
      <c r="B831">
        <v>86</v>
      </c>
      <c r="C831" t="s">
        <v>2943</v>
      </c>
      <c r="D831">
        <v>313</v>
      </c>
    </row>
    <row r="832" spans="1:4" x14ac:dyDescent="0.3">
      <c r="A832">
        <v>919</v>
      </c>
      <c r="B832">
        <v>87</v>
      </c>
      <c r="C832" t="s">
        <v>2946</v>
      </c>
      <c r="D832">
        <v>313</v>
      </c>
    </row>
    <row r="833" spans="1:4" x14ac:dyDescent="0.3">
      <c r="A833">
        <v>920</v>
      </c>
      <c r="B833">
        <v>89</v>
      </c>
      <c r="C833" t="s">
        <v>2703</v>
      </c>
      <c r="D833">
        <v>792</v>
      </c>
    </row>
    <row r="834" spans="1:4" x14ac:dyDescent="0.3">
      <c r="A834">
        <v>921</v>
      </c>
      <c r="B834">
        <v>21</v>
      </c>
      <c r="C834" t="s">
        <v>2703</v>
      </c>
      <c r="D834">
        <v>11022</v>
      </c>
    </row>
    <row r="835" spans="1:4" x14ac:dyDescent="0.3">
      <c r="A835">
        <v>922</v>
      </c>
      <c r="B835">
        <v>21</v>
      </c>
      <c r="C835" t="s">
        <v>2703</v>
      </c>
      <c r="D835">
        <v>12310</v>
      </c>
    </row>
    <row r="836" spans="1:4" x14ac:dyDescent="0.3">
      <c r="A836">
        <v>923</v>
      </c>
      <c r="B836">
        <v>18</v>
      </c>
      <c r="C836" t="s">
        <v>2703</v>
      </c>
      <c r="D836">
        <v>202</v>
      </c>
    </row>
    <row r="837" spans="1:4" x14ac:dyDescent="0.3">
      <c r="A837">
        <v>924</v>
      </c>
      <c r="B837">
        <v>90</v>
      </c>
      <c r="C837" t="s">
        <v>2703</v>
      </c>
      <c r="D837">
        <v>12041</v>
      </c>
    </row>
    <row r="838" spans="1:4" x14ac:dyDescent="0.3">
      <c r="A838">
        <v>925</v>
      </c>
      <c r="B838">
        <v>91</v>
      </c>
      <c r="C838" t="s">
        <v>2703</v>
      </c>
      <c r="D838">
        <v>11384</v>
      </c>
    </row>
    <row r="839" spans="1:4" x14ac:dyDescent="0.3">
      <c r="A839">
        <v>88</v>
      </c>
      <c r="B839">
        <v>46</v>
      </c>
      <c r="C839" t="s">
        <v>2703</v>
      </c>
      <c r="D839">
        <v>25</v>
      </c>
    </row>
    <row r="840" spans="1:4" x14ac:dyDescent="0.3">
      <c r="A840">
        <v>618</v>
      </c>
      <c r="B840">
        <v>46</v>
      </c>
      <c r="C840" t="s">
        <v>2703</v>
      </c>
      <c r="D840">
        <v>264</v>
      </c>
    </row>
    <row r="841" spans="1:4" x14ac:dyDescent="0.3">
      <c r="A841">
        <v>619</v>
      </c>
      <c r="B841">
        <v>46</v>
      </c>
      <c r="C841" t="s">
        <v>2703</v>
      </c>
      <c r="D841">
        <v>268</v>
      </c>
    </row>
    <row r="842" spans="1:4" x14ac:dyDescent="0.3">
      <c r="A842">
        <v>620</v>
      </c>
      <c r="B842">
        <v>46</v>
      </c>
      <c r="C842" t="s">
        <v>2703</v>
      </c>
      <c r="D842">
        <v>270</v>
      </c>
    </row>
    <row r="843" spans="1:4" x14ac:dyDescent="0.3">
      <c r="A843">
        <v>621</v>
      </c>
      <c r="B843">
        <v>46</v>
      </c>
      <c r="C843" t="s">
        <v>2703</v>
      </c>
      <c r="D843">
        <v>271</v>
      </c>
    </row>
    <row r="844" spans="1:4" x14ac:dyDescent="0.3">
      <c r="A844">
        <v>622</v>
      </c>
      <c r="B844">
        <v>46</v>
      </c>
      <c r="C844" t="s">
        <v>2703</v>
      </c>
      <c r="D844">
        <v>272</v>
      </c>
    </row>
    <row r="845" spans="1:4" x14ac:dyDescent="0.3">
      <c r="A845">
        <v>623</v>
      </c>
      <c r="B845">
        <v>46</v>
      </c>
      <c r="C845" t="s">
        <v>2703</v>
      </c>
      <c r="D845">
        <v>275</v>
      </c>
    </row>
    <row r="846" spans="1:4" x14ac:dyDescent="0.3">
      <c r="A846">
        <v>624</v>
      </c>
      <c r="B846">
        <v>46</v>
      </c>
      <c r="C846" t="s">
        <v>2703</v>
      </c>
      <c r="D846">
        <v>276</v>
      </c>
    </row>
    <row r="847" spans="1:4" x14ac:dyDescent="0.3">
      <c r="A847">
        <v>625</v>
      </c>
      <c r="B847">
        <v>46</v>
      </c>
      <c r="C847" t="s">
        <v>2703</v>
      </c>
      <c r="D847">
        <v>277</v>
      </c>
    </row>
    <row r="848" spans="1:4" x14ac:dyDescent="0.3">
      <c r="A848">
        <v>626</v>
      </c>
      <c r="B848">
        <v>46</v>
      </c>
      <c r="C848" t="s">
        <v>2703</v>
      </c>
      <c r="D848">
        <v>278</v>
      </c>
    </row>
    <row r="849" spans="1:4" x14ac:dyDescent="0.3">
      <c r="A849">
        <v>926</v>
      </c>
      <c r="B849">
        <v>119</v>
      </c>
      <c r="C849" t="s">
        <v>2703</v>
      </c>
      <c r="D849">
        <v>12621</v>
      </c>
    </row>
    <row r="850" spans="1:4" x14ac:dyDescent="0.3">
      <c r="A850">
        <v>927</v>
      </c>
      <c r="B850">
        <v>120</v>
      </c>
      <c r="C850" t="s">
        <v>2703</v>
      </c>
      <c r="D850">
        <v>12619</v>
      </c>
    </row>
    <row r="851" spans="1:4" x14ac:dyDescent="0.3">
      <c r="A851">
        <v>627</v>
      </c>
      <c r="B851">
        <v>46</v>
      </c>
      <c r="C851" t="s">
        <v>2703</v>
      </c>
      <c r="D851">
        <v>279</v>
      </c>
    </row>
    <row r="852" spans="1:4" x14ac:dyDescent="0.3">
      <c r="A852">
        <v>628</v>
      </c>
      <c r="B852">
        <v>46</v>
      </c>
      <c r="C852" t="s">
        <v>2703</v>
      </c>
      <c r="D852">
        <v>947</v>
      </c>
    </row>
    <row r="853" spans="1:4" x14ac:dyDescent="0.3">
      <c r="A853">
        <v>629</v>
      </c>
      <c r="B853">
        <v>46</v>
      </c>
      <c r="C853" t="s">
        <v>2703</v>
      </c>
      <c r="D853">
        <v>960</v>
      </c>
    </row>
    <row r="854" spans="1:4" x14ac:dyDescent="0.3">
      <c r="A854">
        <v>630</v>
      </c>
      <c r="B854">
        <v>46</v>
      </c>
      <c r="C854" t="s">
        <v>2703</v>
      </c>
      <c r="D854">
        <v>971</v>
      </c>
    </row>
    <row r="855" spans="1:4" x14ac:dyDescent="0.3">
      <c r="A855">
        <v>638</v>
      </c>
      <c r="B855">
        <v>46</v>
      </c>
      <c r="C855" t="s">
        <v>2703</v>
      </c>
      <c r="D855">
        <v>11792</v>
      </c>
    </row>
    <row r="856" spans="1:4" x14ac:dyDescent="0.3">
      <c r="A856">
        <v>639</v>
      </c>
      <c r="B856">
        <v>46</v>
      </c>
      <c r="C856" t="s">
        <v>2703</v>
      </c>
      <c r="D856">
        <v>12259</v>
      </c>
    </row>
    <row r="857" spans="1:4" x14ac:dyDescent="0.3">
      <c r="A857">
        <v>928</v>
      </c>
      <c r="B857">
        <v>92</v>
      </c>
      <c r="C857" t="s">
        <v>2703</v>
      </c>
      <c r="D857">
        <v>14971</v>
      </c>
    </row>
    <row r="858" spans="1:4" x14ac:dyDescent="0.3">
      <c r="A858">
        <v>929</v>
      </c>
      <c r="B858">
        <v>93</v>
      </c>
      <c r="C858" t="s">
        <v>2703</v>
      </c>
      <c r="D858">
        <v>14970</v>
      </c>
    </row>
    <row r="859" spans="1:4" x14ac:dyDescent="0.3">
      <c r="A859">
        <v>930</v>
      </c>
      <c r="B859">
        <v>94</v>
      </c>
      <c r="C859" t="s">
        <v>2703</v>
      </c>
      <c r="D859">
        <v>14969</v>
      </c>
    </row>
    <row r="860" spans="1:4" x14ac:dyDescent="0.3">
      <c r="A860">
        <v>931</v>
      </c>
      <c r="B860">
        <v>95</v>
      </c>
      <c r="C860" t="s">
        <v>2703</v>
      </c>
      <c r="D860">
        <v>14968</v>
      </c>
    </row>
    <row r="861" spans="1:4" x14ac:dyDescent="0.3">
      <c r="A861">
        <v>932</v>
      </c>
      <c r="B861">
        <v>96</v>
      </c>
      <c r="C861" t="s">
        <v>2703</v>
      </c>
      <c r="D861">
        <v>14973</v>
      </c>
    </row>
    <row r="862" spans="1:4" x14ac:dyDescent="0.3">
      <c r="A862">
        <v>934</v>
      </c>
      <c r="B862">
        <v>97</v>
      </c>
      <c r="C862" t="s">
        <v>2703</v>
      </c>
      <c r="D862">
        <v>14982</v>
      </c>
    </row>
    <row r="863" spans="1:4" x14ac:dyDescent="0.3">
      <c r="A863">
        <v>935</v>
      </c>
      <c r="B863">
        <v>98</v>
      </c>
      <c r="C863" t="s">
        <v>2703</v>
      </c>
      <c r="D863">
        <v>14981</v>
      </c>
    </row>
    <row r="864" spans="1:4" x14ac:dyDescent="0.3">
      <c r="A864">
        <v>936</v>
      </c>
      <c r="B864">
        <v>99</v>
      </c>
      <c r="C864" t="s">
        <v>2703</v>
      </c>
      <c r="D864">
        <v>14980</v>
      </c>
    </row>
    <row r="865" spans="1:4" x14ac:dyDescent="0.3">
      <c r="A865">
        <v>937</v>
      </c>
      <c r="B865">
        <v>100</v>
      </c>
      <c r="C865" t="s">
        <v>2703</v>
      </c>
      <c r="D865">
        <v>14979</v>
      </c>
    </row>
    <row r="866" spans="1:4" x14ac:dyDescent="0.3">
      <c r="A866">
        <v>938</v>
      </c>
      <c r="B866">
        <v>101</v>
      </c>
      <c r="C866" t="s">
        <v>2703</v>
      </c>
      <c r="D866">
        <v>14984</v>
      </c>
    </row>
    <row r="867" spans="1:4" x14ac:dyDescent="0.3">
      <c r="A867">
        <v>939</v>
      </c>
      <c r="B867">
        <v>102</v>
      </c>
      <c r="C867" t="s">
        <v>2703</v>
      </c>
      <c r="D867">
        <v>14975</v>
      </c>
    </row>
    <row r="868" spans="1:4" x14ac:dyDescent="0.3">
      <c r="A868">
        <v>940</v>
      </c>
      <c r="B868">
        <v>103</v>
      </c>
      <c r="C868" t="s">
        <v>2703</v>
      </c>
      <c r="D868">
        <v>14976</v>
      </c>
    </row>
    <row r="869" spans="1:4" x14ac:dyDescent="0.3">
      <c r="A869">
        <v>941</v>
      </c>
      <c r="B869">
        <v>105</v>
      </c>
      <c r="C869" t="s">
        <v>2703</v>
      </c>
      <c r="D869">
        <v>14985</v>
      </c>
    </row>
    <row r="870" spans="1:4" x14ac:dyDescent="0.3">
      <c r="A870">
        <v>942</v>
      </c>
      <c r="B870">
        <v>20</v>
      </c>
      <c r="C870" t="s">
        <v>2703</v>
      </c>
      <c r="D870">
        <v>14974</v>
      </c>
    </row>
    <row r="871" spans="1:4" x14ac:dyDescent="0.3">
      <c r="A871">
        <v>946</v>
      </c>
      <c r="B871">
        <v>45</v>
      </c>
      <c r="C871" t="s">
        <v>2703</v>
      </c>
      <c r="D871">
        <v>11025</v>
      </c>
    </row>
    <row r="872" spans="1:4" x14ac:dyDescent="0.3">
      <c r="A872">
        <v>947</v>
      </c>
      <c r="B872">
        <v>45</v>
      </c>
      <c r="C872" t="s">
        <v>2703</v>
      </c>
      <c r="D872">
        <v>15009</v>
      </c>
    </row>
    <row r="873" spans="1:4" x14ac:dyDescent="0.3">
      <c r="A873">
        <v>948</v>
      </c>
      <c r="B873">
        <v>17</v>
      </c>
      <c r="C873" t="s">
        <v>2703</v>
      </c>
      <c r="D873">
        <v>14730</v>
      </c>
    </row>
    <row r="874" spans="1:4" x14ac:dyDescent="0.3">
      <c r="A874">
        <v>949</v>
      </c>
      <c r="B874">
        <v>17</v>
      </c>
      <c r="C874" t="s">
        <v>2703</v>
      </c>
      <c r="D874">
        <v>14733</v>
      </c>
    </row>
    <row r="875" spans="1:4" x14ac:dyDescent="0.3">
      <c r="A875">
        <v>950</v>
      </c>
      <c r="B875">
        <v>17</v>
      </c>
      <c r="C875" t="s">
        <v>2703</v>
      </c>
      <c r="D875">
        <v>14776</v>
      </c>
    </row>
    <row r="876" spans="1:4" x14ac:dyDescent="0.3">
      <c r="A876">
        <v>951</v>
      </c>
      <c r="B876">
        <v>17</v>
      </c>
      <c r="C876" t="s">
        <v>2703</v>
      </c>
      <c r="D876">
        <v>14777</v>
      </c>
    </row>
    <row r="877" spans="1:4" x14ac:dyDescent="0.3">
      <c r="A877">
        <v>952</v>
      </c>
      <c r="B877">
        <v>17</v>
      </c>
      <c r="C877" t="s">
        <v>2703</v>
      </c>
      <c r="D877">
        <v>14778</v>
      </c>
    </row>
    <row r="878" spans="1:4" x14ac:dyDescent="0.3">
      <c r="A878">
        <v>953</v>
      </c>
      <c r="B878">
        <v>21</v>
      </c>
      <c r="C878" t="s">
        <v>2703</v>
      </c>
      <c r="D878">
        <v>11023</v>
      </c>
    </row>
    <row r="879" spans="1:4" x14ac:dyDescent="0.3">
      <c r="A879">
        <v>954</v>
      </c>
      <c r="B879">
        <v>21</v>
      </c>
      <c r="C879" t="s">
        <v>2703</v>
      </c>
      <c r="D879">
        <v>12449</v>
      </c>
    </row>
    <row r="880" spans="1:4" x14ac:dyDescent="0.3">
      <c r="A880">
        <v>955</v>
      </c>
      <c r="B880">
        <v>21</v>
      </c>
      <c r="C880" t="s">
        <v>2703</v>
      </c>
      <c r="D880">
        <v>12548</v>
      </c>
    </row>
    <row r="881" spans="1:4" x14ac:dyDescent="0.3">
      <c r="A881">
        <v>956</v>
      </c>
      <c r="B881">
        <v>27</v>
      </c>
      <c r="C881" t="s">
        <v>2703</v>
      </c>
      <c r="D881">
        <v>14937</v>
      </c>
    </row>
    <row r="882" spans="1:4" x14ac:dyDescent="0.3">
      <c r="A882">
        <v>957</v>
      </c>
      <c r="B882">
        <v>28</v>
      </c>
      <c r="C882" t="s">
        <v>2703</v>
      </c>
      <c r="D882">
        <v>218</v>
      </c>
    </row>
    <row r="883" spans="1:4" x14ac:dyDescent="0.3">
      <c r="A883">
        <v>958</v>
      </c>
      <c r="B883">
        <v>28</v>
      </c>
      <c r="C883" t="s">
        <v>2703</v>
      </c>
      <c r="D883">
        <v>228</v>
      </c>
    </row>
    <row r="884" spans="1:4" x14ac:dyDescent="0.3">
      <c r="A884">
        <v>959</v>
      </c>
      <c r="B884">
        <v>28</v>
      </c>
      <c r="C884" t="s">
        <v>2703</v>
      </c>
      <c r="D884">
        <v>456</v>
      </c>
    </row>
    <row r="885" spans="1:4" x14ac:dyDescent="0.3">
      <c r="A885">
        <v>960</v>
      </c>
      <c r="B885">
        <v>28</v>
      </c>
      <c r="C885" t="s">
        <v>2703</v>
      </c>
      <c r="D885">
        <v>12184</v>
      </c>
    </row>
    <row r="886" spans="1:4" x14ac:dyDescent="0.3">
      <c r="A886">
        <v>961</v>
      </c>
      <c r="B886">
        <v>28</v>
      </c>
      <c r="C886" t="s">
        <v>2703</v>
      </c>
      <c r="D886">
        <v>12709</v>
      </c>
    </row>
    <row r="887" spans="1:4" x14ac:dyDescent="0.3">
      <c r="A887">
        <v>962</v>
      </c>
      <c r="B887">
        <v>28</v>
      </c>
      <c r="C887" t="s">
        <v>2703</v>
      </c>
      <c r="D887">
        <v>14218</v>
      </c>
    </row>
    <row r="888" spans="1:4" x14ac:dyDescent="0.3">
      <c r="A888">
        <v>963</v>
      </c>
      <c r="B888">
        <v>28</v>
      </c>
      <c r="C888" t="s">
        <v>2703</v>
      </c>
      <c r="D888">
        <v>14848</v>
      </c>
    </row>
    <row r="889" spans="1:4" x14ac:dyDescent="0.3">
      <c r="A889">
        <v>964</v>
      </c>
      <c r="B889">
        <v>4</v>
      </c>
      <c r="C889" t="s">
        <v>2703</v>
      </c>
      <c r="D889">
        <v>14997</v>
      </c>
    </row>
    <row r="890" spans="1:4" x14ac:dyDescent="0.3">
      <c r="A890">
        <v>965</v>
      </c>
      <c r="B890">
        <v>4</v>
      </c>
      <c r="C890" t="s">
        <v>2703</v>
      </c>
      <c r="D890">
        <v>14998</v>
      </c>
    </row>
    <row r="891" spans="1:4" x14ac:dyDescent="0.3">
      <c r="A891">
        <v>970</v>
      </c>
      <c r="B891">
        <v>113</v>
      </c>
      <c r="C891" t="s">
        <v>2703</v>
      </c>
      <c r="D891">
        <v>12278</v>
      </c>
    </row>
    <row r="892" spans="1:4" x14ac:dyDescent="0.3">
      <c r="A892">
        <v>971</v>
      </c>
      <c r="B892">
        <v>113</v>
      </c>
      <c r="C892" t="s">
        <v>2703</v>
      </c>
      <c r="D892">
        <v>12279</v>
      </c>
    </row>
    <row r="893" spans="1:4" x14ac:dyDescent="0.3">
      <c r="A893">
        <v>972</v>
      </c>
      <c r="B893">
        <v>111</v>
      </c>
      <c r="C893" t="s">
        <v>2703</v>
      </c>
      <c r="D893">
        <v>12277</v>
      </c>
    </row>
    <row r="894" spans="1:4" x14ac:dyDescent="0.3">
      <c r="A894">
        <v>973</v>
      </c>
      <c r="B894">
        <v>112</v>
      </c>
      <c r="C894" t="s">
        <v>2703</v>
      </c>
      <c r="D894">
        <v>12280</v>
      </c>
    </row>
    <row r="895" spans="1:4" x14ac:dyDescent="0.3">
      <c r="A895">
        <v>974</v>
      </c>
      <c r="B895">
        <v>115</v>
      </c>
      <c r="C895" t="s">
        <v>2703</v>
      </c>
      <c r="D895">
        <v>14737</v>
      </c>
    </row>
    <row r="896" spans="1:4" x14ac:dyDescent="0.3">
      <c r="A896">
        <v>975</v>
      </c>
      <c r="B896">
        <v>114</v>
      </c>
      <c r="C896" t="s">
        <v>2703</v>
      </c>
      <c r="D896">
        <v>14736</v>
      </c>
    </row>
    <row r="897" spans="1:4" x14ac:dyDescent="0.3">
      <c r="A897">
        <v>976</v>
      </c>
      <c r="B897">
        <v>116</v>
      </c>
      <c r="C897" t="s">
        <v>2703</v>
      </c>
      <c r="D897">
        <v>14999</v>
      </c>
    </row>
    <row r="898" spans="1:4" x14ac:dyDescent="0.3">
      <c r="A898">
        <v>977</v>
      </c>
      <c r="B898">
        <v>117</v>
      </c>
      <c r="C898" t="s">
        <v>2703</v>
      </c>
      <c r="D898">
        <v>15000</v>
      </c>
    </row>
    <row r="899" spans="1:4" x14ac:dyDescent="0.3">
      <c r="A899">
        <v>979</v>
      </c>
      <c r="B899">
        <v>118</v>
      </c>
      <c r="C899" t="s">
        <v>2703</v>
      </c>
      <c r="D899">
        <v>12618</v>
      </c>
    </row>
    <row r="900" spans="1:4" x14ac:dyDescent="0.3">
      <c r="A900">
        <v>981</v>
      </c>
      <c r="B900">
        <v>118</v>
      </c>
      <c r="C900" t="s">
        <v>2703</v>
      </c>
      <c r="D900">
        <v>12614</v>
      </c>
    </row>
    <row r="901" spans="1:4" x14ac:dyDescent="0.3">
      <c r="A901">
        <v>984</v>
      </c>
      <c r="B901">
        <v>110</v>
      </c>
      <c r="C901" t="s">
        <v>2703</v>
      </c>
      <c r="D901">
        <v>14732</v>
      </c>
    </row>
    <row r="902" spans="1:4" x14ac:dyDescent="0.3">
      <c r="A902">
        <v>985</v>
      </c>
      <c r="B902">
        <v>53</v>
      </c>
      <c r="C902" t="s">
        <v>2703</v>
      </c>
      <c r="D902">
        <v>1061</v>
      </c>
    </row>
    <row r="903" spans="1:4" x14ac:dyDescent="0.3">
      <c r="A903">
        <v>986</v>
      </c>
      <c r="B903">
        <v>54</v>
      </c>
      <c r="C903" t="s">
        <v>2703</v>
      </c>
      <c r="D903">
        <v>11003</v>
      </c>
    </row>
    <row r="904" spans="1:4" x14ac:dyDescent="0.3">
      <c r="A904">
        <v>987</v>
      </c>
      <c r="B904">
        <v>55</v>
      </c>
      <c r="C904" t="s">
        <v>2703</v>
      </c>
      <c r="D904">
        <v>14904</v>
      </c>
    </row>
    <row r="905" spans="1:4" x14ac:dyDescent="0.3">
      <c r="A905">
        <v>988</v>
      </c>
      <c r="B905">
        <v>56</v>
      </c>
      <c r="C905" t="s">
        <v>2703</v>
      </c>
      <c r="D905">
        <v>14906</v>
      </c>
    </row>
    <row r="906" spans="1:4" x14ac:dyDescent="0.3">
      <c r="A906">
        <v>989</v>
      </c>
      <c r="B906">
        <v>57</v>
      </c>
      <c r="C906" t="s">
        <v>2703</v>
      </c>
      <c r="D906">
        <v>14903</v>
      </c>
    </row>
    <row r="907" spans="1:4" x14ac:dyDescent="0.3">
      <c r="A907">
        <v>991</v>
      </c>
      <c r="B907">
        <v>59</v>
      </c>
      <c r="C907" t="s">
        <v>2703</v>
      </c>
      <c r="D907">
        <v>14907</v>
      </c>
    </row>
    <row r="908" spans="1:4" x14ac:dyDescent="0.3">
      <c r="A908">
        <v>992</v>
      </c>
      <c r="B908">
        <v>60</v>
      </c>
      <c r="C908" t="s">
        <v>2703</v>
      </c>
      <c r="D908">
        <v>14905</v>
      </c>
    </row>
    <row r="909" spans="1:4" x14ac:dyDescent="0.3">
      <c r="A909">
        <v>993</v>
      </c>
      <c r="B909">
        <v>121</v>
      </c>
      <c r="C909" t="s">
        <v>3013</v>
      </c>
      <c r="D909">
        <v>12759</v>
      </c>
    </row>
    <row r="910" spans="1:4" x14ac:dyDescent="0.3">
      <c r="A910">
        <v>994</v>
      </c>
      <c r="B910">
        <v>122</v>
      </c>
      <c r="C910" t="s">
        <v>3014</v>
      </c>
      <c r="D910">
        <v>12759</v>
      </c>
    </row>
    <row r="911" spans="1:4" x14ac:dyDescent="0.3">
      <c r="A911">
        <v>995</v>
      </c>
      <c r="B911">
        <v>123</v>
      </c>
      <c r="C911" t="s">
        <v>3015</v>
      </c>
      <c r="D911">
        <v>12759</v>
      </c>
    </row>
    <row r="912" spans="1:4" x14ac:dyDescent="0.3">
      <c r="A912">
        <v>996</v>
      </c>
      <c r="B912">
        <v>124</v>
      </c>
      <c r="C912" t="s">
        <v>3016</v>
      </c>
      <c r="D912">
        <v>12759</v>
      </c>
    </row>
    <row r="913" spans="1:4" x14ac:dyDescent="0.3">
      <c r="A913">
        <v>997</v>
      </c>
      <c r="B913">
        <v>125</v>
      </c>
      <c r="C913" t="s">
        <v>3017</v>
      </c>
      <c r="D913">
        <v>12759</v>
      </c>
    </row>
    <row r="914" spans="1:4" x14ac:dyDescent="0.3">
      <c r="A914">
        <v>998</v>
      </c>
      <c r="B914">
        <v>126</v>
      </c>
      <c r="C914" t="s">
        <v>3018</v>
      </c>
      <c r="D914">
        <v>12759</v>
      </c>
    </row>
    <row r="915" spans="1:4" x14ac:dyDescent="0.3">
      <c r="A915">
        <v>999</v>
      </c>
      <c r="B915">
        <v>127</v>
      </c>
      <c r="C915" t="s">
        <v>3019</v>
      </c>
      <c r="D915">
        <v>12759</v>
      </c>
    </row>
    <row r="916" spans="1:4" x14ac:dyDescent="0.3">
      <c r="A916">
        <v>1000</v>
      </c>
      <c r="B916">
        <v>127</v>
      </c>
      <c r="C916" t="s">
        <v>2703</v>
      </c>
      <c r="D916">
        <v>12759</v>
      </c>
    </row>
    <row r="917" spans="1:4" x14ac:dyDescent="0.3">
      <c r="A917">
        <v>943</v>
      </c>
      <c r="B917">
        <v>104</v>
      </c>
      <c r="C917" t="s">
        <v>2703</v>
      </c>
      <c r="D917">
        <v>14977</v>
      </c>
    </row>
    <row r="918" spans="1:4" x14ac:dyDescent="0.3">
      <c r="A918">
        <v>944</v>
      </c>
      <c r="B918">
        <v>104</v>
      </c>
      <c r="C918" t="s">
        <v>2703</v>
      </c>
      <c r="D918">
        <v>14978</v>
      </c>
    </row>
    <row r="919" spans="1:4" x14ac:dyDescent="0.3">
      <c r="A919">
        <v>945</v>
      </c>
      <c r="B919">
        <v>104</v>
      </c>
      <c r="C919" t="s">
        <v>2703</v>
      </c>
      <c r="D919">
        <v>14983</v>
      </c>
    </row>
    <row r="920" spans="1:4" x14ac:dyDescent="0.3">
      <c r="A920">
        <v>933</v>
      </c>
      <c r="B920">
        <v>128</v>
      </c>
      <c r="C920" t="s">
        <v>2703</v>
      </c>
      <c r="D920">
        <v>14972</v>
      </c>
    </row>
    <row r="921" spans="1:4" x14ac:dyDescent="0.3">
      <c r="A921">
        <v>990</v>
      </c>
      <c r="B921">
        <v>58</v>
      </c>
      <c r="C921" t="s">
        <v>2703</v>
      </c>
      <c r="D921">
        <v>14908</v>
      </c>
    </row>
    <row r="922" spans="1:4" x14ac:dyDescent="0.3">
      <c r="A922">
        <v>980</v>
      </c>
      <c r="B922">
        <v>130</v>
      </c>
      <c r="C922" t="s">
        <v>2703</v>
      </c>
      <c r="D922">
        <v>12622</v>
      </c>
    </row>
    <row r="923" spans="1:4" x14ac:dyDescent="0.3">
      <c r="A923">
        <v>978</v>
      </c>
      <c r="B923">
        <v>131</v>
      </c>
      <c r="C923" t="s">
        <v>2703</v>
      </c>
      <c r="D923">
        <v>12623</v>
      </c>
    </row>
    <row r="924" spans="1:4" x14ac:dyDescent="0.3">
      <c r="A924">
        <v>1003</v>
      </c>
      <c r="B924">
        <v>133</v>
      </c>
      <c r="C924" t="s">
        <v>2703</v>
      </c>
      <c r="D924">
        <v>14738</v>
      </c>
    </row>
    <row r="925" spans="1:4" x14ac:dyDescent="0.3">
      <c r="A925">
        <v>1004</v>
      </c>
      <c r="B925">
        <v>134</v>
      </c>
      <c r="C925" t="s">
        <v>3020</v>
      </c>
      <c r="D925">
        <v>123</v>
      </c>
    </row>
    <row r="926" spans="1:4" x14ac:dyDescent="0.3">
      <c r="A926">
        <v>1005</v>
      </c>
      <c r="B926">
        <v>134</v>
      </c>
      <c r="C926" t="s">
        <v>3020</v>
      </c>
      <c r="D926">
        <v>982</v>
      </c>
    </row>
    <row r="927" spans="1:4" x14ac:dyDescent="0.3">
      <c r="A927">
        <v>1006</v>
      </c>
      <c r="B927">
        <v>39</v>
      </c>
      <c r="C927" t="s">
        <v>3021</v>
      </c>
      <c r="D927">
        <v>85</v>
      </c>
    </row>
    <row r="928" spans="1:4" x14ac:dyDescent="0.3">
      <c r="A928">
        <v>1007</v>
      </c>
      <c r="B928">
        <v>39</v>
      </c>
      <c r="C928" t="s">
        <v>3022</v>
      </c>
      <c r="D928">
        <v>85</v>
      </c>
    </row>
    <row r="929" spans="1:4" x14ac:dyDescent="0.3">
      <c r="A929">
        <v>338</v>
      </c>
      <c r="B929">
        <v>91</v>
      </c>
      <c r="C929" t="s">
        <v>2703</v>
      </c>
      <c r="D929">
        <v>11385</v>
      </c>
    </row>
    <row r="930" spans="1:4" x14ac:dyDescent="0.3">
      <c r="A930">
        <v>1009</v>
      </c>
      <c r="B930">
        <v>136</v>
      </c>
      <c r="C930" t="s">
        <v>2703</v>
      </c>
      <c r="D930">
        <v>15101</v>
      </c>
    </row>
    <row r="931" spans="1:4" x14ac:dyDescent="0.3">
      <c r="A931">
        <v>1010</v>
      </c>
      <c r="B931">
        <v>27</v>
      </c>
      <c r="C931" t="s">
        <v>2703</v>
      </c>
      <c r="D931">
        <v>15030</v>
      </c>
    </row>
    <row r="932" spans="1:4" x14ac:dyDescent="0.3">
      <c r="A932">
        <v>1011</v>
      </c>
      <c r="B932">
        <v>27</v>
      </c>
      <c r="C932" t="s">
        <v>2703</v>
      </c>
      <c r="D932">
        <v>15029</v>
      </c>
    </row>
    <row r="933" spans="1:4" x14ac:dyDescent="0.3">
      <c r="A933">
        <v>1012</v>
      </c>
      <c r="B933">
        <v>27</v>
      </c>
      <c r="C933" t="s">
        <v>2703</v>
      </c>
      <c r="D933">
        <v>15028</v>
      </c>
    </row>
    <row r="934" spans="1:4" x14ac:dyDescent="0.3">
      <c r="A934">
        <v>1013</v>
      </c>
      <c r="B934">
        <v>27</v>
      </c>
      <c r="C934" t="s">
        <v>2703</v>
      </c>
      <c r="D934">
        <v>15027</v>
      </c>
    </row>
    <row r="935" spans="1:4" x14ac:dyDescent="0.3">
      <c r="A935">
        <v>1014</v>
      </c>
      <c r="B935">
        <v>27</v>
      </c>
      <c r="C935" t="s">
        <v>2703</v>
      </c>
      <c r="D935">
        <v>15026</v>
      </c>
    </row>
    <row r="936" spans="1:4" x14ac:dyDescent="0.3">
      <c r="A936">
        <v>1015</v>
      </c>
      <c r="B936">
        <v>27</v>
      </c>
      <c r="C936" t="s">
        <v>2703</v>
      </c>
      <c r="D936">
        <v>15024</v>
      </c>
    </row>
    <row r="937" spans="1:4" x14ac:dyDescent="0.3">
      <c r="A937">
        <v>1016</v>
      </c>
      <c r="B937">
        <v>27</v>
      </c>
      <c r="C937" t="s">
        <v>2703</v>
      </c>
      <c r="D937">
        <v>15022</v>
      </c>
    </row>
    <row r="938" spans="1:4" x14ac:dyDescent="0.3">
      <c r="A938">
        <v>1017</v>
      </c>
      <c r="B938">
        <v>27</v>
      </c>
      <c r="C938" t="s">
        <v>2703</v>
      </c>
      <c r="D938">
        <v>15023</v>
      </c>
    </row>
    <row r="939" spans="1:4" x14ac:dyDescent="0.3">
      <c r="A939">
        <v>1018</v>
      </c>
      <c r="B939">
        <v>17</v>
      </c>
      <c r="C939" t="s">
        <v>2703</v>
      </c>
      <c r="D939">
        <v>15032</v>
      </c>
    </row>
    <row r="940" spans="1:4" x14ac:dyDescent="0.3">
      <c r="A940">
        <v>1019</v>
      </c>
      <c r="B940">
        <v>77</v>
      </c>
      <c r="C940" t="s">
        <v>2937</v>
      </c>
      <c r="D940">
        <v>15050</v>
      </c>
    </row>
    <row r="941" spans="1:4" x14ac:dyDescent="0.3">
      <c r="A941">
        <v>1020</v>
      </c>
      <c r="B941">
        <v>77</v>
      </c>
      <c r="C941" t="s">
        <v>2937</v>
      </c>
      <c r="D941">
        <v>15049</v>
      </c>
    </row>
    <row r="942" spans="1:4" x14ac:dyDescent="0.3">
      <c r="A942">
        <v>1021</v>
      </c>
      <c r="B942">
        <v>77</v>
      </c>
      <c r="C942" t="s">
        <v>2937</v>
      </c>
      <c r="D942">
        <v>15045</v>
      </c>
    </row>
    <row r="943" spans="1:4" x14ac:dyDescent="0.3">
      <c r="A943">
        <v>1022</v>
      </c>
      <c r="B943">
        <v>71</v>
      </c>
      <c r="C943" t="s">
        <v>2920</v>
      </c>
      <c r="D943">
        <v>15050</v>
      </c>
    </row>
    <row r="944" spans="1:4" x14ac:dyDescent="0.3">
      <c r="A944">
        <v>1023</v>
      </c>
      <c r="B944">
        <v>71</v>
      </c>
      <c r="C944" t="s">
        <v>2920</v>
      </c>
      <c r="D944">
        <v>15049</v>
      </c>
    </row>
    <row r="945" spans="1:4" x14ac:dyDescent="0.3">
      <c r="A945">
        <v>1024</v>
      </c>
      <c r="B945">
        <v>71</v>
      </c>
      <c r="C945" t="s">
        <v>2920</v>
      </c>
      <c r="D945">
        <v>15045</v>
      </c>
    </row>
    <row r="946" spans="1:4" x14ac:dyDescent="0.3">
      <c r="A946">
        <v>1025</v>
      </c>
      <c r="B946">
        <v>78</v>
      </c>
      <c r="C946" t="s">
        <v>2940</v>
      </c>
      <c r="D946">
        <v>15050</v>
      </c>
    </row>
    <row r="947" spans="1:4" x14ac:dyDescent="0.3">
      <c r="A947">
        <v>1026</v>
      </c>
      <c r="B947">
        <v>78</v>
      </c>
      <c r="C947" t="s">
        <v>2940</v>
      </c>
      <c r="D947">
        <v>15049</v>
      </c>
    </row>
    <row r="948" spans="1:4" x14ac:dyDescent="0.3">
      <c r="A948">
        <v>1027</v>
      </c>
      <c r="B948">
        <v>78</v>
      </c>
      <c r="C948" t="s">
        <v>2940</v>
      </c>
      <c r="D948">
        <v>15045</v>
      </c>
    </row>
    <row r="949" spans="1:4" x14ac:dyDescent="0.3">
      <c r="A949">
        <v>1028</v>
      </c>
      <c r="B949">
        <v>7</v>
      </c>
      <c r="C949" t="s">
        <v>2849</v>
      </c>
      <c r="D949">
        <v>15050</v>
      </c>
    </row>
    <row r="950" spans="1:4" x14ac:dyDescent="0.3">
      <c r="A950">
        <v>1029</v>
      </c>
      <c r="B950">
        <v>7</v>
      </c>
      <c r="C950" t="s">
        <v>2849</v>
      </c>
      <c r="D950">
        <v>15049</v>
      </c>
    </row>
    <row r="951" spans="1:4" x14ac:dyDescent="0.3">
      <c r="A951">
        <v>1030</v>
      </c>
      <c r="B951">
        <v>7</v>
      </c>
      <c r="C951" t="s">
        <v>2849</v>
      </c>
      <c r="D951">
        <v>15045</v>
      </c>
    </row>
    <row r="952" spans="1:4" x14ac:dyDescent="0.3">
      <c r="A952">
        <v>1031</v>
      </c>
      <c r="B952">
        <v>79</v>
      </c>
      <c r="C952" t="s">
        <v>2943</v>
      </c>
      <c r="D952">
        <v>15050</v>
      </c>
    </row>
    <row r="953" spans="1:4" x14ac:dyDescent="0.3">
      <c r="A953">
        <v>1032</v>
      </c>
      <c r="B953">
        <v>79</v>
      </c>
      <c r="C953" t="s">
        <v>2943</v>
      </c>
      <c r="D953">
        <v>15049</v>
      </c>
    </row>
    <row r="954" spans="1:4" x14ac:dyDescent="0.3">
      <c r="A954">
        <v>1033</v>
      </c>
      <c r="B954">
        <v>79</v>
      </c>
      <c r="C954" t="s">
        <v>2943</v>
      </c>
      <c r="D954">
        <v>15045</v>
      </c>
    </row>
    <row r="955" spans="1:4" x14ac:dyDescent="0.3">
      <c r="A955">
        <v>1034</v>
      </c>
      <c r="B955">
        <v>8</v>
      </c>
      <c r="C955" t="s">
        <v>2852</v>
      </c>
      <c r="D955">
        <v>15050</v>
      </c>
    </row>
    <row r="956" spans="1:4" x14ac:dyDescent="0.3">
      <c r="A956">
        <v>1035</v>
      </c>
      <c r="B956">
        <v>8</v>
      </c>
      <c r="C956" t="s">
        <v>2852</v>
      </c>
      <c r="D956">
        <v>15049</v>
      </c>
    </row>
    <row r="957" spans="1:4" x14ac:dyDescent="0.3">
      <c r="A957">
        <v>1036</v>
      </c>
      <c r="B957">
        <v>8</v>
      </c>
      <c r="C957" t="s">
        <v>2852</v>
      </c>
      <c r="D957">
        <v>15045</v>
      </c>
    </row>
    <row r="958" spans="1:4" x14ac:dyDescent="0.3">
      <c r="A958">
        <v>1037</v>
      </c>
      <c r="B958">
        <v>80</v>
      </c>
      <c r="C958" t="s">
        <v>2946</v>
      </c>
      <c r="D958">
        <v>15050</v>
      </c>
    </row>
    <row r="959" spans="1:4" x14ac:dyDescent="0.3">
      <c r="A959">
        <v>1038</v>
      </c>
      <c r="B959">
        <v>80</v>
      </c>
      <c r="C959" t="s">
        <v>2946</v>
      </c>
      <c r="D959">
        <v>15049</v>
      </c>
    </row>
    <row r="960" spans="1:4" x14ac:dyDescent="0.3">
      <c r="A960">
        <v>1039</v>
      </c>
      <c r="B960">
        <v>80</v>
      </c>
      <c r="C960" t="s">
        <v>2946</v>
      </c>
      <c r="D960">
        <v>15045</v>
      </c>
    </row>
    <row r="961" spans="1:4" x14ac:dyDescent="0.3">
      <c r="A961">
        <v>1040</v>
      </c>
      <c r="B961">
        <v>139</v>
      </c>
      <c r="C961" t="s">
        <v>2703</v>
      </c>
      <c r="D961">
        <v>15025</v>
      </c>
    </row>
    <row r="962" spans="1:4" x14ac:dyDescent="0.3">
      <c r="A962">
        <v>145</v>
      </c>
      <c r="B962">
        <v>140</v>
      </c>
      <c r="C962" t="s">
        <v>2703</v>
      </c>
      <c r="D962">
        <v>14702</v>
      </c>
    </row>
    <row r="963" spans="1:4" x14ac:dyDescent="0.3">
      <c r="A963">
        <v>1042</v>
      </c>
      <c r="B963">
        <v>138</v>
      </c>
      <c r="C963" t="s">
        <v>2703</v>
      </c>
      <c r="D963">
        <v>15025</v>
      </c>
    </row>
    <row r="964" spans="1:4" x14ac:dyDescent="0.3">
      <c r="A964">
        <v>1043</v>
      </c>
      <c r="B964">
        <v>17</v>
      </c>
      <c r="C964" t="s">
        <v>2703</v>
      </c>
      <c r="D964">
        <v>15061</v>
      </c>
    </row>
    <row r="965" spans="1:4" x14ac:dyDescent="0.3">
      <c r="A965">
        <v>1044</v>
      </c>
      <c r="B965">
        <v>17</v>
      </c>
      <c r="C965" t="s">
        <v>2703</v>
      </c>
      <c r="D965">
        <v>15062</v>
      </c>
    </row>
    <row r="966" spans="1:4" x14ac:dyDescent="0.3">
      <c r="A966">
        <v>1045</v>
      </c>
      <c r="B966">
        <v>17</v>
      </c>
      <c r="C966" t="s">
        <v>2703</v>
      </c>
      <c r="D966">
        <v>15063</v>
      </c>
    </row>
    <row r="967" spans="1:4" x14ac:dyDescent="0.3">
      <c r="A967">
        <v>1046</v>
      </c>
      <c r="B967">
        <v>17</v>
      </c>
      <c r="C967" t="s">
        <v>2703</v>
      </c>
      <c r="D967">
        <v>15064</v>
      </c>
    </row>
    <row r="968" spans="1:4" x14ac:dyDescent="0.3">
      <c r="A968">
        <v>1047</v>
      </c>
      <c r="B968">
        <v>17</v>
      </c>
      <c r="C968" t="s">
        <v>2703</v>
      </c>
      <c r="D968">
        <v>15065</v>
      </c>
    </row>
    <row r="969" spans="1:4" x14ac:dyDescent="0.3">
      <c r="A969">
        <v>1048</v>
      </c>
      <c r="B969">
        <v>17</v>
      </c>
      <c r="C969" t="s">
        <v>2703</v>
      </c>
      <c r="D969">
        <v>15078</v>
      </c>
    </row>
    <row r="970" spans="1:4" x14ac:dyDescent="0.3">
      <c r="A970">
        <v>1049</v>
      </c>
      <c r="B970">
        <v>17</v>
      </c>
      <c r="C970" t="s">
        <v>2703</v>
      </c>
      <c r="D970">
        <v>15079</v>
      </c>
    </row>
    <row r="971" spans="1:4" x14ac:dyDescent="0.3">
      <c r="A971">
        <v>1050</v>
      </c>
      <c r="B971">
        <v>17</v>
      </c>
      <c r="C971" t="s">
        <v>2703</v>
      </c>
      <c r="D971">
        <v>15080</v>
      </c>
    </row>
    <row r="972" spans="1:4" x14ac:dyDescent="0.3">
      <c r="A972">
        <v>1051</v>
      </c>
      <c r="B972">
        <v>17</v>
      </c>
      <c r="C972" t="s">
        <v>2703</v>
      </c>
      <c r="D972">
        <v>15081</v>
      </c>
    </row>
    <row r="973" spans="1:4" x14ac:dyDescent="0.3">
      <c r="A973">
        <v>1052</v>
      </c>
      <c r="B973">
        <v>17</v>
      </c>
      <c r="C973" t="s">
        <v>2703</v>
      </c>
      <c r="D973">
        <v>15082</v>
      </c>
    </row>
    <row r="974" spans="1:4" x14ac:dyDescent="0.3">
      <c r="A974">
        <v>1053</v>
      </c>
      <c r="B974">
        <v>17</v>
      </c>
      <c r="C974" t="s">
        <v>2703</v>
      </c>
      <c r="D974">
        <v>15083</v>
      </c>
    </row>
    <row r="975" spans="1:4" x14ac:dyDescent="0.3">
      <c r="A975">
        <v>1054</v>
      </c>
      <c r="B975">
        <v>17</v>
      </c>
      <c r="C975" t="s">
        <v>2703</v>
      </c>
      <c r="D975">
        <v>15084</v>
      </c>
    </row>
    <row r="976" spans="1:4" x14ac:dyDescent="0.3">
      <c r="A976">
        <v>1055</v>
      </c>
      <c r="B976">
        <v>17</v>
      </c>
      <c r="C976" t="s">
        <v>2703</v>
      </c>
      <c r="D976">
        <v>15085</v>
      </c>
    </row>
    <row r="977" spans="1:4" x14ac:dyDescent="0.3">
      <c r="A977">
        <v>1056</v>
      </c>
      <c r="B977">
        <v>17</v>
      </c>
      <c r="C977" t="s">
        <v>2703</v>
      </c>
      <c r="D977">
        <v>15086</v>
      </c>
    </row>
    <row r="978" spans="1:4" x14ac:dyDescent="0.3">
      <c r="A978">
        <v>1057</v>
      </c>
      <c r="B978">
        <v>30</v>
      </c>
      <c r="C978" t="s">
        <v>2703</v>
      </c>
      <c r="D978">
        <v>15103</v>
      </c>
    </row>
    <row r="979" spans="1:4" x14ac:dyDescent="0.3">
      <c r="A979">
        <v>1058</v>
      </c>
      <c r="B979">
        <v>15</v>
      </c>
      <c r="C979" t="s">
        <v>2703</v>
      </c>
      <c r="D979">
        <v>15162</v>
      </c>
    </row>
    <row r="980" spans="1:4" x14ac:dyDescent="0.3">
      <c r="A980">
        <v>1059</v>
      </c>
      <c r="B980">
        <v>15</v>
      </c>
      <c r="C980" t="s">
        <v>2703</v>
      </c>
      <c r="D980">
        <v>15163</v>
      </c>
    </row>
    <row r="981" spans="1:4" x14ac:dyDescent="0.3">
      <c r="A981">
        <v>1060</v>
      </c>
      <c r="B981">
        <v>15</v>
      </c>
      <c r="C981" t="s">
        <v>2703</v>
      </c>
      <c r="D981">
        <v>15164</v>
      </c>
    </row>
    <row r="982" spans="1:4" x14ac:dyDescent="0.3">
      <c r="A982">
        <v>1061</v>
      </c>
      <c r="B982">
        <v>27</v>
      </c>
      <c r="C982" t="s">
        <v>2703</v>
      </c>
      <c r="D982">
        <v>15165</v>
      </c>
    </row>
    <row r="983" spans="1:4" x14ac:dyDescent="0.3">
      <c r="A983">
        <v>1062</v>
      </c>
      <c r="B983">
        <v>27</v>
      </c>
      <c r="C983" t="s">
        <v>2703</v>
      </c>
      <c r="D983">
        <v>15166</v>
      </c>
    </row>
    <row r="984" spans="1:4" x14ac:dyDescent="0.3">
      <c r="A984">
        <v>1063</v>
      </c>
      <c r="B984">
        <v>141</v>
      </c>
      <c r="C984" t="s">
        <v>2703</v>
      </c>
      <c r="D984">
        <v>15058</v>
      </c>
    </row>
    <row r="985" spans="1:4" x14ac:dyDescent="0.3">
      <c r="A985">
        <v>1064</v>
      </c>
      <c r="B985">
        <v>141</v>
      </c>
      <c r="C985" t="s">
        <v>2703</v>
      </c>
      <c r="D985">
        <v>15057</v>
      </c>
    </row>
    <row r="986" spans="1:4" x14ac:dyDescent="0.3">
      <c r="A986">
        <v>1065</v>
      </c>
      <c r="B986">
        <v>142</v>
      </c>
      <c r="C986" t="s">
        <v>2703</v>
      </c>
      <c r="D986">
        <v>15060</v>
      </c>
    </row>
    <row r="987" spans="1:4" x14ac:dyDescent="0.3">
      <c r="A987">
        <v>1066</v>
      </c>
      <c r="B987">
        <v>142</v>
      </c>
      <c r="C987" t="s">
        <v>2703</v>
      </c>
      <c r="D987">
        <v>15059</v>
      </c>
    </row>
    <row r="988" spans="1:4" x14ac:dyDescent="0.3">
      <c r="A988">
        <v>1067</v>
      </c>
      <c r="B988">
        <v>143</v>
      </c>
      <c r="C988" t="s">
        <v>2703</v>
      </c>
      <c r="D988">
        <v>15183</v>
      </c>
    </row>
    <row r="989" spans="1:4" x14ac:dyDescent="0.3">
      <c r="A989">
        <v>1068</v>
      </c>
      <c r="B989">
        <v>77</v>
      </c>
      <c r="C989" t="s">
        <v>2937</v>
      </c>
      <c r="D989">
        <v>15188</v>
      </c>
    </row>
    <row r="990" spans="1:4" x14ac:dyDescent="0.3">
      <c r="A990">
        <v>1069</v>
      </c>
      <c r="B990">
        <v>71</v>
      </c>
      <c r="C990" t="s">
        <v>2920</v>
      </c>
      <c r="D990">
        <v>15188</v>
      </c>
    </row>
    <row r="991" spans="1:4" x14ac:dyDescent="0.3">
      <c r="A991">
        <v>1070</v>
      </c>
      <c r="B991">
        <v>78</v>
      </c>
      <c r="C991" t="s">
        <v>2940</v>
      </c>
      <c r="D991">
        <v>15188</v>
      </c>
    </row>
    <row r="992" spans="1:4" x14ac:dyDescent="0.3">
      <c r="A992">
        <v>1071</v>
      </c>
      <c r="B992">
        <v>7</v>
      </c>
      <c r="C992" t="s">
        <v>2849</v>
      </c>
      <c r="D992">
        <v>15188</v>
      </c>
    </row>
    <row r="993" spans="1:4" x14ac:dyDescent="0.3">
      <c r="A993">
        <v>1072</v>
      </c>
      <c r="B993">
        <v>79</v>
      </c>
      <c r="C993" t="s">
        <v>2943</v>
      </c>
      <c r="D993">
        <v>15188</v>
      </c>
    </row>
    <row r="994" spans="1:4" x14ac:dyDescent="0.3">
      <c r="A994">
        <v>1073</v>
      </c>
      <c r="B994">
        <v>8</v>
      </c>
      <c r="C994" t="s">
        <v>2852</v>
      </c>
      <c r="D994">
        <v>15188</v>
      </c>
    </row>
    <row r="995" spans="1:4" x14ac:dyDescent="0.3">
      <c r="A995">
        <v>1074</v>
      </c>
      <c r="B995">
        <v>80</v>
      </c>
      <c r="C995" t="s">
        <v>2946</v>
      </c>
      <c r="D995">
        <v>15188</v>
      </c>
    </row>
    <row r="996" spans="1:4" x14ac:dyDescent="0.3">
      <c r="A996">
        <v>1075</v>
      </c>
      <c r="B996">
        <v>146</v>
      </c>
      <c r="C996" t="s">
        <v>2937</v>
      </c>
      <c r="D996">
        <v>15102</v>
      </c>
    </row>
    <row r="997" spans="1:4" x14ac:dyDescent="0.3">
      <c r="A997">
        <v>1076</v>
      </c>
      <c r="B997">
        <v>147</v>
      </c>
      <c r="C997" t="s">
        <v>2920</v>
      </c>
      <c r="D997">
        <v>15102</v>
      </c>
    </row>
    <row r="998" spans="1:4" x14ac:dyDescent="0.3">
      <c r="A998">
        <v>1077</v>
      </c>
      <c r="B998">
        <v>148</v>
      </c>
      <c r="C998" t="s">
        <v>2940</v>
      </c>
      <c r="D998">
        <v>15102</v>
      </c>
    </row>
    <row r="999" spans="1:4" x14ac:dyDescent="0.3">
      <c r="A999">
        <v>1078</v>
      </c>
      <c r="B999">
        <v>149</v>
      </c>
      <c r="C999" t="s">
        <v>2849</v>
      </c>
      <c r="D999">
        <v>15102</v>
      </c>
    </row>
    <row r="1000" spans="1:4" x14ac:dyDescent="0.3">
      <c r="A1000">
        <v>1079</v>
      </c>
      <c r="B1000">
        <v>150</v>
      </c>
      <c r="C1000" t="s">
        <v>2943</v>
      </c>
      <c r="D1000">
        <v>15102</v>
      </c>
    </row>
    <row r="1001" spans="1:4" x14ac:dyDescent="0.3">
      <c r="A1001">
        <v>1080</v>
      </c>
      <c r="B1001">
        <v>151</v>
      </c>
      <c r="C1001" t="s">
        <v>2852</v>
      </c>
      <c r="D1001">
        <v>15102</v>
      </c>
    </row>
    <row r="1002" spans="1:4" x14ac:dyDescent="0.3">
      <c r="A1002">
        <v>1081</v>
      </c>
      <c r="B1002">
        <v>152</v>
      </c>
      <c r="C1002" t="s">
        <v>2946</v>
      </c>
      <c r="D1002">
        <v>15102</v>
      </c>
    </row>
    <row r="1003" spans="1:4" x14ac:dyDescent="0.3">
      <c r="A1003">
        <v>1082</v>
      </c>
      <c r="B1003">
        <v>144</v>
      </c>
      <c r="C1003" t="s">
        <v>2703</v>
      </c>
      <c r="D1003">
        <v>15067</v>
      </c>
    </row>
    <row r="1004" spans="1:4" x14ac:dyDescent="0.3">
      <c r="A1004">
        <v>1086</v>
      </c>
      <c r="B1004">
        <v>154</v>
      </c>
      <c r="C1004" t="s">
        <v>3023</v>
      </c>
      <c r="D1004">
        <v>123</v>
      </c>
    </row>
    <row r="1005" spans="1:4" x14ac:dyDescent="0.3">
      <c r="A1005">
        <v>1085</v>
      </c>
      <c r="B1005">
        <v>154</v>
      </c>
      <c r="C1005" t="s">
        <v>3023</v>
      </c>
      <c r="D1005">
        <v>982</v>
      </c>
    </row>
    <row r="1006" spans="1:4" x14ac:dyDescent="0.3">
      <c r="A1006">
        <v>1087</v>
      </c>
      <c r="B1006">
        <v>17</v>
      </c>
      <c r="C1006" t="s">
        <v>2703</v>
      </c>
      <c r="D1006">
        <v>15200</v>
      </c>
    </row>
    <row r="1007" spans="1:4" x14ac:dyDescent="0.3">
      <c r="A1007">
        <v>1088</v>
      </c>
      <c r="B1007">
        <v>17</v>
      </c>
      <c r="C1007" t="s">
        <v>2703</v>
      </c>
      <c r="D1007">
        <v>15201</v>
      </c>
    </row>
    <row r="1008" spans="1:4" x14ac:dyDescent="0.3">
      <c r="A1008">
        <v>1089</v>
      </c>
      <c r="B1008">
        <v>17</v>
      </c>
      <c r="C1008" t="s">
        <v>2703</v>
      </c>
      <c r="D1008">
        <v>15202</v>
      </c>
    </row>
    <row r="1009" spans="1:4" x14ac:dyDescent="0.3">
      <c r="A1009">
        <v>1090</v>
      </c>
      <c r="B1009">
        <v>153</v>
      </c>
      <c r="C1009" t="s">
        <v>2846</v>
      </c>
      <c r="D1009">
        <v>982</v>
      </c>
    </row>
    <row r="1010" spans="1:4" x14ac:dyDescent="0.3">
      <c r="A1010">
        <v>1092</v>
      </c>
      <c r="B1010">
        <v>21</v>
      </c>
      <c r="C1010" t="s">
        <v>2703</v>
      </c>
      <c r="D1010">
        <v>15216</v>
      </c>
    </row>
    <row r="1011" spans="1:4" x14ac:dyDescent="0.3">
      <c r="A1011">
        <v>1093</v>
      </c>
      <c r="B1011">
        <v>21</v>
      </c>
      <c r="C1011" t="s">
        <v>2703</v>
      </c>
      <c r="D1011">
        <v>15225</v>
      </c>
    </row>
    <row r="1012" spans="1:4" x14ac:dyDescent="0.3">
      <c r="A1012">
        <v>1094</v>
      </c>
      <c r="B1012">
        <v>21</v>
      </c>
      <c r="C1012" t="s">
        <v>2703</v>
      </c>
      <c r="D1012">
        <v>15226</v>
      </c>
    </row>
    <row r="1013" spans="1:4" x14ac:dyDescent="0.3">
      <c r="A1013">
        <v>1083</v>
      </c>
      <c r="B1013">
        <v>145</v>
      </c>
      <c r="C1013" t="s">
        <v>2703</v>
      </c>
      <c r="D1013">
        <v>15021</v>
      </c>
    </row>
    <row r="1014" spans="1:4" x14ac:dyDescent="0.3">
      <c r="A1014">
        <v>83</v>
      </c>
      <c r="B1014">
        <v>17</v>
      </c>
      <c r="C1014" t="s">
        <v>2703</v>
      </c>
      <c r="D1014">
        <v>1017</v>
      </c>
    </row>
  </sheetData>
  <pageMargins left="0.511811024" right="0.511811024" top="0.78740157499999996" bottom="0.78740157499999996" header="0.31496062000000002" footer="0.31496062000000002"/>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CC1F-C3CD-44A7-99B9-8E9D22958EC4}">
  <dimension ref="A1:AO153"/>
  <sheetViews>
    <sheetView workbookViewId="0">
      <pane xSplit="1" ySplit="1" topLeftCell="B24" activePane="bottomRight" state="frozen"/>
      <selection pane="topRight" activeCell="B1" sqref="B1"/>
      <selection pane="bottomLeft" activeCell="A2" sqref="A2"/>
      <selection pane="bottomRight" activeCell="D24" sqref="D24:E24"/>
    </sheetView>
  </sheetViews>
  <sheetFormatPr defaultRowHeight="14.4" x14ac:dyDescent="0.3"/>
  <cols>
    <col min="1" max="5" width="21.88671875" bestFit="1" customWidth="1"/>
    <col min="6" max="6" width="20.88671875" bestFit="1" customWidth="1"/>
    <col min="7" max="7" width="16.88671875" bestFit="1" customWidth="1"/>
    <col min="8" max="8" width="21.88671875" bestFit="1" customWidth="1"/>
    <col min="35" max="41" width="12.6640625" customWidth="1"/>
  </cols>
  <sheetData>
    <row r="1" spans="1:41" x14ac:dyDescent="0.3">
      <c r="A1" t="s">
        <v>2694</v>
      </c>
      <c r="B1" t="s">
        <v>2695</v>
      </c>
      <c r="C1" t="s">
        <v>2696</v>
      </c>
      <c r="D1" t="s">
        <v>2697</v>
      </c>
      <c r="E1" t="s">
        <v>2698</v>
      </c>
      <c r="F1" t="s">
        <v>2699</v>
      </c>
      <c r="G1" t="s">
        <v>2700</v>
      </c>
      <c r="H1" t="s">
        <v>2701</v>
      </c>
      <c r="J1" s="51" t="s">
        <v>257</v>
      </c>
      <c r="K1" s="51" t="s">
        <v>258</v>
      </c>
      <c r="L1" s="51" t="s">
        <v>259</v>
      </c>
      <c r="M1" s="51" t="s">
        <v>260</v>
      </c>
      <c r="N1" s="51" t="s">
        <v>261</v>
      </c>
      <c r="O1" s="51" t="s">
        <v>262</v>
      </c>
      <c r="P1" s="51" t="s">
        <v>263</v>
      </c>
      <c r="R1" s="50" t="s">
        <v>256</v>
      </c>
      <c r="S1" s="50" t="s">
        <v>257</v>
      </c>
      <c r="T1" s="50" t="s">
        <v>258</v>
      </c>
      <c r="U1" s="50" t="s">
        <v>259</v>
      </c>
      <c r="V1" s="50" t="s">
        <v>260</v>
      </c>
      <c r="W1" s="50" t="s">
        <v>261</v>
      </c>
      <c r="X1" s="50" t="s">
        <v>262</v>
      </c>
      <c r="Y1" s="50" t="s">
        <v>263</v>
      </c>
      <c r="AA1" s="51" t="s">
        <v>257</v>
      </c>
      <c r="AB1" s="51" t="s">
        <v>258</v>
      </c>
      <c r="AC1" s="51" t="s">
        <v>259</v>
      </c>
      <c r="AD1" s="51" t="s">
        <v>260</v>
      </c>
      <c r="AE1" s="51" t="s">
        <v>261</v>
      </c>
      <c r="AF1" s="51" t="s">
        <v>262</v>
      </c>
      <c r="AG1" s="51" t="s">
        <v>263</v>
      </c>
      <c r="AI1" s="52" t="s">
        <v>257</v>
      </c>
      <c r="AJ1" s="52" t="s">
        <v>258</v>
      </c>
      <c r="AK1" s="52" t="s">
        <v>259</v>
      </c>
      <c r="AL1" s="52" t="s">
        <v>260</v>
      </c>
      <c r="AM1" s="52" t="s">
        <v>261</v>
      </c>
      <c r="AN1" s="52" t="s">
        <v>262</v>
      </c>
      <c r="AO1" s="52" t="s">
        <v>263</v>
      </c>
    </row>
    <row r="2" spans="1:41" s="26" customFormat="1" ht="201.6" hidden="1" x14ac:dyDescent="0.3">
      <c r="A2" s="26" t="s">
        <v>0</v>
      </c>
      <c r="B2" s="26" t="s">
        <v>1</v>
      </c>
      <c r="C2" s="13" t="s">
        <v>2659</v>
      </c>
      <c r="D2" s="26" t="s">
        <v>344</v>
      </c>
      <c r="E2" s="26" t="s">
        <v>3</v>
      </c>
      <c r="F2" s="26" t="s">
        <v>3</v>
      </c>
      <c r="G2" s="26" t="s">
        <v>4</v>
      </c>
      <c r="H2" s="26" t="s">
        <v>2703</v>
      </c>
      <c r="J2" s="26" t="str">
        <f>A2&amp;B2</f>
        <v>Arquivado definitivamente (2)Movimentos Parametrizados</v>
      </c>
      <c r="K2" s="26" t="str">
        <f>A2&amp;C2</f>
        <v>Arquivado definitivamente (2)Arquivado definitivamente (2)
Baixado definitivamente (10)
Execução não criminal iniciada (26)
Fase processual iniciada (65)
Liquidação/execução iniciada (91)
Reativado (37)
Redistribuído para outro Tribunal (154)
Remetido (41)</v>
      </c>
      <c r="L2" s="26" t="str">
        <f>A2&amp;D2</f>
        <v>Arquivado definitivamente (2)Serventuário (14) | Escrivão/Diretor de Secretaria/Secretário Jurídico (48) | Arquivamento (861) | Definitivo (246)</v>
      </c>
      <c r="M2" s="26" t="str">
        <f>A2&amp;E2</f>
        <v>Arquivado definitivamente (2)Não</v>
      </c>
      <c r="N2" s="26" t="str">
        <f>A2&amp;F2</f>
        <v>Arquivado definitivamente (2)Não</v>
      </c>
      <c r="O2" s="26" t="str">
        <f>A2&amp;G2</f>
        <v>Arquivado definitivamente (2)Sim</v>
      </c>
      <c r="P2" s="26" t="str">
        <f>A2&amp;H2</f>
        <v>Arquivado definitivamente (2)</v>
      </c>
      <c r="R2" s="26" t="s">
        <v>0</v>
      </c>
      <c r="S2" s="26" t="s">
        <v>1</v>
      </c>
      <c r="T2" s="26" t="s">
        <v>2659</v>
      </c>
      <c r="U2" s="26" t="s">
        <v>344</v>
      </c>
      <c r="V2" s="26" t="s">
        <v>3</v>
      </c>
      <c r="W2" s="26" t="s">
        <v>3</v>
      </c>
      <c r="X2" s="26" t="s">
        <v>4</v>
      </c>
      <c r="AA2" s="26" t="str">
        <f>R2&amp;S2</f>
        <v>Arquivado definitivamente (2)Movimentos Parametrizados</v>
      </c>
      <c r="AB2" s="26" t="str">
        <f>R2&amp;T2</f>
        <v>Arquivado definitivamente (2)Arquivado definitivamente (2)
Baixado definitivamente (10)
Execução não criminal iniciada (26)
Fase processual iniciada (65)
Liquidação/execução iniciada (91)
Reativado (37)
Redistribuído para outro Tribunal (154)
Remetido (41)</v>
      </c>
      <c r="AC2" s="26" t="str">
        <f>R2&amp;U2</f>
        <v>Arquivado definitivamente (2)Serventuário (14) | Escrivão/Diretor de Secretaria/Secretário Jurídico (48) | Arquivamento (861) | Definitivo (246)</v>
      </c>
      <c r="AD2" s="26" t="str">
        <f>R2&amp;V2</f>
        <v>Arquivado definitivamente (2)Não</v>
      </c>
      <c r="AE2" s="26" t="str">
        <f>R2&amp;W2</f>
        <v>Arquivado definitivamente (2)Não</v>
      </c>
      <c r="AF2" s="26" t="str">
        <f>R2&amp;X2</f>
        <v>Arquivado definitivamente (2)Sim</v>
      </c>
      <c r="AG2" s="26" t="str">
        <f>R2&amp;Y2</f>
        <v>Arquivado definitivamente (2)</v>
      </c>
      <c r="AI2" s="26" t="b">
        <f>AA2=J2</f>
        <v>1</v>
      </c>
      <c r="AJ2" s="26" t="b">
        <f t="shared" ref="AJ2:AO2" si="0">AB2=K2</f>
        <v>1</v>
      </c>
      <c r="AK2" s="26" t="b">
        <f t="shared" si="0"/>
        <v>1</v>
      </c>
      <c r="AL2" s="26" t="b">
        <f t="shared" si="0"/>
        <v>1</v>
      </c>
      <c r="AM2" s="26" t="b">
        <f t="shared" si="0"/>
        <v>1</v>
      </c>
      <c r="AN2" s="26" t="b">
        <f t="shared" si="0"/>
        <v>1</v>
      </c>
      <c r="AO2" s="26" t="b">
        <f t="shared" si="0"/>
        <v>1</v>
      </c>
    </row>
    <row r="3" spans="1:41" s="26" customFormat="1" ht="409.6" hidden="1" x14ac:dyDescent="0.3">
      <c r="A3" s="26" t="s">
        <v>5</v>
      </c>
      <c r="B3" s="26" t="s">
        <v>1</v>
      </c>
      <c r="C3" s="13" t="s">
        <v>2660</v>
      </c>
      <c r="D3" s="13" t="s">
        <v>345</v>
      </c>
      <c r="E3" s="26" t="s">
        <v>3</v>
      </c>
      <c r="F3" s="26" t="s">
        <v>3</v>
      </c>
      <c r="G3" s="26" t="s">
        <v>4</v>
      </c>
      <c r="H3" s="26" t="s">
        <v>2703</v>
      </c>
      <c r="J3" s="26" t="str">
        <f t="shared" ref="J3:J66" si="1">A3&amp;B3</f>
        <v>Arquivado provisoriamente (4)Movimentos Parametrizados</v>
      </c>
      <c r="K3" s="26" t="str">
        <f t="shared" ref="K3:K66" si="2">A3&amp;C3</f>
        <v>Arquivado provisoriamente (4)Arquivado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Redistribuído para outro Tribunal (154)
Remetido (41)
Transação penal cumprida (129)</v>
      </c>
      <c r="L3" s="26" t="str">
        <f t="shared" ref="L3:L66" si="3">A3&amp;D3</f>
        <v>Arquivado provisoriamente (4)Serventuário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v>
      </c>
      <c r="M3" s="26" t="str">
        <f t="shared" ref="M3:M66" si="4">A3&amp;E3</f>
        <v>Arquivado provisoriamente (4)Não</v>
      </c>
      <c r="N3" s="26" t="str">
        <f t="shared" ref="N3:N66" si="5">A3&amp;F3</f>
        <v>Arquivado provisoriamente (4)Não</v>
      </c>
      <c r="O3" s="26" t="str">
        <f t="shared" ref="O3:O66" si="6">A3&amp;G3</f>
        <v>Arquivado provisoriamente (4)Sim</v>
      </c>
      <c r="P3" s="26" t="str">
        <f t="shared" ref="P3:P66" si="7">A3&amp;H3</f>
        <v>Arquivado provisoriamente (4)</v>
      </c>
      <c r="R3" s="26" t="s">
        <v>5</v>
      </c>
      <c r="S3" s="26" t="s">
        <v>1</v>
      </c>
      <c r="T3" s="26" t="s">
        <v>2660</v>
      </c>
      <c r="U3" s="26" t="s">
        <v>345</v>
      </c>
      <c r="V3" s="26" t="s">
        <v>3</v>
      </c>
      <c r="W3" s="26" t="s">
        <v>3</v>
      </c>
      <c r="X3" s="26" t="s">
        <v>4</v>
      </c>
      <c r="AA3" s="26" t="str">
        <f t="shared" ref="AA3:AA66" si="8">R3&amp;S3</f>
        <v>Arquivado provisoriamente (4)Movimentos Parametrizados</v>
      </c>
      <c r="AB3" s="26" t="str">
        <f t="shared" ref="AB3:AB66" si="9">R3&amp;T3</f>
        <v>Arquivado provisoriamente (4)Arquivado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Redistribuído para outro Tribunal (154)
Remetido (41)
Transação penal cumprida (129)</v>
      </c>
      <c r="AC3" s="26" t="str">
        <f t="shared" ref="AC3:AC66" si="10">R3&amp;U3</f>
        <v>Arquivado provisoriamente (4)Serventuário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v>
      </c>
      <c r="AD3" s="26" t="str">
        <f t="shared" ref="AD3:AD66" si="11">R3&amp;V3</f>
        <v>Arquivado provisoriamente (4)Não</v>
      </c>
      <c r="AE3" s="26" t="str">
        <f t="shared" ref="AE3:AE66" si="12">R3&amp;W3</f>
        <v>Arquivado provisoriamente (4)Não</v>
      </c>
      <c r="AF3" s="26" t="str">
        <f t="shared" ref="AF3:AF66" si="13">R3&amp;X3</f>
        <v>Arquivado provisoriamente (4)Sim</v>
      </c>
      <c r="AG3" s="26" t="str">
        <f t="shared" ref="AG3:AG66" si="14">R3&amp;Y3</f>
        <v>Arquivado provisoriamente (4)</v>
      </c>
      <c r="AI3" s="26" t="b">
        <f t="shared" ref="AI3:AI66" si="15">AA3=J3</f>
        <v>1</v>
      </c>
      <c r="AJ3" s="26" t="b">
        <f t="shared" ref="AJ3:AJ66" si="16">AB3=K3</f>
        <v>1</v>
      </c>
      <c r="AK3" s="26" t="b">
        <f t="shared" ref="AK3:AK66" si="17">AC3=L3</f>
        <v>1</v>
      </c>
      <c r="AL3" s="26" t="b">
        <f t="shared" ref="AL3:AL66" si="18">AD3=M3</f>
        <v>1</v>
      </c>
      <c r="AM3" s="26" t="b">
        <f t="shared" ref="AM3:AM66" si="19">AE3=N3</f>
        <v>1</v>
      </c>
      <c r="AN3" s="26" t="b">
        <f t="shared" ref="AN3:AN66" si="20">AF3=O3</f>
        <v>1</v>
      </c>
      <c r="AO3" s="26" t="b">
        <f t="shared" ref="AO3:AO66" si="21">AG3=P3</f>
        <v>1</v>
      </c>
    </row>
    <row r="4" spans="1:41" s="26" customFormat="1" hidden="1" x14ac:dyDescent="0.3">
      <c r="A4" s="26" t="s">
        <v>6</v>
      </c>
      <c r="B4" s="26" t="s">
        <v>1</v>
      </c>
      <c r="C4" s="26" t="s">
        <v>7</v>
      </c>
      <c r="D4" s="26" t="s">
        <v>346</v>
      </c>
      <c r="E4" s="26" t="s">
        <v>3</v>
      </c>
      <c r="F4" s="26" t="s">
        <v>3</v>
      </c>
      <c r="G4" s="26" t="s">
        <v>4</v>
      </c>
      <c r="H4" s="26" t="s">
        <v>2703</v>
      </c>
      <c r="J4" s="26" t="str">
        <f t="shared" si="1"/>
        <v>Ato publicado (1)Movimentos Parametrizados</v>
      </c>
      <c r="K4" s="26" t="str">
        <f t="shared" si="2"/>
        <v>Ato publicado (1)O movimento parametrizado é utilizado como data de início e fim da situação</v>
      </c>
      <c r="L4" s="26" t="str">
        <f t="shared" si="3"/>
        <v>Ato publicado (1)Serventuário (14) | Escrivão/Diretor de Secretaria/Secretário Jurídico (48) | Publicação (92)</v>
      </c>
      <c r="M4" s="26" t="str">
        <f t="shared" si="4"/>
        <v>Ato publicado (1)Não</v>
      </c>
      <c r="N4" s="26" t="str">
        <f t="shared" si="5"/>
        <v>Ato publicado (1)Não</v>
      </c>
      <c r="O4" s="26" t="str">
        <f t="shared" si="6"/>
        <v>Ato publicado (1)Sim</v>
      </c>
      <c r="P4" s="26" t="str">
        <f t="shared" si="7"/>
        <v>Ato publicado (1)</v>
      </c>
      <c r="R4" s="26" t="s">
        <v>6</v>
      </c>
      <c r="S4" s="26" t="s">
        <v>1</v>
      </c>
      <c r="T4" s="26" t="s">
        <v>7</v>
      </c>
      <c r="U4" s="26" t="s">
        <v>346</v>
      </c>
      <c r="V4" s="26" t="s">
        <v>3</v>
      </c>
      <c r="W4" s="26" t="s">
        <v>3</v>
      </c>
      <c r="X4" s="26" t="s">
        <v>4</v>
      </c>
      <c r="AA4" s="26" t="str">
        <f t="shared" si="8"/>
        <v>Ato publicado (1)Movimentos Parametrizados</v>
      </c>
      <c r="AB4" s="26" t="str">
        <f t="shared" si="9"/>
        <v>Ato publicado (1)O movimento parametrizado é utilizado como data de início e fim da situação</v>
      </c>
      <c r="AC4" s="26" t="str">
        <f t="shared" si="10"/>
        <v>Ato publicado (1)Serventuário (14) | Escrivão/Diretor de Secretaria/Secretário Jurídico (48) | Publicação (92)</v>
      </c>
      <c r="AD4" s="26" t="str">
        <f t="shared" si="11"/>
        <v>Ato publicado (1)Não</v>
      </c>
      <c r="AE4" s="26" t="str">
        <f t="shared" si="12"/>
        <v>Ato publicado (1)Não</v>
      </c>
      <c r="AF4" s="26" t="str">
        <f t="shared" si="13"/>
        <v>Ato publicado (1)Sim</v>
      </c>
      <c r="AG4" s="26" t="str">
        <f t="shared" si="14"/>
        <v>Ato publicado (1)</v>
      </c>
      <c r="AI4" s="26" t="b">
        <f t="shared" si="15"/>
        <v>1</v>
      </c>
      <c r="AJ4" s="26" t="b">
        <f t="shared" si="16"/>
        <v>1</v>
      </c>
      <c r="AK4" s="26" t="b">
        <f t="shared" si="17"/>
        <v>1</v>
      </c>
      <c r="AL4" s="26" t="b">
        <f t="shared" si="18"/>
        <v>1</v>
      </c>
      <c r="AM4" s="26" t="b">
        <f t="shared" si="19"/>
        <v>1</v>
      </c>
      <c r="AN4" s="26" t="b">
        <f t="shared" si="20"/>
        <v>1</v>
      </c>
      <c r="AO4" s="26" t="b">
        <f t="shared" si="21"/>
        <v>1</v>
      </c>
    </row>
    <row r="5" spans="1:41" s="26" customFormat="1" ht="409.6" hidden="1" x14ac:dyDescent="0.3">
      <c r="A5" s="26" t="s">
        <v>9</v>
      </c>
      <c r="B5" s="26" t="s">
        <v>1</v>
      </c>
      <c r="C5" s="26" t="s">
        <v>7</v>
      </c>
      <c r="D5" s="13" t="s">
        <v>347</v>
      </c>
      <c r="E5" s="26" t="s">
        <v>3</v>
      </c>
      <c r="F5" s="26" t="s">
        <v>3</v>
      </c>
      <c r="G5" s="26" t="s">
        <v>4</v>
      </c>
      <c r="H5" s="26" t="s">
        <v>2703</v>
      </c>
      <c r="J5" s="26" t="str">
        <f t="shared" si="1"/>
        <v>Audiência conciliatória antecipada (73)Movimentos Parametrizados</v>
      </c>
      <c r="K5" s="26" t="str">
        <f t="shared" si="2"/>
        <v>Audiência conciliatória antecipada (73)O movimento parametrizado é utilizado como data de início e fim da situação</v>
      </c>
      <c r="L5" s="26" t="str">
        <f t="shared" si="3"/>
        <v>Audiência conciliatória antecipada (73)Serventuário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v>
      </c>
      <c r="M5" s="26" t="str">
        <f t="shared" si="4"/>
        <v>Audiência conciliatória antecipada (73)Não</v>
      </c>
      <c r="N5" s="26" t="str">
        <f t="shared" si="5"/>
        <v>Audiência conciliatória antecipada (73)Não</v>
      </c>
      <c r="O5" s="26" t="str">
        <f t="shared" si="6"/>
        <v>Audiência conciliatória antecipada (73)Sim</v>
      </c>
      <c r="P5" s="26" t="str">
        <f t="shared" si="7"/>
        <v>Audiência conciliatória antecipada (73)</v>
      </c>
      <c r="R5" s="26" t="s">
        <v>9</v>
      </c>
      <c r="S5" s="26" t="s">
        <v>1</v>
      </c>
      <c r="T5" s="26" t="s">
        <v>7</v>
      </c>
      <c r="U5" s="26" t="s">
        <v>347</v>
      </c>
      <c r="V5" s="26" t="s">
        <v>3</v>
      </c>
      <c r="W5" s="26" t="s">
        <v>3</v>
      </c>
      <c r="X5" s="26" t="s">
        <v>4</v>
      </c>
      <c r="AA5" s="26" t="str">
        <f t="shared" si="8"/>
        <v>Audiência conciliatória antecipada (73)Movimentos Parametrizados</v>
      </c>
      <c r="AB5" s="26" t="str">
        <f t="shared" si="9"/>
        <v>Audiência conciliatória antecipada (73)O movimento parametrizado é utilizado como data de início e fim da situação</v>
      </c>
      <c r="AC5" s="26" t="str">
        <f t="shared" si="10"/>
        <v>Audiência conciliatória antecipada (73)Serventuário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v>
      </c>
      <c r="AD5" s="26" t="str">
        <f t="shared" si="11"/>
        <v>Audiência conciliatória antecipada (73)Não</v>
      </c>
      <c r="AE5" s="26" t="str">
        <f t="shared" si="12"/>
        <v>Audiência conciliatória antecipada (73)Não</v>
      </c>
      <c r="AF5" s="26" t="str">
        <f t="shared" si="13"/>
        <v>Audiência conciliatória antecipada (73)Sim</v>
      </c>
      <c r="AG5" s="26" t="str">
        <f t="shared" si="14"/>
        <v>Audiência conciliatória antecipada (73)</v>
      </c>
      <c r="AI5" s="26" t="b">
        <f t="shared" si="15"/>
        <v>1</v>
      </c>
      <c r="AJ5" s="26" t="b">
        <f t="shared" si="16"/>
        <v>1</v>
      </c>
      <c r="AK5" s="26" t="b">
        <f t="shared" si="17"/>
        <v>1</v>
      </c>
      <c r="AL5" s="26" t="b">
        <f t="shared" si="18"/>
        <v>1</v>
      </c>
      <c r="AM5" s="26" t="b">
        <f t="shared" si="19"/>
        <v>1</v>
      </c>
      <c r="AN5" s="26" t="b">
        <f t="shared" si="20"/>
        <v>1</v>
      </c>
      <c r="AO5" s="26" t="b">
        <f t="shared" si="21"/>
        <v>1</v>
      </c>
    </row>
    <row r="6" spans="1:41" s="26" customFormat="1" ht="409.6" hidden="1" x14ac:dyDescent="0.3">
      <c r="A6" s="26" t="s">
        <v>10</v>
      </c>
      <c r="B6" s="26" t="s">
        <v>1</v>
      </c>
      <c r="C6" s="26" t="s">
        <v>7</v>
      </c>
      <c r="D6" s="13" t="s">
        <v>348</v>
      </c>
      <c r="E6" s="26" t="s">
        <v>3</v>
      </c>
      <c r="F6" s="26" t="s">
        <v>3</v>
      </c>
      <c r="G6" s="26" t="s">
        <v>4</v>
      </c>
      <c r="H6" s="26" t="s">
        <v>2703</v>
      </c>
      <c r="J6" s="26" t="str">
        <f t="shared" si="1"/>
        <v>Audiência conciliatória cancelada (70)Movimentos Parametrizados</v>
      </c>
      <c r="K6" s="26" t="str">
        <f t="shared" si="2"/>
        <v>Audiência conciliatória cancelada (70)O movimento parametrizado é utilizado como data de início e fim da situação</v>
      </c>
      <c r="L6" s="26" t="str">
        <f t="shared" si="3"/>
        <v>Audiência conciliatória cancelada (70)Serventuário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v>
      </c>
      <c r="M6" s="26" t="str">
        <f t="shared" si="4"/>
        <v>Audiência conciliatória cancelada (70)Não</v>
      </c>
      <c r="N6" s="26" t="str">
        <f t="shared" si="5"/>
        <v>Audiência conciliatória cancelada (70)Não</v>
      </c>
      <c r="O6" s="26" t="str">
        <f t="shared" si="6"/>
        <v>Audiência conciliatória cancelada (70)Sim</v>
      </c>
      <c r="P6" s="26" t="str">
        <f t="shared" si="7"/>
        <v>Audiência conciliatória cancelada (70)</v>
      </c>
      <c r="R6" s="26" t="s">
        <v>10</v>
      </c>
      <c r="S6" s="26" t="s">
        <v>1</v>
      </c>
      <c r="T6" s="26" t="s">
        <v>7</v>
      </c>
      <c r="U6" s="26" t="s">
        <v>348</v>
      </c>
      <c r="V6" s="26" t="s">
        <v>3</v>
      </c>
      <c r="W6" s="26" t="s">
        <v>3</v>
      </c>
      <c r="X6" s="26" t="s">
        <v>4</v>
      </c>
      <c r="AA6" s="26" t="str">
        <f t="shared" si="8"/>
        <v>Audiência conciliatória cancelada (70)Movimentos Parametrizados</v>
      </c>
      <c r="AB6" s="26" t="str">
        <f t="shared" si="9"/>
        <v>Audiência conciliatória cancelada (70)O movimento parametrizado é utilizado como data de início e fim da situação</v>
      </c>
      <c r="AC6" s="26" t="str">
        <f t="shared" si="10"/>
        <v>Audiência conciliatória cancelada (70)Serventuário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v>
      </c>
      <c r="AD6" s="26" t="str">
        <f t="shared" si="11"/>
        <v>Audiência conciliatória cancelada (70)Não</v>
      </c>
      <c r="AE6" s="26" t="str">
        <f t="shared" si="12"/>
        <v>Audiência conciliatória cancelada (70)Não</v>
      </c>
      <c r="AF6" s="26" t="str">
        <f t="shared" si="13"/>
        <v>Audiência conciliatória cancelada (70)Sim</v>
      </c>
      <c r="AG6" s="26" t="str">
        <f t="shared" si="14"/>
        <v>Audiência conciliatória cancelada (70)</v>
      </c>
      <c r="AI6" s="26" t="b">
        <f t="shared" si="15"/>
        <v>1</v>
      </c>
      <c r="AJ6" s="26" t="b">
        <f t="shared" si="16"/>
        <v>1</v>
      </c>
      <c r="AK6" s="26" t="b">
        <f t="shared" si="17"/>
        <v>1</v>
      </c>
      <c r="AL6" s="26" t="b">
        <f t="shared" si="18"/>
        <v>1</v>
      </c>
      <c r="AM6" s="26" t="b">
        <f t="shared" si="19"/>
        <v>1</v>
      </c>
      <c r="AN6" s="26" t="b">
        <f t="shared" si="20"/>
        <v>1</v>
      </c>
      <c r="AO6" s="26" t="b">
        <f t="shared" si="21"/>
        <v>1</v>
      </c>
    </row>
    <row r="7" spans="1:41" s="26" customFormat="1" ht="409.6" hidden="1" x14ac:dyDescent="0.3">
      <c r="A7" s="26" t="s">
        <v>11</v>
      </c>
      <c r="B7" s="26" t="s">
        <v>1</v>
      </c>
      <c r="C7" s="26" t="s">
        <v>7</v>
      </c>
      <c r="D7" s="13" t="s">
        <v>349</v>
      </c>
      <c r="E7" s="26" t="s">
        <v>3</v>
      </c>
      <c r="F7" s="26" t="s">
        <v>3</v>
      </c>
      <c r="G7" s="26" t="s">
        <v>4</v>
      </c>
      <c r="H7" s="26" t="s">
        <v>2703</v>
      </c>
      <c r="J7" s="26" t="str">
        <f t="shared" si="1"/>
        <v>Audiência conciliatória convertida em diligência (74)Movimentos Parametrizados</v>
      </c>
      <c r="K7" s="26" t="str">
        <f t="shared" si="2"/>
        <v>Audiência conciliatória convertida em diligência (74)O movimento parametrizado é utilizado como data de início e fim da situação</v>
      </c>
      <c r="L7" s="26" t="str">
        <f t="shared" si="3"/>
        <v>Audiência conciliatória convertida em diligência (74)Serventuário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v>
      </c>
      <c r="M7" s="26" t="str">
        <f t="shared" si="4"/>
        <v>Audiência conciliatória convertida em diligência (74)Não</v>
      </c>
      <c r="N7" s="26" t="str">
        <f t="shared" si="5"/>
        <v>Audiência conciliatória convertida em diligência (74)Não</v>
      </c>
      <c r="O7" s="26" t="str">
        <f t="shared" si="6"/>
        <v>Audiência conciliatória convertida em diligência (74)Sim</v>
      </c>
      <c r="P7" s="26" t="str">
        <f t="shared" si="7"/>
        <v>Audiência conciliatória convertida em diligência (74)</v>
      </c>
      <c r="R7" s="26" t="s">
        <v>11</v>
      </c>
      <c r="S7" s="26" t="s">
        <v>1</v>
      </c>
      <c r="T7" s="26" t="s">
        <v>7</v>
      </c>
      <c r="U7" s="26" t="s">
        <v>349</v>
      </c>
      <c r="V7" s="26" t="s">
        <v>3</v>
      </c>
      <c r="W7" s="26" t="s">
        <v>3</v>
      </c>
      <c r="X7" s="26" t="s">
        <v>4</v>
      </c>
      <c r="AA7" s="26" t="str">
        <f t="shared" si="8"/>
        <v>Audiência conciliatória convertida em diligência (74)Movimentos Parametrizados</v>
      </c>
      <c r="AB7" s="26" t="str">
        <f t="shared" si="9"/>
        <v>Audiência conciliatória convertida em diligência (74)O movimento parametrizado é utilizado como data de início e fim da situação</v>
      </c>
      <c r="AC7" s="26" t="str">
        <f t="shared" si="10"/>
        <v>Audiência conciliatória convertida em diligência (74)Serventuário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v>
      </c>
      <c r="AD7" s="26" t="str">
        <f t="shared" si="11"/>
        <v>Audiência conciliatória convertida em diligência (74)Não</v>
      </c>
      <c r="AE7" s="26" t="str">
        <f t="shared" si="12"/>
        <v>Audiência conciliatória convertida em diligência (74)Não</v>
      </c>
      <c r="AF7" s="26" t="str">
        <f t="shared" si="13"/>
        <v>Audiência conciliatória convertida em diligência (74)Sim</v>
      </c>
      <c r="AG7" s="26" t="str">
        <f t="shared" si="14"/>
        <v>Audiência conciliatória convertida em diligência (74)</v>
      </c>
      <c r="AI7" s="26" t="b">
        <f t="shared" si="15"/>
        <v>1</v>
      </c>
      <c r="AJ7" s="26" t="b">
        <f t="shared" si="16"/>
        <v>1</v>
      </c>
      <c r="AK7" s="26" t="b">
        <f t="shared" si="17"/>
        <v>1</v>
      </c>
      <c r="AL7" s="26" t="b">
        <f t="shared" si="18"/>
        <v>1</v>
      </c>
      <c r="AM7" s="26" t="b">
        <f t="shared" si="19"/>
        <v>1</v>
      </c>
      <c r="AN7" s="26" t="b">
        <f t="shared" si="20"/>
        <v>1</v>
      </c>
      <c r="AO7" s="26" t="b">
        <f t="shared" si="21"/>
        <v>1</v>
      </c>
    </row>
    <row r="8" spans="1:41" s="26" customFormat="1" ht="409.6" hidden="1" x14ac:dyDescent="0.3">
      <c r="A8" s="26" t="s">
        <v>12</v>
      </c>
      <c r="B8" s="26" t="s">
        <v>1</v>
      </c>
      <c r="C8" s="13" t="s">
        <v>2661</v>
      </c>
      <c r="D8" s="13" t="s">
        <v>350</v>
      </c>
      <c r="E8" s="26" t="s">
        <v>3</v>
      </c>
      <c r="F8" s="26" t="s">
        <v>3</v>
      </c>
      <c r="G8" s="26" t="s">
        <v>4</v>
      </c>
      <c r="H8" s="26" t="s">
        <v>2703</v>
      </c>
      <c r="J8" s="26" t="str">
        <f t="shared" si="1"/>
        <v>Audiência conciliatória designada (5)Movimentos Parametrizados</v>
      </c>
      <c r="K8" s="26" t="str">
        <f t="shared" si="2"/>
        <v>Audiência conciliatória designada (5)Arquivado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8" s="26" t="str">
        <f t="shared" si="3"/>
        <v>Audiência conciliatória designada (5)Serventuário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v>
      </c>
      <c r="M8" s="26" t="str">
        <f t="shared" si="4"/>
        <v>Audiência conciliatória designada (5)Não</v>
      </c>
      <c r="N8" s="26" t="str">
        <f t="shared" si="5"/>
        <v>Audiência conciliatória designada (5)Não</v>
      </c>
      <c r="O8" s="26" t="str">
        <f t="shared" si="6"/>
        <v>Audiência conciliatória designada (5)Sim</v>
      </c>
      <c r="P8" s="26" t="str">
        <f t="shared" si="7"/>
        <v>Audiência conciliatória designada (5)</v>
      </c>
      <c r="R8" s="26" t="s">
        <v>12</v>
      </c>
      <c r="S8" s="26" t="s">
        <v>1</v>
      </c>
      <c r="T8" s="26" t="s">
        <v>2661</v>
      </c>
      <c r="U8" s="26" t="s">
        <v>350</v>
      </c>
      <c r="V8" s="26" t="s">
        <v>3</v>
      </c>
      <c r="W8" s="26" t="s">
        <v>3</v>
      </c>
      <c r="X8" s="26" t="s">
        <v>4</v>
      </c>
      <c r="AA8" s="26" t="str">
        <f t="shared" si="8"/>
        <v>Audiência conciliatória designada (5)Movimentos Parametrizados</v>
      </c>
      <c r="AB8" s="26" t="str">
        <f t="shared" si="9"/>
        <v>Audiência conciliatória designada (5)Arquivado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8" s="26" t="str">
        <f t="shared" si="10"/>
        <v>Audiência conciliatória designada (5)Serventuário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v>
      </c>
      <c r="AD8" s="26" t="str">
        <f t="shared" si="11"/>
        <v>Audiência conciliatória designada (5)Não</v>
      </c>
      <c r="AE8" s="26" t="str">
        <f t="shared" si="12"/>
        <v>Audiência conciliatória designada (5)Não</v>
      </c>
      <c r="AF8" s="26" t="str">
        <f t="shared" si="13"/>
        <v>Audiência conciliatória designada (5)Sim</v>
      </c>
      <c r="AG8" s="26" t="str">
        <f t="shared" si="14"/>
        <v>Audiência conciliatória designada (5)</v>
      </c>
      <c r="AI8" s="26" t="b">
        <f t="shared" si="15"/>
        <v>1</v>
      </c>
      <c r="AJ8" s="26" t="b">
        <f t="shared" si="16"/>
        <v>1</v>
      </c>
      <c r="AK8" s="26" t="b">
        <f t="shared" si="17"/>
        <v>1</v>
      </c>
      <c r="AL8" s="26" t="b">
        <f t="shared" si="18"/>
        <v>1</v>
      </c>
      <c r="AM8" s="26" t="b">
        <f t="shared" si="19"/>
        <v>1</v>
      </c>
      <c r="AN8" s="26" t="b">
        <f t="shared" si="20"/>
        <v>1</v>
      </c>
      <c r="AO8" s="26" t="b">
        <f t="shared" si="21"/>
        <v>1</v>
      </c>
    </row>
    <row r="9" spans="1:41" s="26" customFormat="1" ht="409.6" hidden="1" x14ac:dyDescent="0.3">
      <c r="A9" s="26" t="s">
        <v>13</v>
      </c>
      <c r="B9" s="26" t="s">
        <v>1</v>
      </c>
      <c r="C9" s="26" t="s">
        <v>7</v>
      </c>
      <c r="D9" s="13" t="s">
        <v>351</v>
      </c>
      <c r="E9" s="26" t="s">
        <v>3</v>
      </c>
      <c r="F9" s="26" t="s">
        <v>3</v>
      </c>
      <c r="G9" s="26" t="s">
        <v>4</v>
      </c>
      <c r="H9" s="26" t="s">
        <v>2703</v>
      </c>
      <c r="J9" s="26" t="str">
        <f t="shared" si="1"/>
        <v>Audiência conciliatória não realizada (75)Movimentos Parametrizados</v>
      </c>
      <c r="K9" s="26" t="str">
        <f t="shared" si="2"/>
        <v>Audiência conciliatória não realizada (75)O movimento parametrizado é utilizado como data de início e fim da situação</v>
      </c>
      <c r="L9" s="26" t="str">
        <f t="shared" si="3"/>
        <v>Audiência conciliatória não realizada (75)Serventuário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v>
      </c>
      <c r="M9" s="26" t="str">
        <f t="shared" si="4"/>
        <v>Audiência conciliatória não realizada (75)Não</v>
      </c>
      <c r="N9" s="26" t="str">
        <f t="shared" si="5"/>
        <v>Audiência conciliatória não realizada (75)Não</v>
      </c>
      <c r="O9" s="26" t="str">
        <f t="shared" si="6"/>
        <v>Audiência conciliatória não realizada (75)Sim</v>
      </c>
      <c r="P9" s="26" t="str">
        <f t="shared" si="7"/>
        <v>Audiência conciliatória não realizada (75)</v>
      </c>
      <c r="R9" s="26" t="s">
        <v>13</v>
      </c>
      <c r="S9" s="26" t="s">
        <v>1</v>
      </c>
      <c r="T9" s="26" t="s">
        <v>7</v>
      </c>
      <c r="U9" s="26" t="s">
        <v>351</v>
      </c>
      <c r="V9" s="26" t="s">
        <v>3</v>
      </c>
      <c r="W9" s="26" t="s">
        <v>3</v>
      </c>
      <c r="X9" s="26" t="s">
        <v>4</v>
      </c>
      <c r="AA9" s="26" t="str">
        <f t="shared" si="8"/>
        <v>Audiência conciliatória não realizada (75)Movimentos Parametrizados</v>
      </c>
      <c r="AB9" s="26" t="str">
        <f t="shared" si="9"/>
        <v>Audiência conciliatória não realizada (75)O movimento parametrizado é utilizado como data de início e fim da situação</v>
      </c>
      <c r="AC9" s="26" t="str">
        <f t="shared" si="10"/>
        <v>Audiência conciliatória não realizada (75)Serventuário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v>
      </c>
      <c r="AD9" s="26" t="str">
        <f t="shared" si="11"/>
        <v>Audiência conciliatória não realizada (75)Não</v>
      </c>
      <c r="AE9" s="26" t="str">
        <f t="shared" si="12"/>
        <v>Audiência conciliatória não realizada (75)Não</v>
      </c>
      <c r="AF9" s="26" t="str">
        <f t="shared" si="13"/>
        <v>Audiência conciliatória não realizada (75)Sim</v>
      </c>
      <c r="AG9" s="26" t="str">
        <f t="shared" si="14"/>
        <v>Audiência conciliatória não realizada (75)</v>
      </c>
      <c r="AI9" s="26" t="b">
        <f t="shared" si="15"/>
        <v>1</v>
      </c>
      <c r="AJ9" s="26" t="b">
        <f t="shared" si="16"/>
        <v>1</v>
      </c>
      <c r="AK9" s="26" t="b">
        <f t="shared" si="17"/>
        <v>1</v>
      </c>
      <c r="AL9" s="26" t="b">
        <f t="shared" si="18"/>
        <v>1</v>
      </c>
      <c r="AM9" s="26" t="b">
        <f t="shared" si="19"/>
        <v>1</v>
      </c>
      <c r="AN9" s="26" t="b">
        <f t="shared" si="20"/>
        <v>1</v>
      </c>
      <c r="AO9" s="26" t="b">
        <f t="shared" si="21"/>
        <v>1</v>
      </c>
    </row>
    <row r="10" spans="1:41" s="26" customFormat="1" ht="409.6" hidden="1" x14ac:dyDescent="0.3">
      <c r="A10" s="26" t="s">
        <v>14</v>
      </c>
      <c r="B10" s="26" t="s">
        <v>1</v>
      </c>
      <c r="C10" s="26" t="s">
        <v>7</v>
      </c>
      <c r="D10" s="13" t="s">
        <v>352</v>
      </c>
      <c r="E10" s="26" t="s">
        <v>3</v>
      </c>
      <c r="F10" s="26" t="s">
        <v>3</v>
      </c>
      <c r="G10" s="26" t="s">
        <v>4</v>
      </c>
      <c r="H10" s="26" t="s">
        <v>2703</v>
      </c>
      <c r="J10" s="26" t="str">
        <f t="shared" si="1"/>
        <v>Audiência conciliatória realizada (6)Movimentos Parametrizados</v>
      </c>
      <c r="K10" s="26" t="str">
        <f t="shared" si="2"/>
        <v>Audiência conciliatória realizada (6)O movimento parametrizado é utilizado como data de início e fim da situação</v>
      </c>
      <c r="L10" s="26" t="str">
        <f t="shared" si="3"/>
        <v>Audiência conciliatória realizada (6)Serventuário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v>
      </c>
      <c r="M10" s="26" t="str">
        <f t="shared" si="4"/>
        <v>Audiência conciliatória realizada (6)Não</v>
      </c>
      <c r="N10" s="26" t="str">
        <f t="shared" si="5"/>
        <v>Audiência conciliatória realizada (6)Não</v>
      </c>
      <c r="O10" s="26" t="str">
        <f t="shared" si="6"/>
        <v>Audiência conciliatória realizada (6)Sim</v>
      </c>
      <c r="P10" s="26" t="str">
        <f t="shared" si="7"/>
        <v>Audiência conciliatória realizada (6)</v>
      </c>
      <c r="R10" s="26" t="s">
        <v>14</v>
      </c>
      <c r="S10" s="26" t="s">
        <v>1</v>
      </c>
      <c r="T10" s="26" t="s">
        <v>7</v>
      </c>
      <c r="U10" s="26" t="s">
        <v>352</v>
      </c>
      <c r="V10" s="26" t="s">
        <v>3</v>
      </c>
      <c r="W10" s="26" t="s">
        <v>3</v>
      </c>
      <c r="X10" s="26" t="s">
        <v>4</v>
      </c>
      <c r="AA10" s="26" t="str">
        <f t="shared" si="8"/>
        <v>Audiência conciliatória realizada (6)Movimentos Parametrizados</v>
      </c>
      <c r="AB10" s="26" t="str">
        <f t="shared" si="9"/>
        <v>Audiência conciliatória realizada (6)O movimento parametrizado é utilizado como data de início e fim da situação</v>
      </c>
      <c r="AC10" s="26" t="str">
        <f t="shared" si="10"/>
        <v>Audiência conciliatória realizada (6)Serventuário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v>
      </c>
      <c r="AD10" s="26" t="str">
        <f t="shared" si="11"/>
        <v>Audiência conciliatória realizada (6)Não</v>
      </c>
      <c r="AE10" s="26" t="str">
        <f t="shared" si="12"/>
        <v>Audiência conciliatória realizada (6)Não</v>
      </c>
      <c r="AF10" s="26" t="str">
        <f t="shared" si="13"/>
        <v>Audiência conciliatória realizada (6)Sim</v>
      </c>
      <c r="AG10" s="26" t="str">
        <f t="shared" si="14"/>
        <v>Audiência conciliatória realizada (6)</v>
      </c>
      <c r="AI10" s="26" t="b">
        <f t="shared" si="15"/>
        <v>1</v>
      </c>
      <c r="AJ10" s="26" t="b">
        <f t="shared" si="16"/>
        <v>1</v>
      </c>
      <c r="AK10" s="26" t="b">
        <f t="shared" si="17"/>
        <v>1</v>
      </c>
      <c r="AL10" s="26" t="b">
        <f t="shared" si="18"/>
        <v>1</v>
      </c>
      <c r="AM10" s="26" t="b">
        <f t="shared" si="19"/>
        <v>1</v>
      </c>
      <c r="AN10" s="26" t="b">
        <f t="shared" si="20"/>
        <v>1</v>
      </c>
      <c r="AO10" s="26" t="b">
        <f t="shared" si="21"/>
        <v>1</v>
      </c>
    </row>
    <row r="11" spans="1:41" s="26" customFormat="1" ht="409.6" hidden="1" x14ac:dyDescent="0.3">
      <c r="A11" s="26" t="s">
        <v>15</v>
      </c>
      <c r="B11" s="26" t="s">
        <v>1</v>
      </c>
      <c r="C11" s="13" t="s">
        <v>2662</v>
      </c>
      <c r="D11" s="13" t="s">
        <v>353</v>
      </c>
      <c r="E11" s="26" t="s">
        <v>3</v>
      </c>
      <c r="F11" s="26" t="s">
        <v>3</v>
      </c>
      <c r="G11" s="26" t="s">
        <v>4</v>
      </c>
      <c r="H11" s="26" t="s">
        <v>2703</v>
      </c>
      <c r="J11" s="26" t="str">
        <f t="shared" si="1"/>
        <v>Audiência conciliatória redesignada (76)Movimentos Parametrizados</v>
      </c>
      <c r="K11" s="26" t="str">
        <f t="shared" si="2"/>
        <v>Audiência conciliatória redesignada (76)Arquivado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11" s="26" t="str">
        <f t="shared" si="3"/>
        <v>Audiência conciliatória redesignada (76)Serventuário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v>
      </c>
      <c r="M11" s="26" t="str">
        <f t="shared" si="4"/>
        <v>Audiência conciliatória redesignada (76)Não</v>
      </c>
      <c r="N11" s="26" t="str">
        <f t="shared" si="5"/>
        <v>Audiência conciliatória redesignada (76)Não</v>
      </c>
      <c r="O11" s="26" t="str">
        <f t="shared" si="6"/>
        <v>Audiência conciliatória redesignada (76)Sim</v>
      </c>
      <c r="P11" s="26" t="str">
        <f t="shared" si="7"/>
        <v>Audiência conciliatória redesignada (76)</v>
      </c>
      <c r="R11" s="26" t="s">
        <v>15</v>
      </c>
      <c r="S11" s="26" t="s">
        <v>1</v>
      </c>
      <c r="T11" s="26" t="s">
        <v>2662</v>
      </c>
      <c r="U11" s="26" t="s">
        <v>353</v>
      </c>
      <c r="V11" s="26" t="s">
        <v>3</v>
      </c>
      <c r="W11" s="26" t="s">
        <v>3</v>
      </c>
      <c r="X11" s="26" t="s">
        <v>4</v>
      </c>
      <c r="AA11" s="26" t="str">
        <f t="shared" si="8"/>
        <v>Audiência conciliatória redesignada (76)Movimentos Parametrizados</v>
      </c>
      <c r="AB11" s="26" t="str">
        <f t="shared" si="9"/>
        <v>Audiência conciliatória redesignada (76)Arquivado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11" s="26" t="str">
        <f t="shared" si="10"/>
        <v>Audiência conciliatória redesignada (76)Serventuário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v>
      </c>
      <c r="AD11" s="26" t="str">
        <f t="shared" si="11"/>
        <v>Audiência conciliatória redesignada (76)Não</v>
      </c>
      <c r="AE11" s="26" t="str">
        <f t="shared" si="12"/>
        <v>Audiência conciliatória redesignada (76)Não</v>
      </c>
      <c r="AF11" s="26" t="str">
        <f t="shared" si="13"/>
        <v>Audiência conciliatória redesignada (76)Sim</v>
      </c>
      <c r="AG11" s="26" t="str">
        <f t="shared" si="14"/>
        <v>Audiência conciliatória redesignada (76)</v>
      </c>
      <c r="AI11" s="26" t="b">
        <f t="shared" si="15"/>
        <v>1</v>
      </c>
      <c r="AJ11" s="26" t="b">
        <f t="shared" si="16"/>
        <v>1</v>
      </c>
      <c r="AK11" s="26" t="b">
        <f t="shared" si="17"/>
        <v>1</v>
      </c>
      <c r="AL11" s="26" t="b">
        <f t="shared" si="18"/>
        <v>1</v>
      </c>
      <c r="AM11" s="26" t="b">
        <f t="shared" si="19"/>
        <v>1</v>
      </c>
      <c r="AN11" s="26" t="b">
        <f t="shared" si="20"/>
        <v>1</v>
      </c>
      <c r="AO11" s="26" t="b">
        <f t="shared" si="21"/>
        <v>1</v>
      </c>
    </row>
    <row r="12" spans="1:41" s="26" customFormat="1" ht="409.6" hidden="1" x14ac:dyDescent="0.3">
      <c r="A12" s="26" t="s">
        <v>16</v>
      </c>
      <c r="B12" s="26" t="s">
        <v>1</v>
      </c>
      <c r="C12" s="26" t="s">
        <v>7</v>
      </c>
      <c r="D12" s="13" t="s">
        <v>2623</v>
      </c>
      <c r="E12" s="26" t="s">
        <v>3</v>
      </c>
      <c r="F12" s="26" t="s">
        <v>3</v>
      </c>
      <c r="G12" s="26" t="s">
        <v>4</v>
      </c>
      <c r="H12" s="26" t="s">
        <v>2703</v>
      </c>
      <c r="J12" s="26" t="str">
        <f t="shared" si="1"/>
        <v>Audiência não conciliatória antecipada (77)Movimentos Parametrizados</v>
      </c>
      <c r="K12" s="26" t="str">
        <f t="shared" si="2"/>
        <v>Audiência não conciliatória antecipada (77)O movimento parametrizado é utilizado como data de início e fim da situação</v>
      </c>
      <c r="L12" s="26" t="str">
        <f t="shared" si="3"/>
        <v>Audiência não conciliatória antecipada (77)Serventuário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v>
      </c>
      <c r="M12" s="26" t="str">
        <f t="shared" si="4"/>
        <v>Audiência não conciliatória antecipada (77)Não</v>
      </c>
      <c r="N12" s="26" t="str">
        <f t="shared" si="5"/>
        <v>Audiência não conciliatória antecipada (77)Não</v>
      </c>
      <c r="O12" s="26" t="str">
        <f t="shared" si="6"/>
        <v>Audiência não conciliatória antecipada (77)Sim</v>
      </c>
      <c r="P12" s="26" t="str">
        <f t="shared" si="7"/>
        <v>Audiência não conciliatória antecipada (77)</v>
      </c>
      <c r="R12" s="26" t="s">
        <v>16</v>
      </c>
      <c r="S12" s="26" t="s">
        <v>1</v>
      </c>
      <c r="T12" s="26" t="s">
        <v>7</v>
      </c>
      <c r="U12" s="26" t="s">
        <v>2623</v>
      </c>
      <c r="V12" s="26" t="s">
        <v>3</v>
      </c>
      <c r="W12" s="26" t="s">
        <v>3</v>
      </c>
      <c r="X12" s="26" t="s">
        <v>4</v>
      </c>
      <c r="AA12" s="26" t="str">
        <f t="shared" si="8"/>
        <v>Audiência não conciliatória antecipada (77)Movimentos Parametrizados</v>
      </c>
      <c r="AB12" s="26" t="str">
        <f t="shared" si="9"/>
        <v>Audiência não conciliatória antecipada (77)O movimento parametrizado é utilizado como data de início e fim da situação</v>
      </c>
      <c r="AC12" s="26" t="str">
        <f t="shared" si="10"/>
        <v>Audiência não conciliatória antecipada (77)Serventuário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v>
      </c>
      <c r="AD12" s="26" t="str">
        <f t="shared" si="11"/>
        <v>Audiência não conciliatória antecipada (77)Não</v>
      </c>
      <c r="AE12" s="26" t="str">
        <f t="shared" si="12"/>
        <v>Audiência não conciliatória antecipada (77)Não</v>
      </c>
      <c r="AF12" s="26" t="str">
        <f t="shared" si="13"/>
        <v>Audiência não conciliatória antecipada (77)Sim</v>
      </c>
      <c r="AG12" s="26" t="str">
        <f t="shared" si="14"/>
        <v>Audiência não conciliatória antecipada (77)</v>
      </c>
      <c r="AI12" s="26" t="b">
        <f t="shared" si="15"/>
        <v>1</v>
      </c>
      <c r="AJ12" s="26" t="b">
        <f t="shared" si="16"/>
        <v>1</v>
      </c>
      <c r="AK12" s="26" t="b">
        <f t="shared" si="17"/>
        <v>1</v>
      </c>
      <c r="AL12" s="26" t="b">
        <f t="shared" si="18"/>
        <v>1</v>
      </c>
      <c r="AM12" s="26" t="b">
        <f t="shared" si="19"/>
        <v>1</v>
      </c>
      <c r="AN12" s="26" t="b">
        <f t="shared" si="20"/>
        <v>1</v>
      </c>
      <c r="AO12" s="26" t="b">
        <f t="shared" si="21"/>
        <v>1</v>
      </c>
    </row>
    <row r="13" spans="1:41" s="26" customFormat="1" ht="409.6" hidden="1" x14ac:dyDescent="0.3">
      <c r="A13" s="26" t="s">
        <v>17</v>
      </c>
      <c r="B13" s="26" t="s">
        <v>1</v>
      </c>
      <c r="C13" s="26" t="s">
        <v>7</v>
      </c>
      <c r="D13" s="13" t="s">
        <v>2624</v>
      </c>
      <c r="E13" s="26" t="s">
        <v>3</v>
      </c>
      <c r="F13" s="26" t="s">
        <v>3</v>
      </c>
      <c r="G13" s="26" t="s">
        <v>4</v>
      </c>
      <c r="H13" s="26" t="s">
        <v>2703</v>
      </c>
      <c r="J13" s="26" t="str">
        <f t="shared" si="1"/>
        <v>Audiência não conciliatória cancelada (71)Movimentos Parametrizados</v>
      </c>
      <c r="K13" s="26" t="str">
        <f t="shared" si="2"/>
        <v>Audiência não conciliatória cancelada (71)O movimento parametrizado é utilizado como data de início e fim da situação</v>
      </c>
      <c r="L13" s="26" t="str">
        <f t="shared" si="3"/>
        <v>Audiência não conciliatória cancelada (71)Serventuário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v>
      </c>
      <c r="M13" s="26" t="str">
        <f t="shared" si="4"/>
        <v>Audiência não conciliatória cancelada (71)Não</v>
      </c>
      <c r="N13" s="26" t="str">
        <f t="shared" si="5"/>
        <v>Audiência não conciliatória cancelada (71)Não</v>
      </c>
      <c r="O13" s="26" t="str">
        <f t="shared" si="6"/>
        <v>Audiência não conciliatória cancelada (71)Sim</v>
      </c>
      <c r="P13" s="26" t="str">
        <f t="shared" si="7"/>
        <v>Audiência não conciliatória cancelada (71)</v>
      </c>
      <c r="R13" s="26" t="s">
        <v>17</v>
      </c>
      <c r="S13" s="26" t="s">
        <v>1</v>
      </c>
      <c r="T13" s="26" t="s">
        <v>7</v>
      </c>
      <c r="U13" s="26" t="s">
        <v>2624</v>
      </c>
      <c r="V13" s="26" t="s">
        <v>3</v>
      </c>
      <c r="W13" s="26" t="s">
        <v>3</v>
      </c>
      <c r="X13" s="26" t="s">
        <v>4</v>
      </c>
      <c r="AA13" s="26" t="str">
        <f t="shared" si="8"/>
        <v>Audiência não conciliatória cancelada (71)Movimentos Parametrizados</v>
      </c>
      <c r="AB13" s="26" t="str">
        <f t="shared" si="9"/>
        <v>Audiência não conciliatória cancelada (71)O movimento parametrizado é utilizado como data de início e fim da situação</v>
      </c>
      <c r="AC13" s="26" t="str">
        <f t="shared" si="10"/>
        <v>Audiência não conciliatória cancelada (71)Serventuário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v>
      </c>
      <c r="AD13" s="26" t="str">
        <f t="shared" si="11"/>
        <v>Audiência não conciliatória cancelada (71)Não</v>
      </c>
      <c r="AE13" s="26" t="str">
        <f t="shared" si="12"/>
        <v>Audiência não conciliatória cancelada (71)Não</v>
      </c>
      <c r="AF13" s="26" t="str">
        <f t="shared" si="13"/>
        <v>Audiência não conciliatória cancelada (71)Sim</v>
      </c>
      <c r="AG13" s="26" t="str">
        <f t="shared" si="14"/>
        <v>Audiência não conciliatória cancelada (71)</v>
      </c>
      <c r="AI13" s="26" t="b">
        <f t="shared" si="15"/>
        <v>1</v>
      </c>
      <c r="AJ13" s="26" t="b">
        <f t="shared" si="16"/>
        <v>1</v>
      </c>
      <c r="AK13" s="26" t="b">
        <f t="shared" si="17"/>
        <v>1</v>
      </c>
      <c r="AL13" s="26" t="b">
        <f t="shared" si="18"/>
        <v>1</v>
      </c>
      <c r="AM13" s="26" t="b">
        <f t="shared" si="19"/>
        <v>1</v>
      </c>
      <c r="AN13" s="26" t="b">
        <f t="shared" si="20"/>
        <v>1</v>
      </c>
      <c r="AO13" s="26" t="b">
        <f t="shared" si="21"/>
        <v>1</v>
      </c>
    </row>
    <row r="14" spans="1:41" s="26" customFormat="1" ht="409.6" hidden="1" x14ac:dyDescent="0.3">
      <c r="A14" s="26" t="s">
        <v>18</v>
      </c>
      <c r="B14" s="26" t="s">
        <v>1</v>
      </c>
      <c r="C14" s="26" t="s">
        <v>7</v>
      </c>
      <c r="D14" s="13" t="s">
        <v>2625</v>
      </c>
      <c r="E14" s="26" t="s">
        <v>3</v>
      </c>
      <c r="F14" s="26" t="s">
        <v>3</v>
      </c>
      <c r="G14" s="26" t="s">
        <v>4</v>
      </c>
      <c r="H14" s="26" t="s">
        <v>2703</v>
      </c>
      <c r="J14" s="26" t="str">
        <f t="shared" si="1"/>
        <v>Audiência não conciliatória convertida em diligência (78)Movimentos Parametrizados</v>
      </c>
      <c r="K14" s="26" t="str">
        <f t="shared" si="2"/>
        <v>Audiência não conciliatória convertida em diligência (78)O movimento parametrizado é utilizado como data de início e fim da situação</v>
      </c>
      <c r="L14" s="26" t="str">
        <f t="shared" si="3"/>
        <v>Audiência não conciliatória convertida em diligência (78)Serventuário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v>
      </c>
      <c r="M14" s="26" t="str">
        <f t="shared" si="4"/>
        <v>Audiência não conciliatória convertida em diligência (78)Não</v>
      </c>
      <c r="N14" s="26" t="str">
        <f t="shared" si="5"/>
        <v>Audiência não conciliatória convertida em diligência (78)Não</v>
      </c>
      <c r="O14" s="26" t="str">
        <f t="shared" si="6"/>
        <v>Audiência não conciliatória convertida em diligência (78)Sim</v>
      </c>
      <c r="P14" s="26" t="str">
        <f t="shared" si="7"/>
        <v>Audiência não conciliatória convertida em diligência (78)</v>
      </c>
      <c r="R14" s="26" t="s">
        <v>18</v>
      </c>
      <c r="S14" s="26" t="s">
        <v>1</v>
      </c>
      <c r="T14" s="26" t="s">
        <v>7</v>
      </c>
      <c r="U14" s="26" t="s">
        <v>2625</v>
      </c>
      <c r="V14" s="26" t="s">
        <v>3</v>
      </c>
      <c r="W14" s="26" t="s">
        <v>3</v>
      </c>
      <c r="X14" s="26" t="s">
        <v>4</v>
      </c>
      <c r="AA14" s="26" t="str">
        <f t="shared" si="8"/>
        <v>Audiência não conciliatória convertida em diligência (78)Movimentos Parametrizados</v>
      </c>
      <c r="AB14" s="26" t="str">
        <f t="shared" si="9"/>
        <v>Audiência não conciliatória convertida em diligência (78)O movimento parametrizado é utilizado como data de início e fim da situação</v>
      </c>
      <c r="AC14" s="26" t="str">
        <f t="shared" si="10"/>
        <v>Audiência não conciliatória convertida em diligência (78)Serventuário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v>
      </c>
      <c r="AD14" s="26" t="str">
        <f t="shared" si="11"/>
        <v>Audiência não conciliatória convertida em diligência (78)Não</v>
      </c>
      <c r="AE14" s="26" t="str">
        <f t="shared" si="12"/>
        <v>Audiência não conciliatória convertida em diligência (78)Não</v>
      </c>
      <c r="AF14" s="26" t="str">
        <f t="shared" si="13"/>
        <v>Audiência não conciliatória convertida em diligência (78)Sim</v>
      </c>
      <c r="AG14" s="26" t="str">
        <f t="shared" si="14"/>
        <v>Audiência não conciliatória convertida em diligência (78)</v>
      </c>
      <c r="AI14" s="26" t="b">
        <f t="shared" si="15"/>
        <v>1</v>
      </c>
      <c r="AJ14" s="26" t="b">
        <f t="shared" si="16"/>
        <v>1</v>
      </c>
      <c r="AK14" s="26" t="b">
        <f t="shared" si="17"/>
        <v>1</v>
      </c>
      <c r="AL14" s="26" t="b">
        <f t="shared" si="18"/>
        <v>1</v>
      </c>
      <c r="AM14" s="26" t="b">
        <f t="shared" si="19"/>
        <v>1</v>
      </c>
      <c r="AN14" s="26" t="b">
        <f t="shared" si="20"/>
        <v>1</v>
      </c>
      <c r="AO14" s="26" t="b">
        <f t="shared" si="21"/>
        <v>1</v>
      </c>
    </row>
    <row r="15" spans="1:41" s="26" customFormat="1" ht="409.6" hidden="1" x14ac:dyDescent="0.3">
      <c r="A15" s="26" t="s">
        <v>19</v>
      </c>
      <c r="B15" s="26" t="s">
        <v>1</v>
      </c>
      <c r="C15" s="13" t="s">
        <v>2663</v>
      </c>
      <c r="D15" s="13" t="s">
        <v>2626</v>
      </c>
      <c r="E15" s="26" t="s">
        <v>3</v>
      </c>
      <c r="F15" s="26" t="s">
        <v>3</v>
      </c>
      <c r="G15" s="26" t="s">
        <v>4</v>
      </c>
      <c r="H15" s="26" t="s">
        <v>2703</v>
      </c>
      <c r="J15" s="26" t="str">
        <f t="shared" si="1"/>
        <v>Audiência não conciliatória designada (7)Movimentos Parametrizados</v>
      </c>
      <c r="K15" s="26" t="str">
        <f t="shared" si="2"/>
        <v>Audiência não conciliatória designada (7)Arquivado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15" s="26" t="str">
        <f t="shared" si="3"/>
        <v>Audiência não conciliatória designada (7)Serventuário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v>
      </c>
      <c r="M15" s="26" t="str">
        <f t="shared" si="4"/>
        <v>Audiência não conciliatória designada (7)Não</v>
      </c>
      <c r="N15" s="26" t="str">
        <f t="shared" si="5"/>
        <v>Audiência não conciliatória designada (7)Não</v>
      </c>
      <c r="O15" s="26" t="str">
        <f t="shared" si="6"/>
        <v>Audiência não conciliatória designada (7)Sim</v>
      </c>
      <c r="P15" s="26" t="str">
        <f t="shared" si="7"/>
        <v>Audiência não conciliatória designada (7)</v>
      </c>
      <c r="R15" s="26" t="s">
        <v>19</v>
      </c>
      <c r="S15" s="26" t="s">
        <v>1</v>
      </c>
      <c r="T15" s="26" t="s">
        <v>2663</v>
      </c>
      <c r="U15" s="26" t="s">
        <v>2626</v>
      </c>
      <c r="V15" s="26" t="s">
        <v>3</v>
      </c>
      <c r="W15" s="26" t="s">
        <v>3</v>
      </c>
      <c r="X15" s="26" t="s">
        <v>4</v>
      </c>
      <c r="AA15" s="26" t="str">
        <f t="shared" si="8"/>
        <v>Audiência não conciliatória designada (7)Movimentos Parametrizados</v>
      </c>
      <c r="AB15" s="26" t="str">
        <f t="shared" si="9"/>
        <v>Audiência não conciliatória designada (7)Arquivado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15" s="26" t="str">
        <f t="shared" si="10"/>
        <v>Audiência não conciliatória designada (7)Serventuário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v>
      </c>
      <c r="AD15" s="26" t="str">
        <f t="shared" si="11"/>
        <v>Audiência não conciliatória designada (7)Não</v>
      </c>
      <c r="AE15" s="26" t="str">
        <f t="shared" si="12"/>
        <v>Audiência não conciliatória designada (7)Não</v>
      </c>
      <c r="AF15" s="26" t="str">
        <f t="shared" si="13"/>
        <v>Audiência não conciliatória designada (7)Sim</v>
      </c>
      <c r="AG15" s="26" t="str">
        <f t="shared" si="14"/>
        <v>Audiência não conciliatória designada (7)</v>
      </c>
      <c r="AI15" s="26" t="b">
        <f t="shared" si="15"/>
        <v>1</v>
      </c>
      <c r="AJ15" s="26" t="b">
        <f t="shared" si="16"/>
        <v>1</v>
      </c>
      <c r="AK15" s="26" t="b">
        <f t="shared" si="17"/>
        <v>1</v>
      </c>
      <c r="AL15" s="26" t="b">
        <f t="shared" si="18"/>
        <v>1</v>
      </c>
      <c r="AM15" s="26" t="b">
        <f t="shared" si="19"/>
        <v>1</v>
      </c>
      <c r="AN15" s="26" t="b">
        <f t="shared" si="20"/>
        <v>1</v>
      </c>
      <c r="AO15" s="26" t="b">
        <f t="shared" si="21"/>
        <v>1</v>
      </c>
    </row>
    <row r="16" spans="1:41" s="26" customFormat="1" ht="409.6" hidden="1" x14ac:dyDescent="0.3">
      <c r="A16" s="26" t="s">
        <v>20</v>
      </c>
      <c r="B16" s="26" t="s">
        <v>1</v>
      </c>
      <c r="C16" s="26" t="s">
        <v>7</v>
      </c>
      <c r="D16" s="13" t="s">
        <v>2627</v>
      </c>
      <c r="E16" s="26" t="s">
        <v>3</v>
      </c>
      <c r="F16" s="26" t="s">
        <v>3</v>
      </c>
      <c r="G16" s="26" t="s">
        <v>4</v>
      </c>
      <c r="H16" s="26" t="s">
        <v>2703</v>
      </c>
      <c r="J16" s="26" t="str">
        <f t="shared" si="1"/>
        <v>Audiência não conciliatória não realizada (79)Movimentos Parametrizados</v>
      </c>
      <c r="K16" s="26" t="str">
        <f t="shared" si="2"/>
        <v>Audiência não conciliatória não realizada (79)O movimento parametrizado é utilizado como data de início e fim da situação</v>
      </c>
      <c r="L16" s="26" t="str">
        <f t="shared" si="3"/>
        <v>Audiência não conciliatória não realizada (79)Serventuário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v>
      </c>
      <c r="M16" s="26" t="str">
        <f t="shared" si="4"/>
        <v>Audiência não conciliatória não realizada (79)Não</v>
      </c>
      <c r="N16" s="26" t="str">
        <f t="shared" si="5"/>
        <v>Audiência não conciliatória não realizada (79)Não</v>
      </c>
      <c r="O16" s="26" t="str">
        <f t="shared" si="6"/>
        <v>Audiência não conciliatória não realizada (79)Sim</v>
      </c>
      <c r="P16" s="26" t="str">
        <f t="shared" si="7"/>
        <v>Audiência não conciliatória não realizada (79)</v>
      </c>
      <c r="R16" s="26" t="s">
        <v>20</v>
      </c>
      <c r="S16" s="26" t="s">
        <v>1</v>
      </c>
      <c r="T16" s="26" t="s">
        <v>7</v>
      </c>
      <c r="U16" s="26" t="s">
        <v>2627</v>
      </c>
      <c r="V16" s="26" t="s">
        <v>3</v>
      </c>
      <c r="W16" s="26" t="s">
        <v>3</v>
      </c>
      <c r="X16" s="26" t="s">
        <v>4</v>
      </c>
      <c r="AA16" s="26" t="str">
        <f t="shared" si="8"/>
        <v>Audiência não conciliatória não realizada (79)Movimentos Parametrizados</v>
      </c>
      <c r="AB16" s="26" t="str">
        <f t="shared" si="9"/>
        <v>Audiência não conciliatória não realizada (79)O movimento parametrizado é utilizado como data de início e fim da situação</v>
      </c>
      <c r="AC16" s="26" t="str">
        <f t="shared" si="10"/>
        <v>Audiência não conciliatória não realizada (79)Serventuário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v>
      </c>
      <c r="AD16" s="26" t="str">
        <f t="shared" si="11"/>
        <v>Audiência não conciliatória não realizada (79)Não</v>
      </c>
      <c r="AE16" s="26" t="str">
        <f t="shared" si="12"/>
        <v>Audiência não conciliatória não realizada (79)Não</v>
      </c>
      <c r="AF16" s="26" t="str">
        <f t="shared" si="13"/>
        <v>Audiência não conciliatória não realizada (79)Sim</v>
      </c>
      <c r="AG16" s="26" t="str">
        <f t="shared" si="14"/>
        <v>Audiência não conciliatória não realizada (79)</v>
      </c>
      <c r="AI16" s="26" t="b">
        <f t="shared" si="15"/>
        <v>1</v>
      </c>
      <c r="AJ16" s="26" t="b">
        <f t="shared" si="16"/>
        <v>1</v>
      </c>
      <c r="AK16" s="26" t="b">
        <f t="shared" si="17"/>
        <v>1</v>
      </c>
      <c r="AL16" s="26" t="b">
        <f t="shared" si="18"/>
        <v>1</v>
      </c>
      <c r="AM16" s="26" t="b">
        <f t="shared" si="19"/>
        <v>1</v>
      </c>
      <c r="AN16" s="26" t="b">
        <f t="shared" si="20"/>
        <v>1</v>
      </c>
      <c r="AO16" s="26" t="b">
        <f t="shared" si="21"/>
        <v>1</v>
      </c>
    </row>
    <row r="17" spans="1:41" s="26" customFormat="1" ht="409.6" hidden="1" x14ac:dyDescent="0.3">
      <c r="A17" s="26" t="s">
        <v>21</v>
      </c>
      <c r="B17" s="26" t="s">
        <v>1</v>
      </c>
      <c r="C17" s="26" t="s">
        <v>7</v>
      </c>
      <c r="D17" s="13" t="s">
        <v>2628</v>
      </c>
      <c r="E17" s="26" t="s">
        <v>3</v>
      </c>
      <c r="F17" s="26" t="s">
        <v>3</v>
      </c>
      <c r="G17" s="26" t="s">
        <v>4</v>
      </c>
      <c r="H17" s="26" t="s">
        <v>2703</v>
      </c>
      <c r="J17" s="26" t="str">
        <f t="shared" si="1"/>
        <v>Audiência não conciliatória realizada (8)Movimentos Parametrizados</v>
      </c>
      <c r="K17" s="26" t="str">
        <f t="shared" si="2"/>
        <v>Audiência não conciliatória realizada (8)O movimento parametrizado é utilizado como data de início e fim da situação</v>
      </c>
      <c r="L17" s="26" t="str">
        <f t="shared" si="3"/>
        <v>Audiência não conciliatória realizada (8)Serventuário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v>
      </c>
      <c r="M17" s="26" t="str">
        <f t="shared" si="4"/>
        <v>Audiência não conciliatória realizada (8)Não</v>
      </c>
      <c r="N17" s="26" t="str">
        <f t="shared" si="5"/>
        <v>Audiência não conciliatória realizada (8)Não</v>
      </c>
      <c r="O17" s="26" t="str">
        <f t="shared" si="6"/>
        <v>Audiência não conciliatória realizada (8)Sim</v>
      </c>
      <c r="P17" s="26" t="str">
        <f t="shared" si="7"/>
        <v>Audiência não conciliatória realizada (8)</v>
      </c>
      <c r="R17" s="26" t="s">
        <v>21</v>
      </c>
      <c r="S17" s="26" t="s">
        <v>1</v>
      </c>
      <c r="T17" s="26" t="s">
        <v>7</v>
      </c>
      <c r="U17" s="26" t="s">
        <v>2628</v>
      </c>
      <c r="V17" s="26" t="s">
        <v>3</v>
      </c>
      <c r="W17" s="26" t="s">
        <v>3</v>
      </c>
      <c r="X17" s="26" t="s">
        <v>4</v>
      </c>
      <c r="AA17" s="26" t="str">
        <f t="shared" si="8"/>
        <v>Audiência não conciliatória realizada (8)Movimentos Parametrizados</v>
      </c>
      <c r="AB17" s="26" t="str">
        <f t="shared" si="9"/>
        <v>Audiência não conciliatória realizada (8)O movimento parametrizado é utilizado como data de início e fim da situação</v>
      </c>
      <c r="AC17" s="26" t="str">
        <f t="shared" si="10"/>
        <v>Audiência não conciliatória realizada (8)Serventuário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v>
      </c>
      <c r="AD17" s="26" t="str">
        <f t="shared" si="11"/>
        <v>Audiência não conciliatória realizada (8)Não</v>
      </c>
      <c r="AE17" s="26" t="str">
        <f t="shared" si="12"/>
        <v>Audiência não conciliatória realizada (8)Não</v>
      </c>
      <c r="AF17" s="26" t="str">
        <f t="shared" si="13"/>
        <v>Audiência não conciliatória realizada (8)Sim</v>
      </c>
      <c r="AG17" s="26" t="str">
        <f t="shared" si="14"/>
        <v>Audiência não conciliatória realizada (8)</v>
      </c>
      <c r="AI17" s="26" t="b">
        <f t="shared" si="15"/>
        <v>1</v>
      </c>
      <c r="AJ17" s="26" t="b">
        <f t="shared" si="16"/>
        <v>1</v>
      </c>
      <c r="AK17" s="26" t="b">
        <f t="shared" si="17"/>
        <v>1</v>
      </c>
      <c r="AL17" s="26" t="b">
        <f t="shared" si="18"/>
        <v>1</v>
      </c>
      <c r="AM17" s="26" t="b">
        <f t="shared" si="19"/>
        <v>1</v>
      </c>
      <c r="AN17" s="26" t="b">
        <f t="shared" si="20"/>
        <v>1</v>
      </c>
      <c r="AO17" s="26" t="b">
        <f t="shared" si="21"/>
        <v>1</v>
      </c>
    </row>
    <row r="18" spans="1:41" s="26" customFormat="1" ht="409.6" hidden="1" x14ac:dyDescent="0.3">
      <c r="A18" s="26" t="s">
        <v>22</v>
      </c>
      <c r="B18" s="26" t="s">
        <v>1</v>
      </c>
      <c r="C18" s="13" t="s">
        <v>2663</v>
      </c>
      <c r="D18" s="13" t="s">
        <v>2629</v>
      </c>
      <c r="E18" s="26" t="s">
        <v>3</v>
      </c>
      <c r="F18" s="26" t="s">
        <v>3</v>
      </c>
      <c r="G18" s="26" t="s">
        <v>4</v>
      </c>
      <c r="H18" s="26" t="s">
        <v>2703</v>
      </c>
      <c r="J18" s="26" t="str">
        <f t="shared" si="1"/>
        <v>Audiência não conciliatória redesignada (80)Movimentos Parametrizados</v>
      </c>
      <c r="K18" s="26" t="str">
        <f t="shared" si="2"/>
        <v>Audiência não conciliatória redesignada (80)Arquivado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18" s="26" t="str">
        <f t="shared" si="3"/>
        <v>Audiência não conciliatória redesignada (80)Serventuário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v>
      </c>
      <c r="M18" s="26" t="str">
        <f t="shared" si="4"/>
        <v>Audiência não conciliatória redesignada (80)Não</v>
      </c>
      <c r="N18" s="26" t="str">
        <f t="shared" si="5"/>
        <v>Audiência não conciliatória redesignada (80)Não</v>
      </c>
      <c r="O18" s="26" t="str">
        <f t="shared" si="6"/>
        <v>Audiência não conciliatória redesignada (80)Sim</v>
      </c>
      <c r="P18" s="26" t="str">
        <f t="shared" si="7"/>
        <v>Audiência não conciliatória redesignada (80)</v>
      </c>
      <c r="R18" s="26" t="s">
        <v>22</v>
      </c>
      <c r="S18" s="26" t="s">
        <v>1</v>
      </c>
      <c r="T18" s="26" t="s">
        <v>2663</v>
      </c>
      <c r="U18" s="26" t="s">
        <v>2629</v>
      </c>
      <c r="V18" s="26" t="s">
        <v>3</v>
      </c>
      <c r="W18" s="26" t="s">
        <v>3</v>
      </c>
      <c r="X18" s="26" t="s">
        <v>4</v>
      </c>
      <c r="AA18" s="26" t="str">
        <f t="shared" si="8"/>
        <v>Audiência não conciliatória redesignada (80)Movimentos Parametrizados</v>
      </c>
      <c r="AB18" s="26" t="str">
        <f t="shared" si="9"/>
        <v>Audiência não conciliatória redesignada (80)Arquivado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18" s="26" t="str">
        <f t="shared" si="10"/>
        <v>Audiência não conciliatória redesignada (80)Serventuário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v>
      </c>
      <c r="AD18" s="26" t="str">
        <f t="shared" si="11"/>
        <v>Audiência não conciliatória redesignada (80)Não</v>
      </c>
      <c r="AE18" s="26" t="str">
        <f t="shared" si="12"/>
        <v>Audiência não conciliatória redesignada (80)Não</v>
      </c>
      <c r="AF18" s="26" t="str">
        <f t="shared" si="13"/>
        <v>Audiência não conciliatória redesignada (80)Sim</v>
      </c>
      <c r="AG18" s="26" t="str">
        <f t="shared" si="14"/>
        <v>Audiência não conciliatória redesignada (80)</v>
      </c>
      <c r="AI18" s="26" t="b">
        <f t="shared" si="15"/>
        <v>1</v>
      </c>
      <c r="AJ18" s="26" t="b">
        <f t="shared" si="16"/>
        <v>1</v>
      </c>
      <c r="AK18" s="26" t="b">
        <f t="shared" si="17"/>
        <v>1</v>
      </c>
      <c r="AL18" s="26" t="b">
        <f t="shared" si="18"/>
        <v>1</v>
      </c>
      <c r="AM18" s="26" t="b">
        <f t="shared" si="19"/>
        <v>1</v>
      </c>
      <c r="AN18" s="26" t="b">
        <f t="shared" si="20"/>
        <v>1</v>
      </c>
      <c r="AO18" s="26" t="b">
        <f t="shared" si="21"/>
        <v>1</v>
      </c>
    </row>
    <row r="19" spans="1:41" s="26" customFormat="1" hidden="1" x14ac:dyDescent="0.3">
      <c r="A19" s="26" t="s">
        <v>23</v>
      </c>
      <c r="B19" s="26" t="s">
        <v>1</v>
      </c>
      <c r="C19" s="26" t="s">
        <v>7</v>
      </c>
      <c r="D19" s="26" t="s">
        <v>361</v>
      </c>
      <c r="E19" s="26" t="s">
        <v>3</v>
      </c>
      <c r="F19" s="26" t="s">
        <v>3</v>
      </c>
      <c r="G19" s="26" t="s">
        <v>4</v>
      </c>
      <c r="H19" s="26" t="s">
        <v>2703</v>
      </c>
      <c r="J19" s="26" t="str">
        <f t="shared" si="1"/>
        <v>Autos físicos convertidos em eletrônicos (110)Movimentos Parametrizados</v>
      </c>
      <c r="K19" s="26" t="str">
        <f t="shared" si="2"/>
        <v>Autos físicos convertidos em eletrônicos (110)O movimento parametrizado é utilizado como data de início e fim da situação</v>
      </c>
      <c r="L19" s="26" t="str">
        <f t="shared" si="3"/>
        <v>Autos físicos convertidos em eletrônicos (110)Serventuário (14) | Escrivão/Diretor de Secretaria/Secretário Jurídico (48) | Conversão de Autos Físicos em Eletrônicos (14732)</v>
      </c>
      <c r="M19" s="26" t="str">
        <f t="shared" si="4"/>
        <v>Autos físicos convertidos em eletrônicos (110)Não</v>
      </c>
      <c r="N19" s="26" t="str">
        <f t="shared" si="5"/>
        <v>Autos físicos convertidos em eletrônicos (110)Não</v>
      </c>
      <c r="O19" s="26" t="str">
        <f t="shared" si="6"/>
        <v>Autos físicos convertidos em eletrônicos (110)Sim</v>
      </c>
      <c r="P19" s="26" t="str">
        <f t="shared" si="7"/>
        <v>Autos físicos convertidos em eletrônicos (110)</v>
      </c>
      <c r="R19" s="26" t="s">
        <v>23</v>
      </c>
      <c r="S19" s="26" t="s">
        <v>1</v>
      </c>
      <c r="T19" s="26" t="s">
        <v>7</v>
      </c>
      <c r="U19" s="26" t="s">
        <v>361</v>
      </c>
      <c r="V19" s="26" t="s">
        <v>3</v>
      </c>
      <c r="W19" s="26" t="s">
        <v>3</v>
      </c>
      <c r="X19" s="26" t="s">
        <v>4</v>
      </c>
      <c r="AA19" s="26" t="str">
        <f t="shared" si="8"/>
        <v>Autos físicos convertidos em eletrônicos (110)Movimentos Parametrizados</v>
      </c>
      <c r="AB19" s="26" t="str">
        <f t="shared" si="9"/>
        <v>Autos físicos convertidos em eletrônicos (110)O movimento parametrizado é utilizado como data de início e fim da situação</v>
      </c>
      <c r="AC19" s="26" t="str">
        <f t="shared" si="10"/>
        <v>Autos físicos convertidos em eletrônicos (110)Serventuário (14) | Escrivão/Diretor de Secretaria/Secretário Jurídico (48) | Conversão de Autos Físicos em Eletrônicos (14732)</v>
      </c>
      <c r="AD19" s="26" t="str">
        <f t="shared" si="11"/>
        <v>Autos físicos convertidos em eletrônicos (110)Não</v>
      </c>
      <c r="AE19" s="26" t="str">
        <f t="shared" si="12"/>
        <v>Autos físicos convertidos em eletrônicos (110)Não</v>
      </c>
      <c r="AF19" s="26" t="str">
        <f t="shared" si="13"/>
        <v>Autos físicos convertidos em eletrônicos (110)Sim</v>
      </c>
      <c r="AG19" s="26" t="str">
        <f t="shared" si="14"/>
        <v>Autos físicos convertidos em eletrônicos (110)</v>
      </c>
      <c r="AI19" s="26" t="b">
        <f t="shared" si="15"/>
        <v>1</v>
      </c>
      <c r="AJ19" s="26" t="b">
        <f t="shared" si="16"/>
        <v>1</v>
      </c>
      <c r="AK19" s="26" t="b">
        <f t="shared" si="17"/>
        <v>1</v>
      </c>
      <c r="AL19" s="26" t="b">
        <f t="shared" si="18"/>
        <v>1</v>
      </c>
      <c r="AM19" s="26" t="b">
        <f t="shared" si="19"/>
        <v>1</v>
      </c>
      <c r="AN19" s="26" t="b">
        <f t="shared" si="20"/>
        <v>1</v>
      </c>
      <c r="AO19" s="26" t="b">
        <f t="shared" si="21"/>
        <v>1</v>
      </c>
    </row>
    <row r="20" spans="1:41" s="26" customFormat="1" ht="302.39999999999998" hidden="1" x14ac:dyDescent="0.3">
      <c r="A20" s="26" t="s">
        <v>25</v>
      </c>
      <c r="B20" s="26" t="s">
        <v>1</v>
      </c>
      <c r="C20" s="13" t="s">
        <v>2664</v>
      </c>
      <c r="D20" s="26" t="s">
        <v>362</v>
      </c>
      <c r="E20" s="26" t="s">
        <v>3</v>
      </c>
      <c r="F20" s="26" t="s">
        <v>3</v>
      </c>
      <c r="G20" s="26" t="s">
        <v>4</v>
      </c>
      <c r="H20" s="26" t="s">
        <v>2703</v>
      </c>
      <c r="J20" s="26" t="str">
        <f t="shared" si="1"/>
        <v>Baixado definitivamente (10)Movimentos Parametrizados</v>
      </c>
      <c r="K20" s="26" t="str">
        <f t="shared" si="2"/>
        <v>Baixado definitivamente (10)Arquivado definitivamente (2)
Baixado definitivamente (10)
Classe evoluida para ação penal (81)
Denúncia/queixa recebida (9)
Distribuído (24)
Execução não criminal iniciada (26)
Fase processual iniciada (65)
Liquidação/execução iniciada (91)
Reativado (37)
Recebido pelo Tribunal (61)
Redistribuído para outro Tribunal (154)
Remetido (41)</v>
      </c>
      <c r="L20" s="26" t="str">
        <f t="shared" si="3"/>
        <v>Baixado definitivamente (10)Serventuário (14) | Distribuidor (18) | Baixa Definitiva (22)</v>
      </c>
      <c r="M20" s="26" t="str">
        <f t="shared" si="4"/>
        <v>Baixado definitivamente (10)Não</v>
      </c>
      <c r="N20" s="26" t="str">
        <f t="shared" si="5"/>
        <v>Baixado definitivamente (10)Não</v>
      </c>
      <c r="O20" s="26" t="str">
        <f t="shared" si="6"/>
        <v>Baixado definitivamente (10)Sim</v>
      </c>
      <c r="P20" s="26" t="str">
        <f t="shared" si="7"/>
        <v>Baixado definitivamente (10)</v>
      </c>
      <c r="R20" s="26" t="s">
        <v>25</v>
      </c>
      <c r="S20" s="26" t="s">
        <v>1</v>
      </c>
      <c r="T20" s="26" t="s">
        <v>2664</v>
      </c>
      <c r="U20" s="26" t="s">
        <v>362</v>
      </c>
      <c r="V20" s="26" t="s">
        <v>3</v>
      </c>
      <c r="W20" s="26" t="s">
        <v>3</v>
      </c>
      <c r="X20" s="26" t="s">
        <v>4</v>
      </c>
      <c r="AA20" s="26" t="str">
        <f t="shared" si="8"/>
        <v>Baixado definitivamente (10)Movimentos Parametrizados</v>
      </c>
      <c r="AB20" s="26" t="str">
        <f t="shared" si="9"/>
        <v>Baixado definitivamente (10)Arquivado definitivamente (2)
Baixado definitivamente (10)
Classe evoluida para ação penal (81)
Denúncia/queixa recebida (9)
Distribuído (24)
Execução não criminal iniciada (26)
Fase processual iniciada (65)
Liquidação/execução iniciada (91)
Reativado (37)
Recebido pelo Tribunal (61)
Redistribuído para outro Tribunal (154)
Remetido (41)</v>
      </c>
      <c r="AC20" s="26" t="str">
        <f t="shared" si="10"/>
        <v>Baixado definitivamente (10)Serventuário (14) | Distribuidor (18) | Baixa Definitiva (22)</v>
      </c>
      <c r="AD20" s="26" t="str">
        <f t="shared" si="11"/>
        <v>Baixado definitivamente (10)Não</v>
      </c>
      <c r="AE20" s="26" t="str">
        <f t="shared" si="12"/>
        <v>Baixado definitivamente (10)Não</v>
      </c>
      <c r="AF20" s="26" t="str">
        <f t="shared" si="13"/>
        <v>Baixado definitivamente (10)Sim</v>
      </c>
      <c r="AG20" s="26" t="str">
        <f t="shared" si="14"/>
        <v>Baixado definitivamente (10)</v>
      </c>
      <c r="AI20" s="26" t="b">
        <f t="shared" si="15"/>
        <v>1</v>
      </c>
      <c r="AJ20" s="26" t="b">
        <f t="shared" si="16"/>
        <v>1</v>
      </c>
      <c r="AK20" s="26" t="b">
        <f t="shared" si="17"/>
        <v>1</v>
      </c>
      <c r="AL20" s="26" t="b">
        <f t="shared" si="18"/>
        <v>1</v>
      </c>
      <c r="AM20" s="26" t="b">
        <f t="shared" si="19"/>
        <v>1</v>
      </c>
      <c r="AN20" s="26" t="b">
        <f t="shared" si="20"/>
        <v>1</v>
      </c>
      <c r="AO20" s="26" t="b">
        <f t="shared" si="21"/>
        <v>1</v>
      </c>
    </row>
    <row r="21" spans="1:41" s="26" customFormat="1" hidden="1" x14ac:dyDescent="0.3">
      <c r="A21" s="26" t="s">
        <v>27</v>
      </c>
      <c r="B21" s="26" t="s">
        <v>1</v>
      </c>
      <c r="C21" s="26" t="s">
        <v>7</v>
      </c>
      <c r="D21" s="26" t="s">
        <v>363</v>
      </c>
      <c r="E21" s="26" t="s">
        <v>3</v>
      </c>
      <c r="F21" s="26" t="s">
        <v>3</v>
      </c>
      <c r="G21" s="26" t="s">
        <v>4</v>
      </c>
      <c r="H21" s="26" t="s">
        <v>2703</v>
      </c>
      <c r="J21" s="26" t="str">
        <f t="shared" si="1"/>
        <v>Bem/dinheiro depositado (109)Movimentos Parametrizados</v>
      </c>
      <c r="K21" s="26" t="str">
        <f t="shared" si="2"/>
        <v>Bem/dinheiro depositado (109)O movimento parametrizado é utilizado como data de início e fim da situação</v>
      </c>
      <c r="L21" s="26" t="str">
        <f t="shared" si="3"/>
        <v>Bem/dinheiro depositado (109)Serventuário (14) | Escrivão/Diretor de Secretaria/Secretário Jurídico (48) | Ato cumprido pela parte ou interessado (12292) | Depósito de Bens/Dinheiro (12295)</v>
      </c>
      <c r="M21" s="26" t="str">
        <f t="shared" si="4"/>
        <v>Bem/dinheiro depositado (109)Não</v>
      </c>
      <c r="N21" s="26" t="str">
        <f t="shared" si="5"/>
        <v>Bem/dinheiro depositado (109)Não</v>
      </c>
      <c r="O21" s="26" t="str">
        <f t="shared" si="6"/>
        <v>Bem/dinheiro depositado (109)Sim</v>
      </c>
      <c r="P21" s="26" t="str">
        <f t="shared" si="7"/>
        <v>Bem/dinheiro depositado (109)</v>
      </c>
      <c r="R21" s="26" t="s">
        <v>27</v>
      </c>
      <c r="S21" s="26" t="s">
        <v>1</v>
      </c>
      <c r="T21" s="26" t="s">
        <v>7</v>
      </c>
      <c r="U21" s="26" t="s">
        <v>363</v>
      </c>
      <c r="V21" s="26" t="s">
        <v>3</v>
      </c>
      <c r="W21" s="26" t="s">
        <v>3</v>
      </c>
      <c r="X21" s="26" t="s">
        <v>4</v>
      </c>
      <c r="AA21" s="26" t="str">
        <f t="shared" si="8"/>
        <v>Bem/dinheiro depositado (109)Movimentos Parametrizados</v>
      </c>
      <c r="AB21" s="26" t="str">
        <f t="shared" si="9"/>
        <v>Bem/dinheiro depositado (109)O movimento parametrizado é utilizado como data de início e fim da situação</v>
      </c>
      <c r="AC21" s="26" t="str">
        <f t="shared" si="10"/>
        <v>Bem/dinheiro depositado (109)Serventuário (14) | Escrivão/Diretor de Secretaria/Secretário Jurídico (48) | Ato cumprido pela parte ou interessado (12292) | Depósito de Bens/Dinheiro (12295)</v>
      </c>
      <c r="AD21" s="26" t="str">
        <f t="shared" si="11"/>
        <v>Bem/dinheiro depositado (109)Não</v>
      </c>
      <c r="AE21" s="26" t="str">
        <f t="shared" si="12"/>
        <v>Bem/dinheiro depositado (109)Não</v>
      </c>
      <c r="AF21" s="26" t="str">
        <f t="shared" si="13"/>
        <v>Bem/dinheiro depositado (109)Sim</v>
      </c>
      <c r="AG21" s="26" t="str">
        <f t="shared" si="14"/>
        <v>Bem/dinheiro depositado (109)</v>
      </c>
      <c r="AI21" s="26" t="b">
        <f t="shared" si="15"/>
        <v>1</v>
      </c>
      <c r="AJ21" s="26" t="b">
        <f t="shared" si="16"/>
        <v>1</v>
      </c>
      <c r="AK21" s="26" t="b">
        <f t="shared" si="17"/>
        <v>1</v>
      </c>
      <c r="AL21" s="26" t="b">
        <f t="shared" si="18"/>
        <v>1</v>
      </c>
      <c r="AM21" s="26" t="b">
        <f t="shared" si="19"/>
        <v>1</v>
      </c>
      <c r="AN21" s="26" t="b">
        <f t="shared" si="20"/>
        <v>1</v>
      </c>
      <c r="AO21" s="26" t="b">
        <f t="shared" si="21"/>
        <v>1</v>
      </c>
    </row>
    <row r="22" spans="1:41" s="26" customFormat="1" ht="244.8" hidden="1" x14ac:dyDescent="0.3">
      <c r="A22" s="26" t="s">
        <v>29</v>
      </c>
      <c r="B22" s="26" t="s">
        <v>1</v>
      </c>
      <c r="C22" s="26" t="s">
        <v>7</v>
      </c>
      <c r="D22" s="13" t="s">
        <v>364</v>
      </c>
      <c r="E22" s="26" t="s">
        <v>3</v>
      </c>
      <c r="F22" s="26" t="s">
        <v>3</v>
      </c>
      <c r="G22" s="26" t="s">
        <v>4</v>
      </c>
      <c r="H22" s="26" t="s">
        <v>2703</v>
      </c>
      <c r="J22" s="26" t="str">
        <f t="shared" si="1"/>
        <v>Cálculo efetuado (13)Movimentos Parametrizados</v>
      </c>
      <c r="K22" s="26" t="str">
        <f t="shared" si="2"/>
        <v>Cálculo efetuado (13)O movimento parametrizado é utilizado como data de início e fim da situação</v>
      </c>
      <c r="L22" s="26" t="str">
        <f t="shared" si="3"/>
        <v>Cálculo efetuado (13)Serventuário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v>
      </c>
      <c r="M22" s="26" t="str">
        <f t="shared" si="4"/>
        <v>Cálculo efetuado (13)Não</v>
      </c>
      <c r="N22" s="26" t="str">
        <f t="shared" si="5"/>
        <v>Cálculo efetuado (13)Não</v>
      </c>
      <c r="O22" s="26" t="str">
        <f t="shared" si="6"/>
        <v>Cálculo efetuado (13)Sim</v>
      </c>
      <c r="P22" s="26" t="str">
        <f t="shared" si="7"/>
        <v>Cálculo efetuado (13)</v>
      </c>
      <c r="R22" s="26" t="s">
        <v>29</v>
      </c>
      <c r="S22" s="26" t="s">
        <v>1</v>
      </c>
      <c r="T22" s="26" t="s">
        <v>7</v>
      </c>
      <c r="U22" s="26" t="s">
        <v>364</v>
      </c>
      <c r="V22" s="26" t="s">
        <v>3</v>
      </c>
      <c r="W22" s="26" t="s">
        <v>3</v>
      </c>
      <c r="X22" s="26" t="s">
        <v>4</v>
      </c>
      <c r="AA22" s="26" t="str">
        <f t="shared" si="8"/>
        <v>Cálculo efetuado (13)Movimentos Parametrizados</v>
      </c>
      <c r="AB22" s="26" t="str">
        <f t="shared" si="9"/>
        <v>Cálculo efetuado (13)O movimento parametrizado é utilizado como data de início e fim da situação</v>
      </c>
      <c r="AC22" s="26" t="str">
        <f t="shared" si="10"/>
        <v>Cálculo efetuado (13)Serventuário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v>
      </c>
      <c r="AD22" s="26" t="str">
        <f t="shared" si="11"/>
        <v>Cálculo efetuado (13)Não</v>
      </c>
      <c r="AE22" s="26" t="str">
        <f t="shared" si="12"/>
        <v>Cálculo efetuado (13)Não</v>
      </c>
      <c r="AF22" s="26" t="str">
        <f t="shared" si="13"/>
        <v>Cálculo efetuado (13)Sim</v>
      </c>
      <c r="AG22" s="26" t="str">
        <f t="shared" si="14"/>
        <v>Cálculo efetuado (13)</v>
      </c>
      <c r="AI22" s="26" t="b">
        <f t="shared" si="15"/>
        <v>1</v>
      </c>
      <c r="AJ22" s="26" t="b">
        <f t="shared" si="16"/>
        <v>1</v>
      </c>
      <c r="AK22" s="26" t="b">
        <f t="shared" si="17"/>
        <v>1</v>
      </c>
      <c r="AL22" s="26" t="b">
        <f t="shared" si="18"/>
        <v>1</v>
      </c>
      <c r="AM22" s="26" t="b">
        <f t="shared" si="19"/>
        <v>1</v>
      </c>
      <c r="AN22" s="26" t="b">
        <f t="shared" si="20"/>
        <v>1</v>
      </c>
      <c r="AO22" s="26" t="b">
        <f t="shared" si="21"/>
        <v>1</v>
      </c>
    </row>
    <row r="23" spans="1:41" s="26" customFormat="1" ht="158.4" hidden="1" x14ac:dyDescent="0.3">
      <c r="A23" s="26" t="s">
        <v>30</v>
      </c>
      <c r="B23" s="26" t="s">
        <v>1</v>
      </c>
      <c r="C23" s="26" t="s">
        <v>7</v>
      </c>
      <c r="D23" s="13" t="s">
        <v>365</v>
      </c>
      <c r="E23" s="26" t="s">
        <v>3</v>
      </c>
      <c r="F23" s="26" t="s">
        <v>3</v>
      </c>
      <c r="G23" s="26" t="s">
        <v>4</v>
      </c>
      <c r="H23" s="26" t="s">
        <v>2703</v>
      </c>
      <c r="J23" s="26" t="str">
        <f t="shared" si="1"/>
        <v>Carta devolvida (11)Movimentos Parametrizados</v>
      </c>
      <c r="K23" s="26" t="str">
        <f t="shared" si="2"/>
        <v>Carta devolvida (11)O movimento parametrizado é utilizado como data de início e fim da situação</v>
      </c>
      <c r="L23" s="26" t="str">
        <f t="shared" si="3"/>
        <v>Carta devolvida (11)Serventuário (14) | Escrivão/Diretor de Secretaria/Secretário Jurídico (48) | Remessa (123)[18:motivo_da_remessa:39]
Serventuário (14) | Distribuidor (18) | Remessa (982)[18:motivo_da_remessa:39]</v>
      </c>
      <c r="M23" s="26" t="str">
        <f t="shared" si="4"/>
        <v>Carta devolvida (11)Não</v>
      </c>
      <c r="N23" s="26" t="str">
        <f t="shared" si="5"/>
        <v>Carta devolvida (11)Não</v>
      </c>
      <c r="O23" s="26" t="str">
        <f t="shared" si="6"/>
        <v>Carta devolvida (11)Sim</v>
      </c>
      <c r="P23" s="26" t="str">
        <f t="shared" si="7"/>
        <v>Carta devolvida (11)</v>
      </c>
      <c r="R23" s="26" t="s">
        <v>30</v>
      </c>
      <c r="S23" s="26" t="s">
        <v>1</v>
      </c>
      <c r="T23" s="26" t="s">
        <v>7</v>
      </c>
      <c r="U23" s="26" t="s">
        <v>365</v>
      </c>
      <c r="V23" s="26" t="s">
        <v>3</v>
      </c>
      <c r="W23" s="26" t="s">
        <v>3</v>
      </c>
      <c r="X23" s="26" t="s">
        <v>4</v>
      </c>
      <c r="AA23" s="26" t="str">
        <f t="shared" si="8"/>
        <v>Carta devolvida (11)Movimentos Parametrizados</v>
      </c>
      <c r="AB23" s="26" t="str">
        <f t="shared" si="9"/>
        <v>Carta devolvida (11)O movimento parametrizado é utilizado como data de início e fim da situação</v>
      </c>
      <c r="AC23" s="26" t="str">
        <f t="shared" si="10"/>
        <v>Carta devolvida (11)Serventuário (14) | Escrivão/Diretor de Secretaria/Secretário Jurídico (48) | Remessa (123)[18:motivo_da_remessa:39]
Serventuário (14) | Distribuidor (18) | Remessa (982)[18:motivo_da_remessa:39]</v>
      </c>
      <c r="AD23" s="26" t="str">
        <f t="shared" si="11"/>
        <v>Carta devolvida (11)Não</v>
      </c>
      <c r="AE23" s="26" t="str">
        <f t="shared" si="12"/>
        <v>Carta devolvida (11)Não</v>
      </c>
      <c r="AF23" s="26" t="str">
        <f t="shared" si="13"/>
        <v>Carta devolvida (11)Sim</v>
      </c>
      <c r="AG23" s="26" t="str">
        <f t="shared" si="14"/>
        <v>Carta devolvida (11)</v>
      </c>
      <c r="AI23" s="26" t="b">
        <f t="shared" si="15"/>
        <v>1</v>
      </c>
      <c r="AJ23" s="26" t="b">
        <f t="shared" si="16"/>
        <v>1</v>
      </c>
      <c r="AK23" s="26" t="b">
        <f t="shared" si="17"/>
        <v>1</v>
      </c>
      <c r="AL23" s="26" t="b">
        <f t="shared" si="18"/>
        <v>1</v>
      </c>
      <c r="AM23" s="26" t="b">
        <f t="shared" si="19"/>
        <v>1</v>
      </c>
      <c r="AN23" s="26" t="b">
        <f t="shared" si="20"/>
        <v>1</v>
      </c>
      <c r="AO23" s="26" t="b">
        <f t="shared" si="21"/>
        <v>1</v>
      </c>
    </row>
    <row r="24" spans="1:41" s="26" customFormat="1" ht="409.6" x14ac:dyDescent="0.3">
      <c r="A24" s="26" t="s">
        <v>31</v>
      </c>
      <c r="B24" s="26" t="s">
        <v>1</v>
      </c>
      <c r="C24" s="26" t="s">
        <v>7</v>
      </c>
      <c r="D24" s="13" t="s">
        <v>2630</v>
      </c>
      <c r="E24" s="26" t="s">
        <v>3</v>
      </c>
      <c r="F24" s="26" t="s">
        <v>3</v>
      </c>
      <c r="G24" s="26" t="s">
        <v>3</v>
      </c>
      <c r="H24" s="26" t="s">
        <v>2703</v>
      </c>
      <c r="J24" s="26" t="str">
        <f t="shared" si="1"/>
        <v>Classe evoluida para ação penal (81)Movimentos Parametrizados</v>
      </c>
      <c r="K24" s="26" t="str">
        <f t="shared" si="2"/>
        <v>Classe evoluida para ação penal (81)O movimento parametrizado é utilizado como data de início e fim da situação</v>
      </c>
      <c r="L24" s="26" t="str">
        <f t="shared" si="3"/>
        <v>Classe evoluida para ação penal (81)Serventuário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v>
      </c>
      <c r="M24" s="26" t="str">
        <f t="shared" si="4"/>
        <v>Classe evoluida para ação penal (81)Não</v>
      </c>
      <c r="N24" s="26" t="str">
        <f t="shared" si="5"/>
        <v>Classe evoluida para ação penal (81)Não</v>
      </c>
      <c r="O24" s="26" t="str">
        <f t="shared" si="6"/>
        <v>Classe evoluida para ação penal (81)Não</v>
      </c>
      <c r="P24" s="26" t="str">
        <f t="shared" si="7"/>
        <v>Classe evoluida para ação penal (81)</v>
      </c>
      <c r="R24" s="26" t="s">
        <v>31</v>
      </c>
      <c r="S24" s="26" t="s">
        <v>1</v>
      </c>
      <c r="T24" s="26" t="s">
        <v>7</v>
      </c>
      <c r="U24" s="26" t="s">
        <v>2630</v>
      </c>
      <c r="V24" s="26" t="s">
        <v>3</v>
      </c>
      <c r="W24" s="26" t="s">
        <v>3</v>
      </c>
      <c r="X24" s="26" t="s">
        <v>3</v>
      </c>
      <c r="AA24" s="26" t="str">
        <f t="shared" si="8"/>
        <v>Classe evoluida para ação penal (81)Movimentos Parametrizados</v>
      </c>
      <c r="AB24" s="26" t="str">
        <f t="shared" si="9"/>
        <v>Classe evoluida para ação penal (81)O movimento parametrizado é utilizado como data de início e fim da situação</v>
      </c>
      <c r="AC24" s="26" t="str">
        <f t="shared" si="10"/>
        <v>Classe evoluida para ação penal (81)Serventuário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v>
      </c>
      <c r="AD24" s="26" t="str">
        <f t="shared" si="11"/>
        <v>Classe evoluida para ação penal (81)Não</v>
      </c>
      <c r="AE24" s="26" t="str">
        <f t="shared" si="12"/>
        <v>Classe evoluida para ação penal (81)Não</v>
      </c>
      <c r="AF24" s="26" t="str">
        <f t="shared" si="13"/>
        <v>Classe evoluida para ação penal (81)Não</v>
      </c>
      <c r="AG24" s="26" t="str">
        <f t="shared" si="14"/>
        <v>Classe evoluida para ação penal (81)</v>
      </c>
      <c r="AI24" s="26" t="b">
        <f t="shared" si="15"/>
        <v>1</v>
      </c>
      <c r="AJ24" s="26" t="b">
        <f t="shared" si="16"/>
        <v>1</v>
      </c>
      <c r="AK24" s="26" t="b">
        <f t="shared" si="17"/>
        <v>1</v>
      </c>
      <c r="AL24" s="26" t="b">
        <f t="shared" si="18"/>
        <v>1</v>
      </c>
      <c r="AM24" s="26" t="b">
        <f t="shared" si="19"/>
        <v>1</v>
      </c>
      <c r="AN24" s="26" t="b">
        <f t="shared" si="20"/>
        <v>1</v>
      </c>
      <c r="AO24" s="26" t="b">
        <f t="shared" si="21"/>
        <v>1</v>
      </c>
    </row>
    <row r="25" spans="1:41" s="26" customFormat="1" hidden="1" x14ac:dyDescent="0.3">
      <c r="A25" s="26" t="s">
        <v>32</v>
      </c>
      <c r="B25" s="26" t="s">
        <v>1</v>
      </c>
      <c r="C25" s="26" t="s">
        <v>7</v>
      </c>
      <c r="D25" s="26" t="s">
        <v>367</v>
      </c>
      <c r="E25" s="26" t="s">
        <v>3</v>
      </c>
      <c r="F25" s="26" t="s">
        <v>3</v>
      </c>
      <c r="G25" s="26" t="s">
        <v>4</v>
      </c>
      <c r="H25" s="26" t="s">
        <v>2703</v>
      </c>
      <c r="J25" s="26" t="str">
        <f t="shared" si="1"/>
        <v>Classe processual retificada (133)Movimentos Parametrizados</v>
      </c>
      <c r="K25" s="26" t="str">
        <f t="shared" si="2"/>
        <v>Classe processual retificada (133)O movimento parametrizado é utilizado como data de início e fim da situação</v>
      </c>
      <c r="L25" s="26" t="str">
        <f t="shared" si="3"/>
        <v>Classe processual retificada (133)Serventuário (14) | Escrivão/Diretor de Secretaria/Secretário Jurídico (48) | Retificação de Classe Processual (14738)</v>
      </c>
      <c r="M25" s="26" t="str">
        <f t="shared" si="4"/>
        <v>Classe processual retificada (133)Não</v>
      </c>
      <c r="N25" s="26" t="str">
        <f t="shared" si="5"/>
        <v>Classe processual retificada (133)Não</v>
      </c>
      <c r="O25" s="26" t="str">
        <f t="shared" si="6"/>
        <v>Classe processual retificada (133)Sim</v>
      </c>
      <c r="P25" s="26" t="str">
        <f t="shared" si="7"/>
        <v>Classe processual retificada (133)</v>
      </c>
      <c r="R25" s="26" t="s">
        <v>32</v>
      </c>
      <c r="S25" s="26" t="s">
        <v>1</v>
      </c>
      <c r="T25" s="26" t="s">
        <v>7</v>
      </c>
      <c r="U25" s="26" t="s">
        <v>367</v>
      </c>
      <c r="V25" s="26" t="s">
        <v>3</v>
      </c>
      <c r="W25" s="26" t="s">
        <v>3</v>
      </c>
      <c r="X25" s="26" t="s">
        <v>4</v>
      </c>
      <c r="AA25" s="26" t="str">
        <f t="shared" si="8"/>
        <v>Classe processual retificada (133)Movimentos Parametrizados</v>
      </c>
      <c r="AB25" s="26" t="str">
        <f t="shared" si="9"/>
        <v>Classe processual retificada (133)O movimento parametrizado é utilizado como data de início e fim da situação</v>
      </c>
      <c r="AC25" s="26" t="str">
        <f t="shared" si="10"/>
        <v>Classe processual retificada (133)Serventuário (14) | Escrivão/Diretor de Secretaria/Secretário Jurídico (48) | Retificação de Classe Processual (14738)</v>
      </c>
      <c r="AD25" s="26" t="str">
        <f t="shared" si="11"/>
        <v>Classe processual retificada (133)Não</v>
      </c>
      <c r="AE25" s="26" t="str">
        <f t="shared" si="12"/>
        <v>Classe processual retificada (133)Não</v>
      </c>
      <c r="AF25" s="26" t="str">
        <f t="shared" si="13"/>
        <v>Classe processual retificada (133)Sim</v>
      </c>
      <c r="AG25" s="26" t="str">
        <f t="shared" si="14"/>
        <v>Classe processual retificada (133)</v>
      </c>
      <c r="AI25" s="26" t="b">
        <f t="shared" si="15"/>
        <v>1</v>
      </c>
      <c r="AJ25" s="26" t="b">
        <f t="shared" si="16"/>
        <v>1</v>
      </c>
      <c r="AK25" s="26" t="b">
        <f t="shared" si="17"/>
        <v>1</v>
      </c>
      <c r="AL25" s="26" t="b">
        <f t="shared" si="18"/>
        <v>1</v>
      </c>
      <c r="AM25" s="26" t="b">
        <f t="shared" si="19"/>
        <v>1</v>
      </c>
      <c r="AN25" s="26" t="b">
        <f t="shared" si="20"/>
        <v>1</v>
      </c>
      <c r="AO25" s="26" t="b">
        <f t="shared" si="21"/>
        <v>1</v>
      </c>
    </row>
    <row r="26" spans="1:41" s="26" customFormat="1" hidden="1" x14ac:dyDescent="0.3">
      <c r="A26" s="26" t="s">
        <v>34</v>
      </c>
      <c r="B26" s="26" t="s">
        <v>1</v>
      </c>
      <c r="C26" s="26" t="s">
        <v>7</v>
      </c>
      <c r="D26" s="26" t="s">
        <v>368</v>
      </c>
      <c r="E26" s="26" t="s">
        <v>3</v>
      </c>
      <c r="F26" s="26" t="s">
        <v>3</v>
      </c>
      <c r="G26" s="26" t="s">
        <v>4</v>
      </c>
      <c r="H26" s="26" t="s">
        <v>2703</v>
      </c>
      <c r="J26" s="26" t="str">
        <f t="shared" si="1"/>
        <v>Comparecimento do réu (108)Movimentos Parametrizados</v>
      </c>
      <c r="K26" s="26" t="str">
        <f t="shared" si="2"/>
        <v>Comparecimento do réu (108)O movimento parametrizado é utilizado como data de início e fim da situação</v>
      </c>
      <c r="L26" s="26" t="str">
        <f t="shared" si="3"/>
        <v>Comparecimento do réu (108)Serventuário (14) | Escrivão/Diretor de Secretaria/Secretário Jurídico (48) | Ato cumprido pela parte ou interessado (12292) | Comparecimento do Réu/Apenado (12294)</v>
      </c>
      <c r="M26" s="26" t="str">
        <f t="shared" si="4"/>
        <v>Comparecimento do réu (108)Não</v>
      </c>
      <c r="N26" s="26" t="str">
        <f t="shared" si="5"/>
        <v>Comparecimento do réu (108)Não</v>
      </c>
      <c r="O26" s="26" t="str">
        <f t="shared" si="6"/>
        <v>Comparecimento do réu (108)Sim</v>
      </c>
      <c r="P26" s="26" t="str">
        <f t="shared" si="7"/>
        <v>Comparecimento do réu (108)</v>
      </c>
      <c r="R26" s="26" t="s">
        <v>34</v>
      </c>
      <c r="S26" s="26" t="s">
        <v>1</v>
      </c>
      <c r="T26" s="26" t="s">
        <v>7</v>
      </c>
      <c r="U26" s="26" t="s">
        <v>368</v>
      </c>
      <c r="V26" s="26" t="s">
        <v>3</v>
      </c>
      <c r="W26" s="26" t="s">
        <v>3</v>
      </c>
      <c r="X26" s="26" t="s">
        <v>4</v>
      </c>
      <c r="AA26" s="26" t="str">
        <f t="shared" si="8"/>
        <v>Comparecimento do réu (108)Movimentos Parametrizados</v>
      </c>
      <c r="AB26" s="26" t="str">
        <f t="shared" si="9"/>
        <v>Comparecimento do réu (108)O movimento parametrizado é utilizado como data de início e fim da situação</v>
      </c>
      <c r="AC26" s="26" t="str">
        <f t="shared" si="10"/>
        <v>Comparecimento do réu (108)Serventuário (14) | Escrivão/Diretor de Secretaria/Secretário Jurídico (48) | Ato cumprido pela parte ou interessado (12292) | Comparecimento do Réu/Apenado (12294)</v>
      </c>
      <c r="AD26" s="26" t="str">
        <f t="shared" si="11"/>
        <v>Comparecimento do réu (108)Não</v>
      </c>
      <c r="AE26" s="26" t="str">
        <f t="shared" si="12"/>
        <v>Comparecimento do réu (108)Não</v>
      </c>
      <c r="AF26" s="26" t="str">
        <f t="shared" si="13"/>
        <v>Comparecimento do réu (108)Sim</v>
      </c>
      <c r="AG26" s="26" t="str">
        <f t="shared" si="14"/>
        <v>Comparecimento do réu (108)</v>
      </c>
      <c r="AI26" s="26" t="b">
        <f t="shared" si="15"/>
        <v>1</v>
      </c>
      <c r="AJ26" s="26" t="b">
        <f t="shared" si="16"/>
        <v>1</v>
      </c>
      <c r="AK26" s="26" t="b">
        <f t="shared" si="17"/>
        <v>1</v>
      </c>
      <c r="AL26" s="26" t="b">
        <f t="shared" si="18"/>
        <v>1</v>
      </c>
      <c r="AM26" s="26" t="b">
        <f t="shared" si="19"/>
        <v>1</v>
      </c>
      <c r="AN26" s="26" t="b">
        <f t="shared" si="20"/>
        <v>1</v>
      </c>
      <c r="AO26" s="26" t="b">
        <f t="shared" si="21"/>
        <v>1</v>
      </c>
    </row>
    <row r="27" spans="1:41" s="26" customFormat="1" hidden="1" x14ac:dyDescent="0.3">
      <c r="A27" s="26" t="s">
        <v>36</v>
      </c>
      <c r="B27" s="26" t="s">
        <v>1</v>
      </c>
      <c r="C27" s="26" t="s">
        <v>7</v>
      </c>
      <c r="D27" s="26" t="s">
        <v>37</v>
      </c>
      <c r="E27" s="26" t="s">
        <v>3</v>
      </c>
      <c r="F27" s="26" t="s">
        <v>4</v>
      </c>
      <c r="G27" s="26" t="s">
        <v>4</v>
      </c>
      <c r="H27" s="26" t="s">
        <v>38</v>
      </c>
      <c r="J27" s="26" t="str">
        <f t="shared" si="1"/>
        <v>Concedida a recuperação judicial (90)Movimentos Parametrizados</v>
      </c>
      <c r="K27" s="26" t="str">
        <f t="shared" si="2"/>
        <v>Concedida a recuperação judicial (90)O movimento parametrizado é utilizado como data de início e fim da situação</v>
      </c>
      <c r="L27" s="26" t="str">
        <f t="shared" si="3"/>
        <v>Concedida a recuperação judicial (90)Magistrado (1) | Julgamento (193) | Com Resolução do Mérito (385) | Concessão (210) | Recuperação judicial (12041)</v>
      </c>
      <c r="M27" s="26" t="str">
        <f t="shared" si="4"/>
        <v>Concedida a recuperação judicial (90)Não</v>
      </c>
      <c r="N27" s="26" t="str">
        <f t="shared" si="5"/>
        <v>Concedida a recuperação judicial (90)Sim</v>
      </c>
      <c r="O27" s="26" t="str">
        <f t="shared" si="6"/>
        <v>Concedida a recuperação judicial (90)Sim</v>
      </c>
      <c r="P27" s="26" t="str">
        <f t="shared" si="7"/>
        <v>Concedida a recuperação judicial (90)Julgado com resolução do mérito</v>
      </c>
      <c r="R27" s="26" t="s">
        <v>36</v>
      </c>
      <c r="S27" s="26" t="s">
        <v>1</v>
      </c>
      <c r="T27" s="26" t="s">
        <v>7</v>
      </c>
      <c r="U27" s="26" t="s">
        <v>37</v>
      </c>
      <c r="V27" s="26" t="s">
        <v>3</v>
      </c>
      <c r="W27" s="26" t="s">
        <v>4</v>
      </c>
      <c r="X27" s="26" t="s">
        <v>4</v>
      </c>
      <c r="Y27" s="26" t="s">
        <v>38</v>
      </c>
      <c r="AA27" s="26" t="str">
        <f t="shared" si="8"/>
        <v>Concedida a recuperação judicial (90)Movimentos Parametrizados</v>
      </c>
      <c r="AB27" s="26" t="str">
        <f t="shared" si="9"/>
        <v>Concedida a recuperação judicial (90)O movimento parametrizado é utilizado como data de início e fim da situação</v>
      </c>
      <c r="AC27" s="26" t="str">
        <f t="shared" si="10"/>
        <v>Concedida a recuperação judicial (90)Magistrado (1) | Julgamento (193) | Com Resolução do Mérito (385) | Concessão (210) | Recuperação judicial (12041)</v>
      </c>
      <c r="AD27" s="26" t="str">
        <f t="shared" si="11"/>
        <v>Concedida a recuperação judicial (90)Não</v>
      </c>
      <c r="AE27" s="26" t="str">
        <f t="shared" si="12"/>
        <v>Concedida a recuperação judicial (90)Sim</v>
      </c>
      <c r="AF27" s="26" t="str">
        <f t="shared" si="13"/>
        <v>Concedida a recuperação judicial (90)Sim</v>
      </c>
      <c r="AG27" s="26" t="str">
        <f t="shared" si="14"/>
        <v>Concedida a recuperação judicial (90)Julgado com resolução do mérito</v>
      </c>
      <c r="AI27" s="26" t="b">
        <f t="shared" si="15"/>
        <v>1</v>
      </c>
      <c r="AJ27" s="26" t="b">
        <f t="shared" si="16"/>
        <v>1</v>
      </c>
      <c r="AK27" s="26" t="b">
        <f t="shared" si="17"/>
        <v>1</v>
      </c>
      <c r="AL27" s="26" t="b">
        <f t="shared" si="18"/>
        <v>1</v>
      </c>
      <c r="AM27" s="26" t="b">
        <f t="shared" si="19"/>
        <v>1</v>
      </c>
      <c r="AN27" s="26" t="b">
        <f t="shared" si="20"/>
        <v>1</v>
      </c>
      <c r="AO27" s="26" t="b">
        <f t="shared" si="21"/>
        <v>1</v>
      </c>
    </row>
    <row r="28" spans="1:41" s="26" customFormat="1" hidden="1" x14ac:dyDescent="0.3">
      <c r="A28" s="26" t="s">
        <v>39</v>
      </c>
      <c r="B28" s="26" t="s">
        <v>1</v>
      </c>
      <c r="C28" s="26" t="s">
        <v>7</v>
      </c>
      <c r="D28" s="26" t="s">
        <v>369</v>
      </c>
      <c r="E28" s="26" t="s">
        <v>3</v>
      </c>
      <c r="F28" s="26" t="s">
        <v>3</v>
      </c>
      <c r="G28" s="26" t="s">
        <v>4</v>
      </c>
      <c r="H28" s="26" t="s">
        <v>2703</v>
      </c>
      <c r="J28" s="26" t="str">
        <f t="shared" si="1"/>
        <v>Conclusão cancelada (136)Movimentos Parametrizados</v>
      </c>
      <c r="K28" s="26" t="str">
        <f t="shared" si="2"/>
        <v>Conclusão cancelada (136)O movimento parametrizado é utilizado como data de início e fim da situação</v>
      </c>
      <c r="L28" s="26" t="str">
        <f t="shared" si="3"/>
        <v>Conclusão cancelada (136)Serventuário (14) | Escrivão/Diretor de Secretaria/Secretário Jurídico (48) | Cancelamento (12289) | Conclusão (15101)</v>
      </c>
      <c r="M28" s="26" t="str">
        <f t="shared" si="4"/>
        <v>Conclusão cancelada (136)Não</v>
      </c>
      <c r="N28" s="26" t="str">
        <f t="shared" si="5"/>
        <v>Conclusão cancelada (136)Não</v>
      </c>
      <c r="O28" s="26" t="str">
        <f t="shared" si="6"/>
        <v>Conclusão cancelada (136)Sim</v>
      </c>
      <c r="P28" s="26" t="str">
        <f t="shared" si="7"/>
        <v>Conclusão cancelada (136)</v>
      </c>
      <c r="R28" s="26" t="s">
        <v>39</v>
      </c>
      <c r="S28" s="26" t="s">
        <v>1</v>
      </c>
      <c r="T28" s="26" t="s">
        <v>7</v>
      </c>
      <c r="U28" s="26" t="s">
        <v>369</v>
      </c>
      <c r="V28" s="26" t="s">
        <v>3</v>
      </c>
      <c r="W28" s="26" t="s">
        <v>3</v>
      </c>
      <c r="X28" s="26" t="s">
        <v>4</v>
      </c>
      <c r="AA28" s="26" t="str">
        <f t="shared" si="8"/>
        <v>Conclusão cancelada (136)Movimentos Parametrizados</v>
      </c>
      <c r="AB28" s="26" t="str">
        <f t="shared" si="9"/>
        <v>Conclusão cancelada (136)O movimento parametrizado é utilizado como data de início e fim da situação</v>
      </c>
      <c r="AC28" s="26" t="str">
        <f t="shared" si="10"/>
        <v>Conclusão cancelada (136)Serventuário (14) | Escrivão/Diretor de Secretaria/Secretário Jurídico (48) | Cancelamento (12289) | Conclusão (15101)</v>
      </c>
      <c r="AD28" s="26" t="str">
        <f t="shared" si="11"/>
        <v>Conclusão cancelada (136)Não</v>
      </c>
      <c r="AE28" s="26" t="str">
        <f t="shared" si="12"/>
        <v>Conclusão cancelada (136)Não</v>
      </c>
      <c r="AF28" s="26" t="str">
        <f t="shared" si="13"/>
        <v>Conclusão cancelada (136)Sim</v>
      </c>
      <c r="AG28" s="26" t="str">
        <f t="shared" si="14"/>
        <v>Conclusão cancelada (136)</v>
      </c>
      <c r="AI28" s="26" t="b">
        <f t="shared" si="15"/>
        <v>1</v>
      </c>
      <c r="AJ28" s="26" t="b">
        <f t="shared" si="16"/>
        <v>1</v>
      </c>
      <c r="AK28" s="26" t="b">
        <f t="shared" si="17"/>
        <v>1</v>
      </c>
      <c r="AL28" s="26" t="b">
        <f t="shared" si="18"/>
        <v>1</v>
      </c>
      <c r="AM28" s="26" t="b">
        <f t="shared" si="19"/>
        <v>1</v>
      </c>
      <c r="AN28" s="26" t="b">
        <f t="shared" si="20"/>
        <v>1</v>
      </c>
      <c r="AO28" s="26" t="b">
        <f t="shared" si="21"/>
        <v>1</v>
      </c>
    </row>
    <row r="29" spans="1:41" s="26" customFormat="1" ht="409.6" hidden="1" x14ac:dyDescent="0.3">
      <c r="A29" s="26" t="s">
        <v>41</v>
      </c>
      <c r="B29" s="26" t="s">
        <v>1</v>
      </c>
      <c r="C29" s="13" t="s">
        <v>2665</v>
      </c>
      <c r="D29" s="26" t="s">
        <v>371</v>
      </c>
      <c r="E29" s="26" t="s">
        <v>3</v>
      </c>
      <c r="F29" s="26" t="s">
        <v>3</v>
      </c>
      <c r="G29" s="26" t="s">
        <v>4</v>
      </c>
      <c r="H29" s="26" t="s">
        <v>2703</v>
      </c>
      <c r="J29" s="26" t="str">
        <f t="shared" si="1"/>
        <v>Concluso (12)Movimentos Parametrizados</v>
      </c>
      <c r="K29" s="26" t="str">
        <f t="shared" si="2"/>
        <v>Concluso (12)Arquivado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L29" s="26" t="str">
        <f t="shared" si="3"/>
        <v>Concluso (12)Serventuário (14) | Escrivão/Diretor de Secretaria/Secretário Jurídico (48) | Conclusão (51)</v>
      </c>
      <c r="M29" s="26" t="str">
        <f t="shared" si="4"/>
        <v>Concluso (12)Não</v>
      </c>
      <c r="N29" s="26" t="str">
        <f t="shared" si="5"/>
        <v>Concluso (12)Não</v>
      </c>
      <c r="O29" s="26" t="str">
        <f t="shared" si="6"/>
        <v>Concluso (12)Sim</v>
      </c>
      <c r="P29" s="26" t="str">
        <f t="shared" si="7"/>
        <v>Concluso (12)</v>
      </c>
      <c r="R29" s="26" t="s">
        <v>41</v>
      </c>
      <c r="S29" s="26" t="s">
        <v>1</v>
      </c>
      <c r="T29" s="26" t="s">
        <v>2665</v>
      </c>
      <c r="U29" s="26" t="s">
        <v>371</v>
      </c>
      <c r="V29" s="26" t="s">
        <v>3</v>
      </c>
      <c r="W29" s="26" t="s">
        <v>3</v>
      </c>
      <c r="X29" s="26" t="s">
        <v>4</v>
      </c>
      <c r="AA29" s="26" t="str">
        <f t="shared" si="8"/>
        <v>Concluso (12)Movimentos Parametrizados</v>
      </c>
      <c r="AB29" s="26" t="str">
        <f t="shared" si="9"/>
        <v>Concluso (12)Arquivado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AC29" s="26" t="str">
        <f t="shared" si="10"/>
        <v>Concluso (12)Serventuário (14) | Escrivão/Diretor de Secretaria/Secretário Jurídico (48) | Conclusão (51)</v>
      </c>
      <c r="AD29" s="26" t="str">
        <f t="shared" si="11"/>
        <v>Concluso (12)Não</v>
      </c>
      <c r="AE29" s="26" t="str">
        <f t="shared" si="12"/>
        <v>Concluso (12)Não</v>
      </c>
      <c r="AF29" s="26" t="str">
        <f t="shared" si="13"/>
        <v>Concluso (12)Sim</v>
      </c>
      <c r="AG29" s="26" t="str">
        <f t="shared" si="14"/>
        <v>Concluso (12)</v>
      </c>
      <c r="AI29" s="26" t="b">
        <f t="shared" si="15"/>
        <v>1</v>
      </c>
      <c r="AJ29" s="26" t="b">
        <f t="shared" si="16"/>
        <v>1</v>
      </c>
      <c r="AK29" s="26" t="b">
        <f t="shared" si="17"/>
        <v>1</v>
      </c>
      <c r="AL29" s="26" t="b">
        <f t="shared" si="18"/>
        <v>1</v>
      </c>
      <c r="AM29" s="26" t="b">
        <f t="shared" si="19"/>
        <v>1</v>
      </c>
      <c r="AN29" s="26" t="b">
        <f t="shared" si="20"/>
        <v>1</v>
      </c>
      <c r="AO29" s="26" t="b">
        <f t="shared" si="21"/>
        <v>1</v>
      </c>
    </row>
    <row r="30" spans="1:41" s="26" customFormat="1" ht="409.6" hidden="1" x14ac:dyDescent="0.3">
      <c r="A30" s="26" t="s">
        <v>43</v>
      </c>
      <c r="B30" s="26" t="s">
        <v>1</v>
      </c>
      <c r="C30" s="13" t="s">
        <v>2665</v>
      </c>
      <c r="D30" s="26" t="s">
        <v>372</v>
      </c>
      <c r="E30" s="26" t="s">
        <v>3</v>
      </c>
      <c r="F30" s="26" t="s">
        <v>3</v>
      </c>
      <c r="G30" s="26" t="s">
        <v>4</v>
      </c>
      <c r="H30" s="26" t="s">
        <v>45</v>
      </c>
      <c r="J30" s="26" t="str">
        <f t="shared" si="1"/>
        <v>Concluso para admissibilidade recursal (69)Movimentos Parametrizados</v>
      </c>
      <c r="K30" s="26" t="str">
        <f t="shared" si="2"/>
        <v>Concluso para admissibilidade recursal (69)Arquivado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L30" s="26" t="str">
        <f t="shared" si="3"/>
        <v>Concluso para admissibilidade recursal (69)Serventuário (14) | Escrivão/Diretor de Secretaria/Secretário Jurídico (48) | Conclusão (51)[3:tipo_de_conclusao:189]</v>
      </c>
      <c r="M30" s="26" t="str">
        <f t="shared" si="4"/>
        <v>Concluso para admissibilidade recursal (69)Não</v>
      </c>
      <c r="N30" s="26" t="str">
        <f t="shared" si="5"/>
        <v>Concluso para admissibilidade recursal (69)Não</v>
      </c>
      <c r="O30" s="26" t="str">
        <f t="shared" si="6"/>
        <v>Concluso para admissibilidade recursal (69)Sim</v>
      </c>
      <c r="P30" s="26" t="str">
        <f t="shared" si="7"/>
        <v>Concluso para admissibilidade recursal (69)Concluso</v>
      </c>
      <c r="R30" s="26" t="s">
        <v>43</v>
      </c>
      <c r="S30" s="26" t="s">
        <v>1</v>
      </c>
      <c r="T30" s="26" t="s">
        <v>2665</v>
      </c>
      <c r="U30" s="26" t="s">
        <v>372</v>
      </c>
      <c r="V30" s="26" t="s">
        <v>3</v>
      </c>
      <c r="W30" s="26" t="s">
        <v>3</v>
      </c>
      <c r="X30" s="26" t="s">
        <v>4</v>
      </c>
      <c r="Y30" s="26" t="s">
        <v>45</v>
      </c>
      <c r="AA30" s="26" t="str">
        <f t="shared" si="8"/>
        <v>Concluso para admissibilidade recursal (69)Movimentos Parametrizados</v>
      </c>
      <c r="AB30" s="26" t="str">
        <f t="shared" si="9"/>
        <v>Concluso para admissibilidade recursal (69)Arquivado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AC30" s="26" t="str">
        <f t="shared" si="10"/>
        <v>Concluso para admissibilidade recursal (69)Serventuário (14) | Escrivão/Diretor de Secretaria/Secretário Jurídico (48) | Conclusão (51)[3:tipo_de_conclusao:189]</v>
      </c>
      <c r="AD30" s="26" t="str">
        <f t="shared" si="11"/>
        <v>Concluso para admissibilidade recursal (69)Não</v>
      </c>
      <c r="AE30" s="26" t="str">
        <f t="shared" si="12"/>
        <v>Concluso para admissibilidade recursal (69)Não</v>
      </c>
      <c r="AF30" s="26" t="str">
        <f t="shared" si="13"/>
        <v>Concluso para admissibilidade recursal (69)Sim</v>
      </c>
      <c r="AG30" s="26" t="str">
        <f t="shared" si="14"/>
        <v>Concluso para admissibilidade recursal (69)Concluso</v>
      </c>
      <c r="AI30" s="26" t="b">
        <f t="shared" si="15"/>
        <v>1</v>
      </c>
      <c r="AJ30" s="26" t="b">
        <f t="shared" si="16"/>
        <v>1</v>
      </c>
      <c r="AK30" s="26" t="b">
        <f t="shared" si="17"/>
        <v>1</v>
      </c>
      <c r="AL30" s="26" t="b">
        <f t="shared" si="18"/>
        <v>1</v>
      </c>
      <c r="AM30" s="26" t="b">
        <f t="shared" si="19"/>
        <v>1</v>
      </c>
      <c r="AN30" s="26" t="b">
        <f t="shared" si="20"/>
        <v>1</v>
      </c>
      <c r="AO30" s="26" t="b">
        <f t="shared" si="21"/>
        <v>1</v>
      </c>
    </row>
    <row r="31" spans="1:41" s="26" customFormat="1" ht="409.6" hidden="1" x14ac:dyDescent="0.3">
      <c r="A31" s="26" t="s">
        <v>46</v>
      </c>
      <c r="B31" s="26" t="s">
        <v>1</v>
      </c>
      <c r="C31" s="13" t="s">
        <v>2665</v>
      </c>
      <c r="D31" s="26" t="s">
        <v>373</v>
      </c>
      <c r="E31" s="26" t="s">
        <v>3</v>
      </c>
      <c r="F31" s="26" t="s">
        <v>3</v>
      </c>
      <c r="G31" s="26" t="s">
        <v>4</v>
      </c>
      <c r="H31" s="26" t="s">
        <v>45</v>
      </c>
      <c r="J31" s="26" t="str">
        <f t="shared" si="1"/>
        <v>Concluso para decisão (67)Movimentos Parametrizados</v>
      </c>
      <c r="K31" s="26" t="str">
        <f t="shared" si="2"/>
        <v>Concluso para decisão (67)Arquivado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L31" s="26" t="str">
        <f t="shared" si="3"/>
        <v>Concluso para decisão (67)Serventuário (14) | Escrivão/Diretor de Secretaria/Secretário Jurídico (48) | Conclusão (51)[3:tipo_de_conclusao:6]</v>
      </c>
      <c r="M31" s="26" t="str">
        <f t="shared" si="4"/>
        <v>Concluso para decisão (67)Não</v>
      </c>
      <c r="N31" s="26" t="str">
        <f t="shared" si="5"/>
        <v>Concluso para decisão (67)Não</v>
      </c>
      <c r="O31" s="26" t="str">
        <f t="shared" si="6"/>
        <v>Concluso para decisão (67)Sim</v>
      </c>
      <c r="P31" s="26" t="str">
        <f t="shared" si="7"/>
        <v>Concluso para decisão (67)Concluso</v>
      </c>
      <c r="R31" s="26" t="s">
        <v>46</v>
      </c>
      <c r="S31" s="26" t="s">
        <v>1</v>
      </c>
      <c r="T31" s="26" t="s">
        <v>2665</v>
      </c>
      <c r="U31" s="26" t="s">
        <v>373</v>
      </c>
      <c r="V31" s="26" t="s">
        <v>3</v>
      </c>
      <c r="W31" s="26" t="s">
        <v>3</v>
      </c>
      <c r="X31" s="26" t="s">
        <v>4</v>
      </c>
      <c r="Y31" s="26" t="s">
        <v>45</v>
      </c>
      <c r="AA31" s="26" t="str">
        <f t="shared" si="8"/>
        <v>Concluso para decisão (67)Movimentos Parametrizados</v>
      </c>
      <c r="AB31" s="26" t="str">
        <f t="shared" si="9"/>
        <v>Concluso para decisão (67)Arquivado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AC31" s="26" t="str">
        <f t="shared" si="10"/>
        <v>Concluso para decisão (67)Serventuário (14) | Escrivão/Diretor de Secretaria/Secretário Jurídico (48) | Conclusão (51)[3:tipo_de_conclusao:6]</v>
      </c>
      <c r="AD31" s="26" t="str">
        <f t="shared" si="11"/>
        <v>Concluso para decisão (67)Não</v>
      </c>
      <c r="AE31" s="26" t="str">
        <f t="shared" si="12"/>
        <v>Concluso para decisão (67)Não</v>
      </c>
      <c r="AF31" s="26" t="str">
        <f t="shared" si="13"/>
        <v>Concluso para decisão (67)Sim</v>
      </c>
      <c r="AG31" s="26" t="str">
        <f t="shared" si="14"/>
        <v>Concluso para decisão (67)Concluso</v>
      </c>
      <c r="AI31" s="26" t="b">
        <f t="shared" si="15"/>
        <v>1</v>
      </c>
      <c r="AJ31" s="26" t="b">
        <f t="shared" si="16"/>
        <v>1</v>
      </c>
      <c r="AK31" s="26" t="b">
        <f t="shared" si="17"/>
        <v>1</v>
      </c>
      <c r="AL31" s="26" t="b">
        <f t="shared" si="18"/>
        <v>1</v>
      </c>
      <c r="AM31" s="26" t="b">
        <f t="shared" si="19"/>
        <v>1</v>
      </c>
      <c r="AN31" s="26" t="b">
        <f t="shared" si="20"/>
        <v>1</v>
      </c>
      <c r="AO31" s="26" t="b">
        <f t="shared" si="21"/>
        <v>1</v>
      </c>
    </row>
    <row r="32" spans="1:41" s="26" customFormat="1" ht="409.6" hidden="1" x14ac:dyDescent="0.3">
      <c r="A32" s="26" t="s">
        <v>48</v>
      </c>
      <c r="B32" s="26" t="s">
        <v>1</v>
      </c>
      <c r="C32" s="13" t="s">
        <v>2665</v>
      </c>
      <c r="D32" s="26" t="s">
        <v>374</v>
      </c>
      <c r="E32" s="26" t="s">
        <v>3</v>
      </c>
      <c r="F32" s="26" t="s">
        <v>3</v>
      </c>
      <c r="G32" s="26" t="s">
        <v>4</v>
      </c>
      <c r="H32" s="26" t="s">
        <v>45</v>
      </c>
      <c r="J32" s="26" t="str">
        <f t="shared" si="1"/>
        <v>Concluso para despacho (66)Movimentos Parametrizados</v>
      </c>
      <c r="K32" s="26" t="str">
        <f t="shared" si="2"/>
        <v>Concluso para despacho (66)Arquivado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L32" s="26" t="str">
        <f t="shared" si="3"/>
        <v>Concluso para despacho (66)Serventuário (14) | Escrivão/Diretor de Secretaria/Secretário Jurídico (48) | Conclusão (51)[3:tipo_de_conclusao:5]</v>
      </c>
      <c r="M32" s="26" t="str">
        <f t="shared" si="4"/>
        <v>Concluso para despacho (66)Não</v>
      </c>
      <c r="N32" s="26" t="str">
        <f t="shared" si="5"/>
        <v>Concluso para despacho (66)Não</v>
      </c>
      <c r="O32" s="26" t="str">
        <f t="shared" si="6"/>
        <v>Concluso para despacho (66)Sim</v>
      </c>
      <c r="P32" s="26" t="str">
        <f t="shared" si="7"/>
        <v>Concluso para despacho (66)Concluso</v>
      </c>
      <c r="R32" s="26" t="s">
        <v>48</v>
      </c>
      <c r="S32" s="26" t="s">
        <v>1</v>
      </c>
      <c r="T32" s="26" t="s">
        <v>2665</v>
      </c>
      <c r="U32" s="26" t="s">
        <v>374</v>
      </c>
      <c r="V32" s="26" t="s">
        <v>3</v>
      </c>
      <c r="W32" s="26" t="s">
        <v>3</v>
      </c>
      <c r="X32" s="26" t="s">
        <v>4</v>
      </c>
      <c r="Y32" s="26" t="s">
        <v>45</v>
      </c>
      <c r="AA32" s="26" t="str">
        <f t="shared" si="8"/>
        <v>Concluso para despacho (66)Movimentos Parametrizados</v>
      </c>
      <c r="AB32" s="26" t="str">
        <f t="shared" si="9"/>
        <v>Concluso para despacho (66)Arquivado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AC32" s="26" t="str">
        <f t="shared" si="10"/>
        <v>Concluso para despacho (66)Serventuário (14) | Escrivão/Diretor de Secretaria/Secretário Jurídico (48) | Conclusão (51)[3:tipo_de_conclusao:5]</v>
      </c>
      <c r="AD32" s="26" t="str">
        <f t="shared" si="11"/>
        <v>Concluso para despacho (66)Não</v>
      </c>
      <c r="AE32" s="26" t="str">
        <f t="shared" si="12"/>
        <v>Concluso para despacho (66)Não</v>
      </c>
      <c r="AF32" s="26" t="str">
        <f t="shared" si="13"/>
        <v>Concluso para despacho (66)Sim</v>
      </c>
      <c r="AG32" s="26" t="str">
        <f t="shared" si="14"/>
        <v>Concluso para despacho (66)Concluso</v>
      </c>
      <c r="AI32" s="26" t="b">
        <f t="shared" si="15"/>
        <v>1</v>
      </c>
      <c r="AJ32" s="26" t="b">
        <f t="shared" si="16"/>
        <v>1</v>
      </c>
      <c r="AK32" s="26" t="b">
        <f t="shared" si="17"/>
        <v>1</v>
      </c>
      <c r="AL32" s="26" t="b">
        <f t="shared" si="18"/>
        <v>1</v>
      </c>
      <c r="AM32" s="26" t="b">
        <f t="shared" si="19"/>
        <v>1</v>
      </c>
      <c r="AN32" s="26" t="b">
        <f t="shared" si="20"/>
        <v>1</v>
      </c>
      <c r="AO32" s="26" t="b">
        <f t="shared" si="21"/>
        <v>1</v>
      </c>
    </row>
    <row r="33" spans="1:41" s="26" customFormat="1" ht="409.6" hidden="1" x14ac:dyDescent="0.3">
      <c r="A33" s="26" t="s">
        <v>50</v>
      </c>
      <c r="B33" s="26" t="s">
        <v>1</v>
      </c>
      <c r="C33" s="13" t="s">
        <v>2665</v>
      </c>
      <c r="D33" s="26" t="s">
        <v>375</v>
      </c>
      <c r="E33" s="26" t="s">
        <v>3</v>
      </c>
      <c r="F33" s="26" t="s">
        <v>3</v>
      </c>
      <c r="G33" s="26" t="s">
        <v>4</v>
      </c>
      <c r="H33" s="26" t="s">
        <v>45</v>
      </c>
      <c r="J33" s="26" t="str">
        <f t="shared" si="1"/>
        <v>Concluso para julgamento (68)Movimentos Parametrizados</v>
      </c>
      <c r="K33" s="26" t="str">
        <f t="shared" si="2"/>
        <v>Concluso para julgamento (68)Arquivado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L33" s="26" t="str">
        <f t="shared" si="3"/>
        <v>Concluso para julgamento (68)Serventuário (14) | Escrivão/Diretor de Secretaria/Secretário Jurídico (48) | Conclusão (51)[3:tipo_de_conclusao:36]</v>
      </c>
      <c r="M33" s="26" t="str">
        <f t="shared" si="4"/>
        <v>Concluso para julgamento (68)Não</v>
      </c>
      <c r="N33" s="26" t="str">
        <f t="shared" si="5"/>
        <v>Concluso para julgamento (68)Não</v>
      </c>
      <c r="O33" s="26" t="str">
        <f t="shared" si="6"/>
        <v>Concluso para julgamento (68)Sim</v>
      </c>
      <c r="P33" s="26" t="str">
        <f t="shared" si="7"/>
        <v>Concluso para julgamento (68)Concluso</v>
      </c>
      <c r="R33" s="26" t="s">
        <v>50</v>
      </c>
      <c r="S33" s="26" t="s">
        <v>1</v>
      </c>
      <c r="T33" s="26" t="s">
        <v>2665</v>
      </c>
      <c r="U33" s="26" t="s">
        <v>375</v>
      </c>
      <c r="V33" s="26" t="s">
        <v>3</v>
      </c>
      <c r="W33" s="26" t="s">
        <v>3</v>
      </c>
      <c r="X33" s="26" t="s">
        <v>4</v>
      </c>
      <c r="Y33" s="26" t="s">
        <v>45</v>
      </c>
      <c r="AA33" s="26" t="str">
        <f t="shared" si="8"/>
        <v>Concluso para julgamento (68)Movimentos Parametrizados</v>
      </c>
      <c r="AB33" s="26" t="str">
        <f t="shared" si="9"/>
        <v>Concluso para julgamento (68)Arquivado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v>
      </c>
      <c r="AC33" s="26" t="str">
        <f t="shared" si="10"/>
        <v>Concluso para julgamento (68)Serventuário (14) | Escrivão/Diretor de Secretaria/Secretário Jurídico (48) | Conclusão (51)[3:tipo_de_conclusao:36]</v>
      </c>
      <c r="AD33" s="26" t="str">
        <f t="shared" si="11"/>
        <v>Concluso para julgamento (68)Não</v>
      </c>
      <c r="AE33" s="26" t="str">
        <f t="shared" si="12"/>
        <v>Concluso para julgamento (68)Não</v>
      </c>
      <c r="AF33" s="26" t="str">
        <f t="shared" si="13"/>
        <v>Concluso para julgamento (68)Sim</v>
      </c>
      <c r="AG33" s="26" t="str">
        <f t="shared" si="14"/>
        <v>Concluso para julgamento (68)Concluso</v>
      </c>
      <c r="AI33" s="26" t="b">
        <f t="shared" si="15"/>
        <v>1</v>
      </c>
      <c r="AJ33" s="26" t="b">
        <f t="shared" si="16"/>
        <v>1</v>
      </c>
      <c r="AK33" s="26" t="b">
        <f t="shared" si="17"/>
        <v>1</v>
      </c>
      <c r="AL33" s="26" t="b">
        <f t="shared" si="18"/>
        <v>1</v>
      </c>
      <c r="AM33" s="26" t="b">
        <f t="shared" si="19"/>
        <v>1</v>
      </c>
      <c r="AN33" s="26" t="b">
        <f t="shared" si="20"/>
        <v>1</v>
      </c>
      <c r="AO33" s="26" t="b">
        <f t="shared" si="21"/>
        <v>1</v>
      </c>
    </row>
    <row r="34" spans="1:41" s="26" customFormat="1" ht="115.2" hidden="1" x14ac:dyDescent="0.3">
      <c r="A34" s="26" t="s">
        <v>52</v>
      </c>
      <c r="B34" s="26" t="s">
        <v>1</v>
      </c>
      <c r="C34" s="26" t="s">
        <v>7</v>
      </c>
      <c r="D34" s="13" t="s">
        <v>289</v>
      </c>
      <c r="E34" s="26" t="s">
        <v>3</v>
      </c>
      <c r="F34" s="26" t="s">
        <v>3</v>
      </c>
      <c r="G34" s="26" t="s">
        <v>4</v>
      </c>
      <c r="H34" s="26" t="s">
        <v>53</v>
      </c>
      <c r="J34" s="26" t="str">
        <f t="shared" si="1"/>
        <v>Decisão denegatória de admissibilidade proferida (14)Movimentos Parametrizados</v>
      </c>
      <c r="K34" s="26" t="str">
        <f t="shared" si="2"/>
        <v>Decisão denegatória de admissibilidade proferida (14)O movimento parametrizado é utilizado como data de início e fim da situação</v>
      </c>
      <c r="L34" s="26" t="str">
        <f t="shared" si="3"/>
        <v>Decisão denegatória de admissibilidade proferida (14)Magistrado (1) | Decisão (3) | Não-Admissão (207) | Recurso de Revista (434)
Magistrado (1) | Decisão (3) | Não-Admissão (207) | Recurso Ordinário (12456)</v>
      </c>
      <c r="M34" s="26" t="str">
        <f t="shared" si="4"/>
        <v>Decisão denegatória de admissibilidade proferida (14)Não</v>
      </c>
      <c r="N34" s="26" t="str">
        <f t="shared" si="5"/>
        <v>Decisão denegatória de admissibilidade proferida (14)Não</v>
      </c>
      <c r="O34" s="26" t="str">
        <f t="shared" si="6"/>
        <v>Decisão denegatória de admissibilidade proferida (14)Sim</v>
      </c>
      <c r="P34" s="26" t="str">
        <f t="shared" si="7"/>
        <v>Decisão denegatória de admissibilidade proferida (14)Decisão proferida</v>
      </c>
      <c r="R34" s="26" t="s">
        <v>52</v>
      </c>
      <c r="S34" s="26" t="s">
        <v>1</v>
      </c>
      <c r="T34" s="26" t="s">
        <v>7</v>
      </c>
      <c r="U34" s="26" t="s">
        <v>289</v>
      </c>
      <c r="V34" s="26" t="s">
        <v>3</v>
      </c>
      <c r="W34" s="26" t="s">
        <v>3</v>
      </c>
      <c r="X34" s="26" t="s">
        <v>4</v>
      </c>
      <c r="Y34" s="26" t="s">
        <v>53</v>
      </c>
      <c r="AA34" s="26" t="str">
        <f t="shared" si="8"/>
        <v>Decisão denegatória de admissibilidade proferida (14)Movimentos Parametrizados</v>
      </c>
      <c r="AB34" s="26" t="str">
        <f t="shared" si="9"/>
        <v>Decisão denegatória de admissibilidade proferida (14)O movimento parametrizado é utilizado como data de início e fim da situação</v>
      </c>
      <c r="AC34" s="26" t="str">
        <f t="shared" si="10"/>
        <v>Decisão denegatória de admissibilidade proferida (14)Magistrado (1) | Decisão (3) | Não-Admissão (207) | Recurso de Revista (434)
Magistrado (1) | Decisão (3) | Não-Admissão (207) | Recurso Ordinário (12456)</v>
      </c>
      <c r="AD34" s="26" t="str">
        <f t="shared" si="11"/>
        <v>Decisão denegatória de admissibilidade proferida (14)Não</v>
      </c>
      <c r="AE34" s="26" t="str">
        <f t="shared" si="12"/>
        <v>Decisão denegatória de admissibilidade proferida (14)Não</v>
      </c>
      <c r="AF34" s="26" t="str">
        <f t="shared" si="13"/>
        <v>Decisão denegatória de admissibilidade proferida (14)Sim</v>
      </c>
      <c r="AG34" s="26" t="str">
        <f t="shared" si="14"/>
        <v>Decisão denegatória de admissibilidade proferida (14)Decisão proferida</v>
      </c>
      <c r="AI34" s="26" t="b">
        <f t="shared" si="15"/>
        <v>1</v>
      </c>
      <c r="AJ34" s="26" t="b">
        <f t="shared" si="16"/>
        <v>1</v>
      </c>
      <c r="AK34" s="26" t="b">
        <f t="shared" si="17"/>
        <v>1</v>
      </c>
      <c r="AL34" s="26" t="b">
        <f t="shared" si="18"/>
        <v>1</v>
      </c>
      <c r="AM34" s="26" t="b">
        <f t="shared" si="19"/>
        <v>1</v>
      </c>
      <c r="AN34" s="26" t="b">
        <f t="shared" si="20"/>
        <v>1</v>
      </c>
      <c r="AO34" s="26" t="b">
        <f t="shared" si="21"/>
        <v>1</v>
      </c>
    </row>
    <row r="35" spans="1:41" s="26" customFormat="1" ht="409.6" hidden="1" x14ac:dyDescent="0.3">
      <c r="A35" s="26" t="s">
        <v>54</v>
      </c>
      <c r="B35" s="26" t="s">
        <v>1</v>
      </c>
      <c r="C35" s="26" t="s">
        <v>7</v>
      </c>
      <c r="D35" s="13" t="s">
        <v>290</v>
      </c>
      <c r="E35" s="26" t="s">
        <v>3</v>
      </c>
      <c r="F35" s="26" t="s">
        <v>3</v>
      </c>
      <c r="G35" s="26" t="s">
        <v>4</v>
      </c>
      <c r="H35" s="26" t="s">
        <v>53</v>
      </c>
      <c r="J35" s="26" t="str">
        <f t="shared" si="1"/>
        <v>Decisão em embargos de declaração proferida (15)Movimentos Parametrizados</v>
      </c>
      <c r="K35" s="26" t="str">
        <f t="shared" si="2"/>
        <v>Decisão em embargos de declaração proferida (15)O movimento parametrizado é utilizado como data de início e fim da situação</v>
      </c>
      <c r="L35" s="26" t="str">
        <f t="shared" si="3"/>
        <v>Decisão em embargos de declaração proferida (15)Magistrado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v>
      </c>
      <c r="M35" s="26" t="str">
        <f t="shared" si="4"/>
        <v>Decisão em embargos de declaração proferida (15)Não</v>
      </c>
      <c r="N35" s="26" t="str">
        <f t="shared" si="5"/>
        <v>Decisão em embargos de declaração proferida (15)Não</v>
      </c>
      <c r="O35" s="26" t="str">
        <f t="shared" si="6"/>
        <v>Decisão em embargos de declaração proferida (15)Sim</v>
      </c>
      <c r="P35" s="26" t="str">
        <f t="shared" si="7"/>
        <v>Decisão em embargos de declaração proferida (15)Decisão proferida</v>
      </c>
      <c r="R35" s="26" t="s">
        <v>54</v>
      </c>
      <c r="S35" s="26" t="s">
        <v>1</v>
      </c>
      <c r="T35" s="26" t="s">
        <v>7</v>
      </c>
      <c r="U35" s="26" t="s">
        <v>290</v>
      </c>
      <c r="V35" s="26" t="s">
        <v>3</v>
      </c>
      <c r="W35" s="26" t="s">
        <v>3</v>
      </c>
      <c r="X35" s="26" t="s">
        <v>4</v>
      </c>
      <c r="Y35" s="26" t="s">
        <v>53</v>
      </c>
      <c r="AA35" s="26" t="str">
        <f t="shared" si="8"/>
        <v>Decisão em embargos de declaração proferida (15)Movimentos Parametrizados</v>
      </c>
      <c r="AB35" s="26" t="str">
        <f t="shared" si="9"/>
        <v>Decisão em embargos de declaração proferida (15)O movimento parametrizado é utilizado como data de início e fim da situação</v>
      </c>
      <c r="AC35" s="26" t="str">
        <f t="shared" si="10"/>
        <v>Decisão em embargos de declaração proferida (15)Magistrado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v>
      </c>
      <c r="AD35" s="26" t="str">
        <f t="shared" si="11"/>
        <v>Decisão em embargos de declaração proferida (15)Não</v>
      </c>
      <c r="AE35" s="26" t="str">
        <f t="shared" si="12"/>
        <v>Decisão em embargos de declaração proferida (15)Não</v>
      </c>
      <c r="AF35" s="26" t="str">
        <f t="shared" si="13"/>
        <v>Decisão em embargos de declaração proferida (15)Sim</v>
      </c>
      <c r="AG35" s="26" t="str">
        <f t="shared" si="14"/>
        <v>Decisão em embargos de declaração proferida (15)Decisão proferida</v>
      </c>
      <c r="AI35" s="26" t="b">
        <f t="shared" si="15"/>
        <v>1</v>
      </c>
      <c r="AJ35" s="26" t="b">
        <f t="shared" si="16"/>
        <v>1</v>
      </c>
      <c r="AK35" s="26" t="b">
        <f t="shared" si="17"/>
        <v>1</v>
      </c>
      <c r="AL35" s="26" t="b">
        <f t="shared" si="18"/>
        <v>1</v>
      </c>
      <c r="AM35" s="26" t="b">
        <f t="shared" si="19"/>
        <v>1</v>
      </c>
      <c r="AN35" s="26" t="b">
        <f t="shared" si="20"/>
        <v>1</v>
      </c>
      <c r="AO35" s="26" t="b">
        <f t="shared" si="21"/>
        <v>1</v>
      </c>
    </row>
    <row r="36" spans="1:41" s="26" customFormat="1" ht="216" hidden="1" x14ac:dyDescent="0.3">
      <c r="A36" s="26" t="s">
        <v>55</v>
      </c>
      <c r="B36" s="26" t="s">
        <v>1</v>
      </c>
      <c r="C36" s="26" t="s">
        <v>7</v>
      </c>
      <c r="D36" s="13" t="s">
        <v>291</v>
      </c>
      <c r="E36" s="26" t="s">
        <v>3</v>
      </c>
      <c r="F36" s="26" t="s">
        <v>3</v>
      </c>
      <c r="G36" s="26" t="s">
        <v>4</v>
      </c>
      <c r="H36" s="26" t="s">
        <v>53</v>
      </c>
      <c r="J36" s="26" t="str">
        <f t="shared" si="1"/>
        <v>Decisão homologatória proferida (16)Movimentos Parametrizados</v>
      </c>
      <c r="K36" s="26" t="str">
        <f t="shared" si="2"/>
        <v>Decisão homologatória proferida (16)O movimento parametrizado é utilizado como data de início e fim da situação</v>
      </c>
      <c r="L36" s="26" t="str">
        <f t="shared" si="3"/>
        <v>Decisão homologatória proferida (16)Magistrado (1) | Decisão (3) | Homologação (378) | Acordo em execução ou em cumprimento de sentença (377)
Magistrado (1) | Decisão (3) | Concessão (817) | Suspensão Condicional da Pena (1017)
Magistrado (1) | Decisão (3) | Homologação (378) | Homologação do Acordo de Não Persecução Penal (12733)</v>
      </c>
      <c r="M36" s="26" t="str">
        <f t="shared" si="4"/>
        <v>Decisão homologatória proferida (16)Não</v>
      </c>
      <c r="N36" s="26" t="str">
        <f t="shared" si="5"/>
        <v>Decisão homologatória proferida (16)Não</v>
      </c>
      <c r="O36" s="26" t="str">
        <f t="shared" si="6"/>
        <v>Decisão homologatória proferida (16)Sim</v>
      </c>
      <c r="P36" s="26" t="str">
        <f t="shared" si="7"/>
        <v>Decisão homologatória proferida (16)Decisão proferida</v>
      </c>
      <c r="R36" s="26" t="s">
        <v>55</v>
      </c>
      <c r="S36" s="26" t="s">
        <v>1</v>
      </c>
      <c r="T36" s="26" t="s">
        <v>7</v>
      </c>
      <c r="U36" s="26" t="s">
        <v>291</v>
      </c>
      <c r="V36" s="26" t="s">
        <v>3</v>
      </c>
      <c r="W36" s="26" t="s">
        <v>3</v>
      </c>
      <c r="X36" s="26" t="s">
        <v>4</v>
      </c>
      <c r="Y36" s="26" t="s">
        <v>53</v>
      </c>
      <c r="AA36" s="26" t="str">
        <f t="shared" si="8"/>
        <v>Decisão homologatória proferida (16)Movimentos Parametrizados</v>
      </c>
      <c r="AB36" s="26" t="str">
        <f t="shared" si="9"/>
        <v>Decisão homologatória proferida (16)O movimento parametrizado é utilizado como data de início e fim da situação</v>
      </c>
      <c r="AC36" s="26" t="str">
        <f t="shared" si="10"/>
        <v>Decisão homologatória proferida (16)Magistrado (1) | Decisão (3) | Homologação (378) | Acordo em execução ou em cumprimento de sentença (377)
Magistrado (1) | Decisão (3) | Concessão (817) | Suspensão Condicional da Pena (1017)
Magistrado (1) | Decisão (3) | Homologação (378) | Homologação do Acordo de Não Persecução Penal (12733)</v>
      </c>
      <c r="AD36" s="26" t="str">
        <f t="shared" si="11"/>
        <v>Decisão homologatória proferida (16)Não</v>
      </c>
      <c r="AE36" s="26" t="str">
        <f t="shared" si="12"/>
        <v>Decisão homologatória proferida (16)Não</v>
      </c>
      <c r="AF36" s="26" t="str">
        <f t="shared" si="13"/>
        <v>Decisão homologatória proferida (16)Sim</v>
      </c>
      <c r="AG36" s="26" t="str">
        <f t="shared" si="14"/>
        <v>Decisão homologatória proferida (16)Decisão proferida</v>
      </c>
      <c r="AI36" s="26" t="b">
        <f t="shared" si="15"/>
        <v>1</v>
      </c>
      <c r="AJ36" s="26" t="b">
        <f t="shared" si="16"/>
        <v>1</v>
      </c>
      <c r="AK36" s="26" t="b">
        <f t="shared" si="17"/>
        <v>1</v>
      </c>
      <c r="AL36" s="26" t="b">
        <f t="shared" si="18"/>
        <v>1</v>
      </c>
      <c r="AM36" s="26" t="b">
        <f t="shared" si="19"/>
        <v>1</v>
      </c>
      <c r="AN36" s="26" t="b">
        <f t="shared" si="20"/>
        <v>1</v>
      </c>
      <c r="AO36" s="26" t="b">
        <f t="shared" si="21"/>
        <v>1</v>
      </c>
    </row>
    <row r="37" spans="1:41" s="26" customFormat="1" ht="409.6" hidden="1" x14ac:dyDescent="0.3">
      <c r="A37" s="26" t="s">
        <v>56</v>
      </c>
      <c r="B37" s="26" t="s">
        <v>1</v>
      </c>
      <c r="C37" s="26" t="s">
        <v>7</v>
      </c>
      <c r="D37" s="13" t="s">
        <v>2631</v>
      </c>
      <c r="E37" s="26" t="s">
        <v>3</v>
      </c>
      <c r="F37" s="26" t="s">
        <v>3</v>
      </c>
      <c r="G37" s="26" t="s">
        <v>4</v>
      </c>
      <c r="H37" s="26" t="s">
        <v>2703</v>
      </c>
      <c r="J37" s="26" t="str">
        <f t="shared" si="1"/>
        <v>Decisão proferida (17)Movimentos Parametrizados</v>
      </c>
      <c r="K37" s="26" t="str">
        <f t="shared" si="2"/>
        <v>Decisão proferida (17)O movimento parametrizado é utilizado como data de início e fim da situação</v>
      </c>
      <c r="L37" s="26" t="str">
        <f t="shared" si="3"/>
        <v>Decisão proferida (17)Magistrado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v>
      </c>
      <c r="M37" s="26" t="str">
        <f t="shared" si="4"/>
        <v>Decisão proferida (17)Não</v>
      </c>
      <c r="N37" s="26" t="str">
        <f t="shared" si="5"/>
        <v>Decisão proferida (17)Não</v>
      </c>
      <c r="O37" s="26" t="str">
        <f t="shared" si="6"/>
        <v>Decisão proferida (17)Sim</v>
      </c>
      <c r="P37" s="26" t="str">
        <f t="shared" si="7"/>
        <v>Decisão proferida (17)</v>
      </c>
      <c r="R37" s="26" t="s">
        <v>56</v>
      </c>
      <c r="S37" s="26" t="s">
        <v>1</v>
      </c>
      <c r="T37" s="26" t="s">
        <v>7</v>
      </c>
      <c r="U37" s="26" t="s">
        <v>2631</v>
      </c>
      <c r="V37" s="26" t="s">
        <v>3</v>
      </c>
      <c r="W37" s="26" t="s">
        <v>3</v>
      </c>
      <c r="X37" s="26" t="s">
        <v>4</v>
      </c>
      <c r="AA37" s="26" t="str">
        <f t="shared" si="8"/>
        <v>Decisão proferida (17)Movimentos Parametrizados</v>
      </c>
      <c r="AB37" s="26" t="str">
        <f t="shared" si="9"/>
        <v>Decisão proferida (17)O movimento parametrizado é utilizado como data de início e fim da situação</v>
      </c>
      <c r="AC37" s="26" t="str">
        <f t="shared" si="10"/>
        <v>Decisão proferida (17)Magistrado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v>
      </c>
      <c r="AD37" s="26" t="str">
        <f t="shared" si="11"/>
        <v>Decisão proferida (17)Não</v>
      </c>
      <c r="AE37" s="26" t="str">
        <f t="shared" si="12"/>
        <v>Decisão proferida (17)Não</v>
      </c>
      <c r="AF37" s="26" t="str">
        <f t="shared" si="13"/>
        <v>Decisão proferida (17)Sim</v>
      </c>
      <c r="AG37" s="26" t="str">
        <f t="shared" si="14"/>
        <v>Decisão proferida (17)</v>
      </c>
      <c r="AI37" s="26" t="b">
        <f t="shared" si="15"/>
        <v>1</v>
      </c>
      <c r="AJ37" s="26" t="b">
        <f t="shared" si="16"/>
        <v>1</v>
      </c>
      <c r="AK37" s="26" t="b">
        <f t="shared" si="17"/>
        <v>1</v>
      </c>
      <c r="AL37" s="26" t="b">
        <f t="shared" si="18"/>
        <v>1</v>
      </c>
      <c r="AM37" s="26" t="b">
        <f t="shared" si="19"/>
        <v>1</v>
      </c>
      <c r="AN37" s="26" t="b">
        <f t="shared" si="20"/>
        <v>1</v>
      </c>
      <c r="AO37" s="26" t="b">
        <f t="shared" si="21"/>
        <v>1</v>
      </c>
    </row>
    <row r="38" spans="1:41" s="26" customFormat="1" hidden="1" x14ac:dyDescent="0.3">
      <c r="A38" s="26" t="s">
        <v>57</v>
      </c>
      <c r="B38" s="26" t="s">
        <v>1</v>
      </c>
      <c r="C38" s="26" t="s">
        <v>7</v>
      </c>
      <c r="D38" s="26" t="s">
        <v>58</v>
      </c>
      <c r="E38" s="26" t="s">
        <v>3</v>
      </c>
      <c r="F38" s="26" t="s">
        <v>4</v>
      </c>
      <c r="G38" s="26" t="s">
        <v>4</v>
      </c>
      <c r="H38" s="26" t="s">
        <v>38</v>
      </c>
      <c r="J38" s="26" t="str">
        <f t="shared" si="1"/>
        <v>Decretada a falência (18)Movimentos Parametrizados</v>
      </c>
      <c r="K38" s="26" t="str">
        <f t="shared" si="2"/>
        <v>Decretada a falência (18)O movimento parametrizado é utilizado como data de início e fim da situação</v>
      </c>
      <c r="L38" s="26" t="str">
        <f t="shared" si="3"/>
        <v>Decretada a falência (18)Magistrado (1) | Julgamento (193) | Com Resolução do Mérito (385) | Decretação de falência (202)</v>
      </c>
      <c r="M38" s="26" t="str">
        <f t="shared" si="4"/>
        <v>Decretada a falência (18)Não</v>
      </c>
      <c r="N38" s="26" t="str">
        <f t="shared" si="5"/>
        <v>Decretada a falência (18)Sim</v>
      </c>
      <c r="O38" s="26" t="str">
        <f t="shared" si="6"/>
        <v>Decretada a falência (18)Sim</v>
      </c>
      <c r="P38" s="26" t="str">
        <f t="shared" si="7"/>
        <v>Decretada a falência (18)Julgado com resolução do mérito</v>
      </c>
      <c r="R38" s="26" t="s">
        <v>57</v>
      </c>
      <c r="S38" s="26" t="s">
        <v>1</v>
      </c>
      <c r="T38" s="26" t="s">
        <v>7</v>
      </c>
      <c r="U38" s="26" t="s">
        <v>58</v>
      </c>
      <c r="V38" s="26" t="s">
        <v>3</v>
      </c>
      <c r="W38" s="26" t="s">
        <v>4</v>
      </c>
      <c r="X38" s="26" t="s">
        <v>4</v>
      </c>
      <c r="Y38" s="26" t="s">
        <v>38</v>
      </c>
      <c r="AA38" s="26" t="str">
        <f t="shared" si="8"/>
        <v>Decretada a falência (18)Movimentos Parametrizados</v>
      </c>
      <c r="AB38" s="26" t="str">
        <f t="shared" si="9"/>
        <v>Decretada a falência (18)O movimento parametrizado é utilizado como data de início e fim da situação</v>
      </c>
      <c r="AC38" s="26" t="str">
        <f t="shared" si="10"/>
        <v>Decretada a falência (18)Magistrado (1) | Julgamento (193) | Com Resolução do Mérito (385) | Decretação de falência (202)</v>
      </c>
      <c r="AD38" s="26" t="str">
        <f t="shared" si="11"/>
        <v>Decretada a falência (18)Não</v>
      </c>
      <c r="AE38" s="26" t="str">
        <f t="shared" si="12"/>
        <v>Decretada a falência (18)Sim</v>
      </c>
      <c r="AF38" s="26" t="str">
        <f t="shared" si="13"/>
        <v>Decretada a falência (18)Sim</v>
      </c>
      <c r="AG38" s="26" t="str">
        <f t="shared" si="14"/>
        <v>Decretada a falência (18)Julgado com resolução do mérito</v>
      </c>
      <c r="AI38" s="26" t="b">
        <f t="shared" si="15"/>
        <v>1</v>
      </c>
      <c r="AJ38" s="26" t="b">
        <f t="shared" si="16"/>
        <v>1</v>
      </c>
      <c r="AK38" s="26" t="b">
        <f t="shared" si="17"/>
        <v>1</v>
      </c>
      <c r="AL38" s="26" t="b">
        <f t="shared" si="18"/>
        <v>1</v>
      </c>
      <c r="AM38" s="26" t="b">
        <f t="shared" si="19"/>
        <v>1</v>
      </c>
      <c r="AN38" s="26" t="b">
        <f t="shared" si="20"/>
        <v>1</v>
      </c>
      <c r="AO38" s="26" t="b">
        <f t="shared" si="21"/>
        <v>1</v>
      </c>
    </row>
    <row r="39" spans="1:41" s="26" customFormat="1" ht="86.4" hidden="1" x14ac:dyDescent="0.3">
      <c r="A39" s="26" t="s">
        <v>59</v>
      </c>
      <c r="B39" s="26" t="s">
        <v>1</v>
      </c>
      <c r="C39" s="26" t="s">
        <v>7</v>
      </c>
      <c r="D39" s="13" t="s">
        <v>293</v>
      </c>
      <c r="E39" s="26" t="s">
        <v>3</v>
      </c>
      <c r="F39" s="26" t="s">
        <v>3</v>
      </c>
      <c r="G39" s="26" t="s">
        <v>3</v>
      </c>
      <c r="H39" s="26" t="s">
        <v>53</v>
      </c>
      <c r="J39" s="26" t="str">
        <f t="shared" si="1"/>
        <v>Denúncia/queixa recebida (9)Movimentos Parametrizados</v>
      </c>
      <c r="K39" s="26" t="str">
        <f t="shared" si="2"/>
        <v>Denúncia/queixa recebida (9)O movimento parametrizado é utilizado como data de início e fim da situação</v>
      </c>
      <c r="L39" s="26" t="str">
        <f t="shared" si="3"/>
        <v>Denúncia/queixa recebida (9)Magistrado (1) | Decisão (3) | Recebimento (160) | Denúncia (391)
Magistrado (1) | Decisão (3) | Recebimento (160) | Queixa (393)</v>
      </c>
      <c r="M39" s="26" t="str">
        <f t="shared" si="4"/>
        <v>Denúncia/queixa recebida (9)Não</v>
      </c>
      <c r="N39" s="26" t="str">
        <f t="shared" si="5"/>
        <v>Denúncia/queixa recebida (9)Não</v>
      </c>
      <c r="O39" s="26" t="str">
        <f t="shared" si="6"/>
        <v>Denúncia/queixa recebida (9)Não</v>
      </c>
      <c r="P39" s="26" t="str">
        <f t="shared" si="7"/>
        <v>Denúncia/queixa recebida (9)Decisão proferida</v>
      </c>
      <c r="R39" s="26" t="s">
        <v>59</v>
      </c>
      <c r="S39" s="26" t="s">
        <v>1</v>
      </c>
      <c r="T39" s="26" t="s">
        <v>7</v>
      </c>
      <c r="U39" s="26" t="s">
        <v>293</v>
      </c>
      <c r="V39" s="26" t="s">
        <v>3</v>
      </c>
      <c r="W39" s="26" t="s">
        <v>3</v>
      </c>
      <c r="X39" s="26" t="s">
        <v>3</v>
      </c>
      <c r="Y39" s="26" t="s">
        <v>53</v>
      </c>
      <c r="AA39" s="26" t="str">
        <f t="shared" si="8"/>
        <v>Denúncia/queixa recebida (9)Movimentos Parametrizados</v>
      </c>
      <c r="AB39" s="26" t="str">
        <f t="shared" si="9"/>
        <v>Denúncia/queixa recebida (9)O movimento parametrizado é utilizado como data de início e fim da situação</v>
      </c>
      <c r="AC39" s="26" t="str">
        <f t="shared" si="10"/>
        <v>Denúncia/queixa recebida (9)Magistrado (1) | Decisão (3) | Recebimento (160) | Denúncia (391)
Magistrado (1) | Decisão (3) | Recebimento (160) | Queixa (393)</v>
      </c>
      <c r="AD39" s="26" t="str">
        <f t="shared" si="11"/>
        <v>Denúncia/queixa recebida (9)Não</v>
      </c>
      <c r="AE39" s="26" t="str">
        <f t="shared" si="12"/>
        <v>Denúncia/queixa recebida (9)Não</v>
      </c>
      <c r="AF39" s="26" t="str">
        <f t="shared" si="13"/>
        <v>Denúncia/queixa recebida (9)Não</v>
      </c>
      <c r="AG39" s="26" t="str">
        <f t="shared" si="14"/>
        <v>Denúncia/queixa recebida (9)Decisão proferida</v>
      </c>
      <c r="AI39" s="26" t="b">
        <f t="shared" si="15"/>
        <v>1</v>
      </c>
      <c r="AJ39" s="26" t="b">
        <f t="shared" si="16"/>
        <v>1</v>
      </c>
      <c r="AK39" s="26" t="b">
        <f t="shared" si="17"/>
        <v>1</v>
      </c>
      <c r="AL39" s="26" t="b">
        <f t="shared" si="18"/>
        <v>1</v>
      </c>
      <c r="AM39" s="26" t="b">
        <f t="shared" si="19"/>
        <v>1</v>
      </c>
      <c r="AN39" s="26" t="b">
        <f t="shared" si="20"/>
        <v>1</v>
      </c>
      <c r="AO39" s="26" t="b">
        <f t="shared" si="21"/>
        <v>1</v>
      </c>
    </row>
    <row r="40" spans="1:41" s="26" customFormat="1" ht="86.4" hidden="1" x14ac:dyDescent="0.3">
      <c r="A40" s="26" t="s">
        <v>60</v>
      </c>
      <c r="B40" s="26" t="s">
        <v>1</v>
      </c>
      <c r="C40" s="26" t="s">
        <v>7</v>
      </c>
      <c r="D40" s="13" t="s">
        <v>294</v>
      </c>
      <c r="E40" s="26" t="s">
        <v>3</v>
      </c>
      <c r="F40" s="26" t="s">
        <v>3</v>
      </c>
      <c r="G40" s="26" t="s">
        <v>4</v>
      </c>
      <c r="H40" s="26" t="s">
        <v>53</v>
      </c>
      <c r="J40" s="26" t="str">
        <f t="shared" si="1"/>
        <v>Denúncia/queixa rejeitada (19)Movimentos Parametrizados</v>
      </c>
      <c r="K40" s="26" t="str">
        <f t="shared" si="2"/>
        <v>Denúncia/queixa rejeitada (19)O movimento parametrizado é utilizado como data de início e fim da situação</v>
      </c>
      <c r="L40" s="26" t="str">
        <f t="shared" si="3"/>
        <v>Denúncia/queixa rejeitada (19)Magistrado (1) | Decisão (3) | Rejeição (138) | Denúncia (402)
Magistrado (1) | Decisão (3) | Rejeição (138) | Queixa (404)</v>
      </c>
      <c r="M40" s="26" t="str">
        <f t="shared" si="4"/>
        <v>Denúncia/queixa rejeitada (19)Não</v>
      </c>
      <c r="N40" s="26" t="str">
        <f t="shared" si="5"/>
        <v>Denúncia/queixa rejeitada (19)Não</v>
      </c>
      <c r="O40" s="26" t="str">
        <f t="shared" si="6"/>
        <v>Denúncia/queixa rejeitada (19)Sim</v>
      </c>
      <c r="P40" s="26" t="str">
        <f t="shared" si="7"/>
        <v>Denúncia/queixa rejeitada (19)Decisão proferida</v>
      </c>
      <c r="R40" s="26" t="s">
        <v>60</v>
      </c>
      <c r="S40" s="26" t="s">
        <v>1</v>
      </c>
      <c r="T40" s="26" t="s">
        <v>7</v>
      </c>
      <c r="U40" s="26" t="s">
        <v>294</v>
      </c>
      <c r="V40" s="26" t="s">
        <v>3</v>
      </c>
      <c r="W40" s="26" t="s">
        <v>3</v>
      </c>
      <c r="X40" s="26" t="s">
        <v>4</v>
      </c>
      <c r="Y40" s="26" t="s">
        <v>53</v>
      </c>
      <c r="AA40" s="26" t="str">
        <f t="shared" si="8"/>
        <v>Denúncia/queixa rejeitada (19)Movimentos Parametrizados</v>
      </c>
      <c r="AB40" s="26" t="str">
        <f t="shared" si="9"/>
        <v>Denúncia/queixa rejeitada (19)O movimento parametrizado é utilizado como data de início e fim da situação</v>
      </c>
      <c r="AC40" s="26" t="str">
        <f t="shared" si="10"/>
        <v>Denúncia/queixa rejeitada (19)Magistrado (1) | Decisão (3) | Rejeição (138) | Denúncia (402)
Magistrado (1) | Decisão (3) | Rejeição (138) | Queixa (404)</v>
      </c>
      <c r="AD40" s="26" t="str">
        <f t="shared" si="11"/>
        <v>Denúncia/queixa rejeitada (19)Não</v>
      </c>
      <c r="AE40" s="26" t="str">
        <f t="shared" si="12"/>
        <v>Denúncia/queixa rejeitada (19)Não</v>
      </c>
      <c r="AF40" s="26" t="str">
        <f t="shared" si="13"/>
        <v>Denúncia/queixa rejeitada (19)Sim</v>
      </c>
      <c r="AG40" s="26" t="str">
        <f t="shared" si="14"/>
        <v>Denúncia/queixa rejeitada (19)Decisão proferida</v>
      </c>
      <c r="AI40" s="26" t="b">
        <f t="shared" si="15"/>
        <v>1</v>
      </c>
      <c r="AJ40" s="26" t="b">
        <f t="shared" si="16"/>
        <v>1</v>
      </c>
      <c r="AK40" s="26" t="b">
        <f t="shared" si="17"/>
        <v>1</v>
      </c>
      <c r="AL40" s="26" t="b">
        <f t="shared" si="18"/>
        <v>1</v>
      </c>
      <c r="AM40" s="26" t="b">
        <f t="shared" si="19"/>
        <v>1</v>
      </c>
      <c r="AN40" s="26" t="b">
        <f t="shared" si="20"/>
        <v>1</v>
      </c>
      <c r="AO40" s="26" t="b">
        <f t="shared" si="21"/>
        <v>1</v>
      </c>
    </row>
    <row r="41" spans="1:41" s="26" customFormat="1" hidden="1" x14ac:dyDescent="0.3">
      <c r="A41" s="26" t="s">
        <v>61</v>
      </c>
      <c r="B41" s="26" t="s">
        <v>1</v>
      </c>
      <c r="C41" s="26" t="s">
        <v>7</v>
      </c>
      <c r="D41" s="26" t="s">
        <v>377</v>
      </c>
      <c r="E41" s="26" t="s">
        <v>3</v>
      </c>
      <c r="F41" s="26" t="s">
        <v>4</v>
      </c>
      <c r="G41" s="26" t="s">
        <v>4</v>
      </c>
      <c r="H41" s="26" t="s">
        <v>2703</v>
      </c>
      <c r="J41" s="26" t="str">
        <f t="shared" si="1"/>
        <v>Desarquivado (82)Movimentos Parametrizados</v>
      </c>
      <c r="K41" s="26" t="str">
        <f t="shared" si="2"/>
        <v>Desarquivado (82)O movimento parametrizado é utilizado como data de início e fim da situação</v>
      </c>
      <c r="L41" s="26" t="str">
        <f t="shared" si="3"/>
        <v>Desarquivado (82)Serventuário (14) | Escrivão/Diretor de Secretaria/Secretário Jurídico (48) | Desarquivamento (893)</v>
      </c>
      <c r="M41" s="26" t="str">
        <f t="shared" si="4"/>
        <v>Desarquivado (82)Não</v>
      </c>
      <c r="N41" s="26" t="str">
        <f t="shared" si="5"/>
        <v>Desarquivado (82)Sim</v>
      </c>
      <c r="O41" s="26" t="str">
        <f t="shared" si="6"/>
        <v>Desarquivado (82)Sim</v>
      </c>
      <c r="P41" s="26" t="str">
        <f t="shared" si="7"/>
        <v>Desarquivado (82)</v>
      </c>
      <c r="R41" s="26" t="s">
        <v>61</v>
      </c>
      <c r="S41" s="26" t="s">
        <v>1</v>
      </c>
      <c r="T41" s="26" t="s">
        <v>7</v>
      </c>
      <c r="U41" s="26" t="s">
        <v>377</v>
      </c>
      <c r="V41" s="26" t="s">
        <v>3</v>
      </c>
      <c r="W41" s="26" t="s">
        <v>4</v>
      </c>
      <c r="X41" s="26" t="s">
        <v>4</v>
      </c>
      <c r="AA41" s="26" t="str">
        <f t="shared" si="8"/>
        <v>Desarquivado (82)Movimentos Parametrizados</v>
      </c>
      <c r="AB41" s="26" t="str">
        <f t="shared" si="9"/>
        <v>Desarquivado (82)O movimento parametrizado é utilizado como data de início e fim da situação</v>
      </c>
      <c r="AC41" s="26" t="str">
        <f t="shared" si="10"/>
        <v>Desarquivado (82)Serventuário (14) | Escrivão/Diretor de Secretaria/Secretário Jurídico (48) | Desarquivamento (893)</v>
      </c>
      <c r="AD41" s="26" t="str">
        <f t="shared" si="11"/>
        <v>Desarquivado (82)Não</v>
      </c>
      <c r="AE41" s="26" t="str">
        <f t="shared" si="12"/>
        <v>Desarquivado (82)Sim</v>
      </c>
      <c r="AF41" s="26" t="str">
        <f t="shared" si="13"/>
        <v>Desarquivado (82)Sim</v>
      </c>
      <c r="AG41" s="26" t="str">
        <f t="shared" si="14"/>
        <v>Desarquivado (82)</v>
      </c>
      <c r="AI41" s="26" t="b">
        <f t="shared" si="15"/>
        <v>1</v>
      </c>
      <c r="AJ41" s="26" t="b">
        <f t="shared" si="16"/>
        <v>1</v>
      </c>
      <c r="AK41" s="26" t="b">
        <f t="shared" si="17"/>
        <v>1</v>
      </c>
      <c r="AL41" s="26" t="b">
        <f t="shared" si="18"/>
        <v>1</v>
      </c>
      <c r="AM41" s="26" t="b">
        <f t="shared" si="19"/>
        <v>1</v>
      </c>
      <c r="AN41" s="26" t="b">
        <f t="shared" si="20"/>
        <v>1</v>
      </c>
      <c r="AO41" s="26" t="b">
        <f t="shared" si="21"/>
        <v>1</v>
      </c>
    </row>
    <row r="42" spans="1:41" s="26" customFormat="1" ht="409.6" hidden="1" x14ac:dyDescent="0.3">
      <c r="A42" s="26" t="s">
        <v>63</v>
      </c>
      <c r="B42" s="26" t="s">
        <v>1</v>
      </c>
      <c r="C42" s="26" t="s">
        <v>7</v>
      </c>
      <c r="D42" s="13" t="s">
        <v>295</v>
      </c>
      <c r="E42" s="26" t="s">
        <v>3</v>
      </c>
      <c r="F42" s="26" t="s">
        <v>3</v>
      </c>
      <c r="G42" s="26" t="s">
        <v>4</v>
      </c>
      <c r="H42" s="26" t="s">
        <v>2703</v>
      </c>
      <c r="J42" s="26" t="str">
        <f t="shared" si="1"/>
        <v>Despacho proferido (21)Movimentos Parametrizados</v>
      </c>
      <c r="K42" s="26" t="str">
        <f t="shared" si="2"/>
        <v>Despacho proferido (21)O movimento parametrizado é utilizado como data de início e fim da situação</v>
      </c>
      <c r="L42" s="26" t="str">
        <f t="shared" si="3"/>
        <v>Despacho proferido (21)Magistrado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v>
      </c>
      <c r="M42" s="26" t="str">
        <f t="shared" si="4"/>
        <v>Despacho proferido (21)Não</v>
      </c>
      <c r="N42" s="26" t="str">
        <f t="shared" si="5"/>
        <v>Despacho proferido (21)Não</v>
      </c>
      <c r="O42" s="26" t="str">
        <f t="shared" si="6"/>
        <v>Despacho proferido (21)Sim</v>
      </c>
      <c r="P42" s="26" t="str">
        <f t="shared" si="7"/>
        <v>Despacho proferido (21)</v>
      </c>
      <c r="R42" s="26" t="s">
        <v>63</v>
      </c>
      <c r="S42" s="26" t="s">
        <v>1</v>
      </c>
      <c r="T42" s="26" t="s">
        <v>7</v>
      </c>
      <c r="U42" s="26" t="s">
        <v>295</v>
      </c>
      <c r="V42" s="26" t="s">
        <v>3</v>
      </c>
      <c r="W42" s="26" t="s">
        <v>3</v>
      </c>
      <c r="X42" s="26" t="s">
        <v>4</v>
      </c>
      <c r="AA42" s="26" t="str">
        <f t="shared" si="8"/>
        <v>Despacho proferido (21)Movimentos Parametrizados</v>
      </c>
      <c r="AB42" s="26" t="str">
        <f t="shared" si="9"/>
        <v>Despacho proferido (21)O movimento parametrizado é utilizado como data de início e fim da situação</v>
      </c>
      <c r="AC42" s="26" t="str">
        <f t="shared" si="10"/>
        <v>Despacho proferido (21)Magistrado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v>
      </c>
      <c r="AD42" s="26" t="str">
        <f t="shared" si="11"/>
        <v>Despacho proferido (21)Não</v>
      </c>
      <c r="AE42" s="26" t="str">
        <f t="shared" si="12"/>
        <v>Despacho proferido (21)Não</v>
      </c>
      <c r="AF42" s="26" t="str">
        <f t="shared" si="13"/>
        <v>Despacho proferido (21)Sim</v>
      </c>
      <c r="AG42" s="26" t="str">
        <f t="shared" si="14"/>
        <v>Despacho proferido (21)</v>
      </c>
      <c r="AI42" s="26" t="b">
        <f t="shared" si="15"/>
        <v>1</v>
      </c>
      <c r="AJ42" s="26" t="b">
        <f t="shared" si="16"/>
        <v>1</v>
      </c>
      <c r="AK42" s="26" t="b">
        <f t="shared" si="17"/>
        <v>1</v>
      </c>
      <c r="AL42" s="26" t="b">
        <f t="shared" si="18"/>
        <v>1</v>
      </c>
      <c r="AM42" s="26" t="b">
        <f t="shared" si="19"/>
        <v>1</v>
      </c>
      <c r="AN42" s="26" t="b">
        <f t="shared" si="20"/>
        <v>1</v>
      </c>
      <c r="AO42" s="26" t="b">
        <f t="shared" si="21"/>
        <v>1</v>
      </c>
    </row>
    <row r="43" spans="1:41" s="26" customFormat="1" hidden="1" x14ac:dyDescent="0.3">
      <c r="A43" s="26" t="s">
        <v>64</v>
      </c>
      <c r="B43" s="26" t="s">
        <v>1</v>
      </c>
      <c r="C43" s="26" t="s">
        <v>7</v>
      </c>
      <c r="D43" s="26" t="s">
        <v>2735</v>
      </c>
      <c r="E43" s="26" t="s">
        <v>3</v>
      </c>
      <c r="F43" s="26" t="s">
        <v>3</v>
      </c>
      <c r="G43" s="26" t="s">
        <v>4</v>
      </c>
      <c r="H43" s="26" t="s">
        <v>2703</v>
      </c>
      <c r="J43" s="26" t="str">
        <f t="shared" si="1"/>
        <v>Destaque para Julgamento Presencial (145)Movimentos Parametrizados</v>
      </c>
      <c r="K43" s="26" t="str">
        <f t="shared" si="2"/>
        <v>Destaque para Julgamento Presencial (145)O movimento parametrizado é utilizado como data de início e fim da situação</v>
      </c>
      <c r="L43" s="26" t="str">
        <f t="shared" si="3"/>
        <v>Destaque para Julgamento Presencial (145)Serventuário (14) | Escrivão/Diretor de Secretaria/Secretário Jurídico (48) | Deliberado em Sessão (12198) | Destaque para Julgamento Presencial (15021)</v>
      </c>
      <c r="M43" s="26" t="str">
        <f t="shared" si="4"/>
        <v>Destaque para Julgamento Presencial (145)Não</v>
      </c>
      <c r="N43" s="26" t="str">
        <f t="shared" si="5"/>
        <v>Destaque para Julgamento Presencial (145)Não</v>
      </c>
      <c r="O43" s="26" t="str">
        <f t="shared" si="6"/>
        <v>Destaque para Julgamento Presencial (145)Sim</v>
      </c>
      <c r="P43" s="26" t="str">
        <f t="shared" si="7"/>
        <v>Destaque para Julgamento Presencial (145)</v>
      </c>
      <c r="R43" s="26" t="s">
        <v>64</v>
      </c>
      <c r="S43" s="26" t="s">
        <v>1</v>
      </c>
      <c r="T43" s="26" t="s">
        <v>7</v>
      </c>
      <c r="U43" s="26" t="s">
        <v>2688</v>
      </c>
      <c r="V43" s="26" t="s">
        <v>3</v>
      </c>
      <c r="W43" s="26" t="s">
        <v>3</v>
      </c>
      <c r="X43" s="26" t="s">
        <v>4</v>
      </c>
      <c r="AA43" s="26" t="str">
        <f t="shared" si="8"/>
        <v>Destaque para Julgamento Presencial (145)Movimentos Parametrizados</v>
      </c>
      <c r="AB43" s="26" t="str">
        <f t="shared" si="9"/>
        <v>Destaque para Julgamento Presencial (145)O movimento parametrizado é utilizado como data de início e fim da situação</v>
      </c>
      <c r="AC43" s="26" t="str">
        <f t="shared" si="10"/>
        <v>Destaque para Julgamento Presencial (145)Serventuário (14) | Escrivão/Diretor de Secretaria/Secretário Jurídico (48) | Deliberado em Sessão (12198) | Destaque para julgamento presencial (15021)</v>
      </c>
      <c r="AD43" s="26" t="str">
        <f t="shared" si="11"/>
        <v>Destaque para Julgamento Presencial (145)Não</v>
      </c>
      <c r="AE43" s="26" t="str">
        <f t="shared" si="12"/>
        <v>Destaque para Julgamento Presencial (145)Não</v>
      </c>
      <c r="AF43" s="26" t="str">
        <f t="shared" si="13"/>
        <v>Destaque para Julgamento Presencial (145)Sim</v>
      </c>
      <c r="AG43" s="26" t="str">
        <f t="shared" si="14"/>
        <v>Destaque para Julgamento Presencial (145)</v>
      </c>
      <c r="AI43" s="26" t="b">
        <f t="shared" si="15"/>
        <v>1</v>
      </c>
      <c r="AJ43" s="26" t="b">
        <f t="shared" si="16"/>
        <v>1</v>
      </c>
      <c r="AK43" s="26" t="b">
        <f t="shared" si="17"/>
        <v>1</v>
      </c>
      <c r="AL43" s="26" t="b">
        <f t="shared" si="18"/>
        <v>1</v>
      </c>
      <c r="AM43" s="26" t="b">
        <f t="shared" si="19"/>
        <v>1</v>
      </c>
      <c r="AN43" s="26" t="b">
        <f t="shared" si="20"/>
        <v>1</v>
      </c>
      <c r="AO43" s="26" t="b">
        <f t="shared" si="21"/>
        <v>1</v>
      </c>
    </row>
    <row r="44" spans="1:41" s="26" customFormat="1" hidden="1" x14ac:dyDescent="0.3">
      <c r="A44" s="26" t="s">
        <v>65</v>
      </c>
      <c r="B44" s="26" t="s">
        <v>1</v>
      </c>
      <c r="C44" s="26" t="s">
        <v>7</v>
      </c>
      <c r="D44" s="26" t="s">
        <v>66</v>
      </c>
      <c r="E44" s="26" t="s">
        <v>3</v>
      </c>
      <c r="F44" s="26" t="s">
        <v>3</v>
      </c>
      <c r="G44" s="26" t="s">
        <v>4</v>
      </c>
      <c r="H44" s="26" t="s">
        <v>2703</v>
      </c>
      <c r="J44" s="26" t="str">
        <f t="shared" si="1"/>
        <v>Determinado arquivamento do procedimento investigatório (3)Movimentos Parametrizados</v>
      </c>
      <c r="K44" s="26" t="str">
        <f t="shared" si="2"/>
        <v>Determinado arquivamento do procedimento investigatório (3)O movimento parametrizado é utilizado como data de início e fim da situação</v>
      </c>
      <c r="L44" s="26" t="str">
        <f t="shared" si="3"/>
        <v>Determinado arquivamento do procedimento investigatório (3)Magistrado (1) | Decisão (3) | Determinação (1013) | Determinação de arquivamento de procedimentos investigatórios (1063)</v>
      </c>
      <c r="M44" s="26" t="str">
        <f t="shared" si="4"/>
        <v>Determinado arquivamento do procedimento investigatório (3)Não</v>
      </c>
      <c r="N44" s="26" t="str">
        <f t="shared" si="5"/>
        <v>Determinado arquivamento do procedimento investigatório (3)Não</v>
      </c>
      <c r="O44" s="26" t="str">
        <f t="shared" si="6"/>
        <v>Determinado arquivamento do procedimento investigatório (3)Sim</v>
      </c>
      <c r="P44" s="26" t="str">
        <f t="shared" si="7"/>
        <v>Determinado arquivamento do procedimento investigatório (3)</v>
      </c>
      <c r="R44" s="26" t="s">
        <v>65</v>
      </c>
      <c r="S44" s="26" t="s">
        <v>1</v>
      </c>
      <c r="T44" s="26" t="s">
        <v>7</v>
      </c>
      <c r="U44" s="26" t="s">
        <v>66</v>
      </c>
      <c r="V44" s="26" t="s">
        <v>3</v>
      </c>
      <c r="W44" s="26" t="s">
        <v>3</v>
      </c>
      <c r="X44" s="26" t="s">
        <v>4</v>
      </c>
      <c r="AA44" s="26" t="str">
        <f t="shared" si="8"/>
        <v>Determinado arquivamento do procedimento investigatório (3)Movimentos Parametrizados</v>
      </c>
      <c r="AB44" s="26" t="str">
        <f t="shared" si="9"/>
        <v>Determinado arquivamento do procedimento investigatório (3)O movimento parametrizado é utilizado como data de início e fim da situação</v>
      </c>
      <c r="AC44" s="26" t="str">
        <f t="shared" si="10"/>
        <v>Determinado arquivamento do procedimento investigatório (3)Magistrado (1) | Decisão (3) | Determinação (1013) | Determinação de arquivamento de procedimentos investigatórios (1063)</v>
      </c>
      <c r="AD44" s="26" t="str">
        <f t="shared" si="11"/>
        <v>Determinado arquivamento do procedimento investigatório (3)Não</v>
      </c>
      <c r="AE44" s="26" t="str">
        <f t="shared" si="12"/>
        <v>Determinado arquivamento do procedimento investigatório (3)Não</v>
      </c>
      <c r="AF44" s="26" t="str">
        <f t="shared" si="13"/>
        <v>Determinado arquivamento do procedimento investigatório (3)Sim</v>
      </c>
      <c r="AG44" s="26" t="str">
        <f t="shared" si="14"/>
        <v>Determinado arquivamento do procedimento investigatório (3)</v>
      </c>
      <c r="AI44" s="26" t="b">
        <f t="shared" si="15"/>
        <v>1</v>
      </c>
      <c r="AJ44" s="26" t="b">
        <f t="shared" si="16"/>
        <v>1</v>
      </c>
      <c r="AK44" s="26" t="b">
        <f t="shared" si="17"/>
        <v>1</v>
      </c>
      <c r="AL44" s="26" t="b">
        <f t="shared" si="18"/>
        <v>1</v>
      </c>
      <c r="AM44" s="26" t="b">
        <f t="shared" si="19"/>
        <v>1</v>
      </c>
      <c r="AN44" s="26" t="b">
        <f t="shared" si="20"/>
        <v>1</v>
      </c>
      <c r="AO44" s="26" t="b">
        <f t="shared" si="21"/>
        <v>1</v>
      </c>
    </row>
    <row r="45" spans="1:41" s="26" customFormat="1" hidden="1" x14ac:dyDescent="0.3">
      <c r="A45" s="26" t="s">
        <v>67</v>
      </c>
      <c r="B45" s="26" t="s">
        <v>1</v>
      </c>
      <c r="C45" s="26" t="s">
        <v>7</v>
      </c>
      <c r="D45" s="26" t="s">
        <v>379</v>
      </c>
      <c r="E45" s="26" t="s">
        <v>3</v>
      </c>
      <c r="F45" s="26" t="s">
        <v>3</v>
      </c>
      <c r="G45" s="26" t="s">
        <v>4</v>
      </c>
      <c r="H45" s="26" t="s">
        <v>2703</v>
      </c>
      <c r="J45" s="26" t="str">
        <f t="shared" si="1"/>
        <v>Devolvido da carga/vista (64)Movimentos Parametrizados</v>
      </c>
      <c r="K45" s="26" t="str">
        <f t="shared" si="2"/>
        <v>Devolvido da carga/vista (64)O movimento parametrizado é utilizado como data de início e fim da situação</v>
      </c>
      <c r="L45" s="26" t="str">
        <f t="shared" si="3"/>
        <v>Devolvido da carga/vista (64)Serventuário (14) | Escrivão/Diretor de Secretaria/Secretário Jurídico (48) | Devolvidos os autos (12315)</v>
      </c>
      <c r="M45" s="26" t="str">
        <f t="shared" si="4"/>
        <v>Devolvido da carga/vista (64)Não</v>
      </c>
      <c r="N45" s="26" t="str">
        <f t="shared" si="5"/>
        <v>Devolvido da carga/vista (64)Não</v>
      </c>
      <c r="O45" s="26" t="str">
        <f t="shared" si="6"/>
        <v>Devolvido da carga/vista (64)Sim</v>
      </c>
      <c r="P45" s="26" t="str">
        <f t="shared" si="7"/>
        <v>Devolvido da carga/vista (64)</v>
      </c>
      <c r="R45" s="26" t="s">
        <v>67</v>
      </c>
      <c r="S45" s="26" t="s">
        <v>1</v>
      </c>
      <c r="T45" s="26" t="s">
        <v>7</v>
      </c>
      <c r="U45" s="26" t="s">
        <v>379</v>
      </c>
      <c r="V45" s="26" t="s">
        <v>3</v>
      </c>
      <c r="W45" s="26" t="s">
        <v>3</v>
      </c>
      <c r="X45" s="26" t="s">
        <v>4</v>
      </c>
      <c r="AA45" s="26" t="str">
        <f t="shared" si="8"/>
        <v>Devolvido da carga/vista (64)Movimentos Parametrizados</v>
      </c>
      <c r="AB45" s="26" t="str">
        <f t="shared" si="9"/>
        <v>Devolvido da carga/vista (64)O movimento parametrizado é utilizado como data de início e fim da situação</v>
      </c>
      <c r="AC45" s="26" t="str">
        <f t="shared" si="10"/>
        <v>Devolvido da carga/vista (64)Serventuário (14) | Escrivão/Diretor de Secretaria/Secretário Jurídico (48) | Devolvidos os autos (12315)</v>
      </c>
      <c r="AD45" s="26" t="str">
        <f t="shared" si="11"/>
        <v>Devolvido da carga/vista (64)Não</v>
      </c>
      <c r="AE45" s="26" t="str">
        <f t="shared" si="12"/>
        <v>Devolvido da carga/vista (64)Não</v>
      </c>
      <c r="AF45" s="26" t="str">
        <f t="shared" si="13"/>
        <v>Devolvido da carga/vista (64)Sim</v>
      </c>
      <c r="AG45" s="26" t="str">
        <f t="shared" si="14"/>
        <v>Devolvido da carga/vista (64)</v>
      </c>
      <c r="AI45" s="26" t="b">
        <f t="shared" si="15"/>
        <v>1</v>
      </c>
      <c r="AJ45" s="26" t="b">
        <f t="shared" si="16"/>
        <v>1</v>
      </c>
      <c r="AK45" s="26" t="b">
        <f t="shared" si="17"/>
        <v>1</v>
      </c>
      <c r="AL45" s="26" t="b">
        <f t="shared" si="18"/>
        <v>1</v>
      </c>
      <c r="AM45" s="26" t="b">
        <f t="shared" si="19"/>
        <v>1</v>
      </c>
      <c r="AN45" s="26" t="b">
        <f t="shared" si="20"/>
        <v>1</v>
      </c>
      <c r="AO45" s="26" t="b">
        <f t="shared" si="21"/>
        <v>1</v>
      </c>
    </row>
    <row r="46" spans="1:41" s="26" customFormat="1" hidden="1" x14ac:dyDescent="0.3">
      <c r="A46" s="26" t="s">
        <v>69</v>
      </c>
      <c r="B46" s="26" t="s">
        <v>1</v>
      </c>
      <c r="C46" s="26" t="s">
        <v>7</v>
      </c>
      <c r="D46" s="26" t="s">
        <v>380</v>
      </c>
      <c r="E46" s="26" t="s">
        <v>3</v>
      </c>
      <c r="F46" s="26" t="s">
        <v>3</v>
      </c>
      <c r="G46" s="26" t="s">
        <v>4</v>
      </c>
      <c r="H46" s="26" t="s">
        <v>2703</v>
      </c>
      <c r="J46" s="26" t="str">
        <f t="shared" si="1"/>
        <v>Devolvido da vista (22)Movimentos Parametrizados</v>
      </c>
      <c r="K46" s="26" t="str">
        <f t="shared" si="2"/>
        <v>Devolvido da vista (22)O movimento parametrizado é utilizado como data de início e fim da situação</v>
      </c>
      <c r="L46" s="26" t="str">
        <f t="shared" si="3"/>
        <v>Devolvido da vista (22)Serventuário (14) | Escrivão/Diretor de Secretaria/Secretário Jurídico (48) | Devolvidos os autos após Pedido de Vista (14091)</v>
      </c>
      <c r="M46" s="26" t="str">
        <f t="shared" si="4"/>
        <v>Devolvido da vista (22)Não</v>
      </c>
      <c r="N46" s="26" t="str">
        <f t="shared" si="5"/>
        <v>Devolvido da vista (22)Não</v>
      </c>
      <c r="O46" s="26" t="str">
        <f t="shared" si="6"/>
        <v>Devolvido da vista (22)Sim</v>
      </c>
      <c r="P46" s="26" t="str">
        <f t="shared" si="7"/>
        <v>Devolvido da vista (22)</v>
      </c>
      <c r="R46" s="26" t="s">
        <v>69</v>
      </c>
      <c r="S46" s="26" t="s">
        <v>1</v>
      </c>
      <c r="T46" s="26" t="s">
        <v>7</v>
      </c>
      <c r="U46" s="26" t="s">
        <v>380</v>
      </c>
      <c r="V46" s="26" t="s">
        <v>3</v>
      </c>
      <c r="W46" s="26" t="s">
        <v>3</v>
      </c>
      <c r="X46" s="26" t="s">
        <v>4</v>
      </c>
      <c r="AA46" s="26" t="str">
        <f t="shared" si="8"/>
        <v>Devolvido da vista (22)Movimentos Parametrizados</v>
      </c>
      <c r="AB46" s="26" t="str">
        <f t="shared" si="9"/>
        <v>Devolvido da vista (22)O movimento parametrizado é utilizado como data de início e fim da situação</v>
      </c>
      <c r="AC46" s="26" t="str">
        <f t="shared" si="10"/>
        <v>Devolvido da vista (22)Serventuário (14) | Escrivão/Diretor de Secretaria/Secretário Jurídico (48) | Devolvidos os autos após Pedido de Vista (14091)</v>
      </c>
      <c r="AD46" s="26" t="str">
        <f t="shared" si="11"/>
        <v>Devolvido da vista (22)Não</v>
      </c>
      <c r="AE46" s="26" t="str">
        <f t="shared" si="12"/>
        <v>Devolvido da vista (22)Não</v>
      </c>
      <c r="AF46" s="26" t="str">
        <f t="shared" si="13"/>
        <v>Devolvido da vista (22)Sim</v>
      </c>
      <c r="AG46" s="26" t="str">
        <f t="shared" si="14"/>
        <v>Devolvido da vista (22)</v>
      </c>
      <c r="AI46" s="26" t="b">
        <f t="shared" si="15"/>
        <v>1</v>
      </c>
      <c r="AJ46" s="26" t="b">
        <f t="shared" si="16"/>
        <v>1</v>
      </c>
      <c r="AK46" s="26" t="b">
        <f t="shared" si="17"/>
        <v>1</v>
      </c>
      <c r="AL46" s="26" t="b">
        <f t="shared" si="18"/>
        <v>1</v>
      </c>
      <c r="AM46" s="26" t="b">
        <f t="shared" si="19"/>
        <v>1</v>
      </c>
      <c r="AN46" s="26" t="b">
        <f t="shared" si="20"/>
        <v>1</v>
      </c>
      <c r="AO46" s="26" t="b">
        <f t="shared" si="21"/>
        <v>1</v>
      </c>
    </row>
    <row r="47" spans="1:41" s="26" customFormat="1" hidden="1" x14ac:dyDescent="0.3">
      <c r="A47" s="26" t="s">
        <v>71</v>
      </c>
      <c r="B47" s="26" t="s">
        <v>1</v>
      </c>
      <c r="C47" s="26" t="s">
        <v>7</v>
      </c>
      <c r="D47" s="26" t="s">
        <v>381</v>
      </c>
      <c r="E47" s="26" t="s">
        <v>3</v>
      </c>
      <c r="F47" s="26" t="s">
        <v>3</v>
      </c>
      <c r="G47" s="26" t="s">
        <v>4</v>
      </c>
      <c r="H47" s="26" t="s">
        <v>2703</v>
      </c>
      <c r="J47" s="26" t="str">
        <f t="shared" si="1"/>
        <v>Disponibilizado no DJE (53)Movimentos Parametrizados</v>
      </c>
      <c r="K47" s="26" t="str">
        <f t="shared" si="2"/>
        <v>Disponibilizado no DJE (53)O movimento parametrizado é utilizado como data de início e fim da situação</v>
      </c>
      <c r="L47" s="26" t="str">
        <f t="shared" si="3"/>
        <v>Disponibilizado no DJE (53)Serventuário (14) | Escrivão/Diretor de Secretaria/Secretário Jurídico (48) | Disponibilização no Diário da Justiça Eletrônico (1061)</v>
      </c>
      <c r="M47" s="26" t="str">
        <f t="shared" si="4"/>
        <v>Disponibilizado no DJE (53)Não</v>
      </c>
      <c r="N47" s="26" t="str">
        <f t="shared" si="5"/>
        <v>Disponibilizado no DJE (53)Não</v>
      </c>
      <c r="O47" s="26" t="str">
        <f t="shared" si="6"/>
        <v>Disponibilizado no DJE (53)Sim</v>
      </c>
      <c r="P47" s="26" t="str">
        <f t="shared" si="7"/>
        <v>Disponibilizado no DJE (53)</v>
      </c>
      <c r="R47" s="26" t="s">
        <v>71</v>
      </c>
      <c r="S47" s="26" t="s">
        <v>1</v>
      </c>
      <c r="T47" s="26" t="s">
        <v>7</v>
      </c>
      <c r="U47" s="26" t="s">
        <v>381</v>
      </c>
      <c r="V47" s="26" t="s">
        <v>3</v>
      </c>
      <c r="W47" s="26" t="s">
        <v>3</v>
      </c>
      <c r="X47" s="26" t="s">
        <v>4</v>
      </c>
      <c r="AA47" s="26" t="str">
        <f t="shared" si="8"/>
        <v>Disponibilizado no DJE (53)Movimentos Parametrizados</v>
      </c>
      <c r="AB47" s="26" t="str">
        <f t="shared" si="9"/>
        <v>Disponibilizado no DJE (53)O movimento parametrizado é utilizado como data de início e fim da situação</v>
      </c>
      <c r="AC47" s="26" t="str">
        <f t="shared" si="10"/>
        <v>Disponibilizado no DJE (53)Serventuário (14) | Escrivão/Diretor de Secretaria/Secretário Jurídico (48) | Disponibilização no Diário da Justiça Eletrônico (1061)</v>
      </c>
      <c r="AD47" s="26" t="str">
        <f t="shared" si="11"/>
        <v>Disponibilizado no DJE (53)Não</v>
      </c>
      <c r="AE47" s="26" t="str">
        <f t="shared" si="12"/>
        <v>Disponibilizado no DJE (53)Não</v>
      </c>
      <c r="AF47" s="26" t="str">
        <f t="shared" si="13"/>
        <v>Disponibilizado no DJE (53)Sim</v>
      </c>
      <c r="AG47" s="26" t="str">
        <f t="shared" si="14"/>
        <v>Disponibilizado no DJE (53)</v>
      </c>
      <c r="AI47" s="26" t="b">
        <f t="shared" si="15"/>
        <v>1</v>
      </c>
      <c r="AJ47" s="26" t="b">
        <f t="shared" si="16"/>
        <v>1</v>
      </c>
      <c r="AK47" s="26" t="b">
        <f t="shared" si="17"/>
        <v>1</v>
      </c>
      <c r="AL47" s="26" t="b">
        <f t="shared" si="18"/>
        <v>1</v>
      </c>
      <c r="AM47" s="26" t="b">
        <f t="shared" si="19"/>
        <v>1</v>
      </c>
      <c r="AN47" s="26" t="b">
        <f t="shared" si="20"/>
        <v>1</v>
      </c>
      <c r="AO47" s="26" t="b">
        <f t="shared" si="21"/>
        <v>1</v>
      </c>
    </row>
    <row r="48" spans="1:41" s="26" customFormat="1" ht="331.2" hidden="1" x14ac:dyDescent="0.3">
      <c r="A48" s="26" t="s">
        <v>73</v>
      </c>
      <c r="B48" s="26" t="s">
        <v>1</v>
      </c>
      <c r="C48" s="13" t="s">
        <v>2666</v>
      </c>
      <c r="D48" s="13" t="s">
        <v>382</v>
      </c>
      <c r="E48" s="26" t="s">
        <v>3</v>
      </c>
      <c r="F48" s="26" t="s">
        <v>3</v>
      </c>
      <c r="G48" s="26" t="s">
        <v>4</v>
      </c>
      <c r="H48" s="26" t="s">
        <v>2703</v>
      </c>
      <c r="J48" s="26" t="str">
        <f t="shared" si="1"/>
        <v>Distribuição cancelada (23)Movimentos Parametrizados</v>
      </c>
      <c r="K48" s="26" t="str">
        <f t="shared" si="2"/>
        <v>Distribuição cancelada (23)Arquivado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v>
      </c>
      <c r="L48" s="26" t="str">
        <f t="shared" si="3"/>
        <v>Distribuição cancelada (23)Serventuário (14) | Distribuidor (18) | Cancelamento de Distribuição (488)
Serventuário (14) | Escrivão/Diretor de Secretaria/Secretário Jurídico (48) | Cancelamento de Distribuição (12186)</v>
      </c>
      <c r="M48" s="26" t="str">
        <f t="shared" si="4"/>
        <v>Distribuição cancelada (23)Não</v>
      </c>
      <c r="N48" s="26" t="str">
        <f t="shared" si="5"/>
        <v>Distribuição cancelada (23)Não</v>
      </c>
      <c r="O48" s="26" t="str">
        <f t="shared" si="6"/>
        <v>Distribuição cancelada (23)Sim</v>
      </c>
      <c r="P48" s="26" t="str">
        <f t="shared" si="7"/>
        <v>Distribuição cancelada (23)</v>
      </c>
      <c r="R48" s="26" t="s">
        <v>73</v>
      </c>
      <c r="S48" s="26" t="s">
        <v>1</v>
      </c>
      <c r="T48" s="26" t="s">
        <v>2666</v>
      </c>
      <c r="U48" s="26" t="s">
        <v>382</v>
      </c>
      <c r="V48" s="26" t="s">
        <v>3</v>
      </c>
      <c r="W48" s="26" t="s">
        <v>3</v>
      </c>
      <c r="X48" s="26" t="s">
        <v>4</v>
      </c>
      <c r="AA48" s="26" t="str">
        <f t="shared" si="8"/>
        <v>Distribuição cancelada (23)Movimentos Parametrizados</v>
      </c>
      <c r="AB48" s="26" t="str">
        <f t="shared" si="9"/>
        <v>Distribuição cancelada (23)Arquivado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v>
      </c>
      <c r="AC48" s="26" t="str">
        <f t="shared" si="10"/>
        <v>Distribuição cancelada (23)Serventuário (14) | Distribuidor (18) | Cancelamento de Distribuição (488)
Serventuário (14) | Escrivão/Diretor de Secretaria/Secretário Jurídico (48) | Cancelamento de Distribuição (12186)</v>
      </c>
      <c r="AD48" s="26" t="str">
        <f t="shared" si="11"/>
        <v>Distribuição cancelada (23)Não</v>
      </c>
      <c r="AE48" s="26" t="str">
        <f t="shared" si="12"/>
        <v>Distribuição cancelada (23)Não</v>
      </c>
      <c r="AF48" s="26" t="str">
        <f t="shared" si="13"/>
        <v>Distribuição cancelada (23)Sim</v>
      </c>
      <c r="AG48" s="26" t="str">
        <f t="shared" si="14"/>
        <v>Distribuição cancelada (23)</v>
      </c>
      <c r="AI48" s="26" t="b">
        <f t="shared" si="15"/>
        <v>1</v>
      </c>
      <c r="AJ48" s="26" t="b">
        <f t="shared" si="16"/>
        <v>1</v>
      </c>
      <c r="AK48" s="26" t="b">
        <f t="shared" si="17"/>
        <v>1</v>
      </c>
      <c r="AL48" s="26" t="b">
        <f t="shared" si="18"/>
        <v>1</v>
      </c>
      <c r="AM48" s="26" t="b">
        <f t="shared" si="19"/>
        <v>1</v>
      </c>
      <c r="AN48" s="26" t="b">
        <f t="shared" si="20"/>
        <v>1</v>
      </c>
      <c r="AO48" s="26" t="b">
        <f t="shared" si="21"/>
        <v>1</v>
      </c>
    </row>
    <row r="49" spans="1:41" s="26" customFormat="1" hidden="1" x14ac:dyDescent="0.3">
      <c r="A49" s="26" t="s">
        <v>74</v>
      </c>
      <c r="B49" s="26" t="s">
        <v>1</v>
      </c>
      <c r="C49" s="26" t="s">
        <v>7</v>
      </c>
      <c r="D49" s="26" t="s">
        <v>383</v>
      </c>
      <c r="E49" s="26" t="s">
        <v>3</v>
      </c>
      <c r="F49" s="26" t="s">
        <v>3</v>
      </c>
      <c r="G49" s="26" t="s">
        <v>3</v>
      </c>
      <c r="H49" s="26" t="s">
        <v>2703</v>
      </c>
      <c r="J49" s="26" t="str">
        <f t="shared" si="1"/>
        <v>Distribuído (24)Movimentos Parametrizados</v>
      </c>
      <c r="K49" s="26" t="str">
        <f t="shared" si="2"/>
        <v>Distribuído (24)O movimento parametrizado é utilizado como data de início e fim da situação</v>
      </c>
      <c r="L49" s="26" t="str">
        <f t="shared" si="3"/>
        <v>Distribuído (24)Serventuário (14) | Distribuidor (18) | Distribuição (26)</v>
      </c>
      <c r="M49" s="26" t="str">
        <f t="shared" si="4"/>
        <v>Distribuído (24)Não</v>
      </c>
      <c r="N49" s="26" t="str">
        <f t="shared" si="5"/>
        <v>Distribuído (24)Não</v>
      </c>
      <c r="O49" s="26" t="str">
        <f t="shared" si="6"/>
        <v>Distribuído (24)Não</v>
      </c>
      <c r="P49" s="26" t="str">
        <f t="shared" si="7"/>
        <v>Distribuído (24)</v>
      </c>
      <c r="R49" s="26" t="s">
        <v>74</v>
      </c>
      <c r="S49" s="26" t="s">
        <v>1</v>
      </c>
      <c r="T49" s="26" t="s">
        <v>7</v>
      </c>
      <c r="U49" s="26" t="s">
        <v>383</v>
      </c>
      <c r="V49" s="26" t="s">
        <v>3</v>
      </c>
      <c r="W49" s="26" t="s">
        <v>3</v>
      </c>
      <c r="X49" s="26" t="s">
        <v>3</v>
      </c>
      <c r="AA49" s="26" t="str">
        <f t="shared" si="8"/>
        <v>Distribuído (24)Movimentos Parametrizados</v>
      </c>
      <c r="AB49" s="26" t="str">
        <f t="shared" si="9"/>
        <v>Distribuído (24)O movimento parametrizado é utilizado como data de início e fim da situação</v>
      </c>
      <c r="AC49" s="26" t="str">
        <f t="shared" si="10"/>
        <v>Distribuído (24)Serventuário (14) | Distribuidor (18) | Distribuição (26)</v>
      </c>
      <c r="AD49" s="26" t="str">
        <f t="shared" si="11"/>
        <v>Distribuído (24)Não</v>
      </c>
      <c r="AE49" s="26" t="str">
        <f t="shared" si="12"/>
        <v>Distribuído (24)Não</v>
      </c>
      <c r="AF49" s="26" t="str">
        <f t="shared" si="13"/>
        <v>Distribuído (24)Não</v>
      </c>
      <c r="AG49" s="26" t="str">
        <f t="shared" si="14"/>
        <v>Distribuído (24)</v>
      </c>
      <c r="AI49" s="26" t="b">
        <f t="shared" si="15"/>
        <v>1</v>
      </c>
      <c r="AJ49" s="26" t="b">
        <f t="shared" si="16"/>
        <v>1</v>
      </c>
      <c r="AK49" s="26" t="b">
        <f t="shared" si="17"/>
        <v>1</v>
      </c>
      <c r="AL49" s="26" t="b">
        <f t="shared" si="18"/>
        <v>1</v>
      </c>
      <c r="AM49" s="26" t="b">
        <f t="shared" si="19"/>
        <v>1</v>
      </c>
      <c r="AN49" s="26" t="b">
        <f t="shared" si="20"/>
        <v>1</v>
      </c>
      <c r="AO49" s="26" t="b">
        <f t="shared" si="21"/>
        <v>1</v>
      </c>
    </row>
    <row r="50" spans="1:41" s="26" customFormat="1" hidden="1" x14ac:dyDescent="0.3">
      <c r="A50" s="26" t="s">
        <v>76</v>
      </c>
      <c r="B50" s="26" t="s">
        <v>1</v>
      </c>
      <c r="C50" s="26" t="s">
        <v>7</v>
      </c>
      <c r="D50" s="26" t="s">
        <v>384</v>
      </c>
      <c r="E50" s="26" t="s">
        <v>3</v>
      </c>
      <c r="F50" s="26" t="s">
        <v>3</v>
      </c>
      <c r="G50" s="26" t="s">
        <v>4</v>
      </c>
      <c r="H50" s="26" t="s">
        <v>2703</v>
      </c>
      <c r="J50" s="26" t="str">
        <f t="shared" si="1"/>
        <v>Entregue em carga/vista (63)Movimentos Parametrizados</v>
      </c>
      <c r="K50" s="26" t="str">
        <f t="shared" si="2"/>
        <v>Entregue em carga/vista (63)O movimento parametrizado é utilizado como data de início e fim da situação</v>
      </c>
      <c r="L50" s="26" t="str">
        <f t="shared" si="3"/>
        <v>Entregue em carga/vista (63)Serventuário (14) | Escrivão/Diretor de Secretaria/Secretário Jurídico (48) | Entrega em carga/vista (493)</v>
      </c>
      <c r="M50" s="26" t="str">
        <f t="shared" si="4"/>
        <v>Entregue em carga/vista (63)Não</v>
      </c>
      <c r="N50" s="26" t="str">
        <f t="shared" si="5"/>
        <v>Entregue em carga/vista (63)Não</v>
      </c>
      <c r="O50" s="26" t="str">
        <f t="shared" si="6"/>
        <v>Entregue em carga/vista (63)Sim</v>
      </c>
      <c r="P50" s="26" t="str">
        <f t="shared" si="7"/>
        <v>Entregue em carga/vista (63)</v>
      </c>
      <c r="R50" s="26" t="s">
        <v>76</v>
      </c>
      <c r="S50" s="26" t="s">
        <v>1</v>
      </c>
      <c r="T50" s="26" t="s">
        <v>7</v>
      </c>
      <c r="U50" s="26" t="s">
        <v>384</v>
      </c>
      <c r="V50" s="26" t="s">
        <v>3</v>
      </c>
      <c r="W50" s="26" t="s">
        <v>3</v>
      </c>
      <c r="X50" s="26" t="s">
        <v>4</v>
      </c>
      <c r="AA50" s="26" t="str">
        <f t="shared" si="8"/>
        <v>Entregue em carga/vista (63)Movimentos Parametrizados</v>
      </c>
      <c r="AB50" s="26" t="str">
        <f t="shared" si="9"/>
        <v>Entregue em carga/vista (63)O movimento parametrizado é utilizado como data de início e fim da situação</v>
      </c>
      <c r="AC50" s="26" t="str">
        <f t="shared" si="10"/>
        <v>Entregue em carga/vista (63)Serventuário (14) | Escrivão/Diretor de Secretaria/Secretário Jurídico (48) | Entrega em carga/vista (493)</v>
      </c>
      <c r="AD50" s="26" t="str">
        <f t="shared" si="11"/>
        <v>Entregue em carga/vista (63)Não</v>
      </c>
      <c r="AE50" s="26" t="str">
        <f t="shared" si="12"/>
        <v>Entregue em carga/vista (63)Não</v>
      </c>
      <c r="AF50" s="26" t="str">
        <f t="shared" si="13"/>
        <v>Entregue em carga/vista (63)Sim</v>
      </c>
      <c r="AG50" s="26" t="str">
        <f t="shared" si="14"/>
        <v>Entregue em carga/vista (63)</v>
      </c>
      <c r="AI50" s="26" t="b">
        <f t="shared" si="15"/>
        <v>1</v>
      </c>
      <c r="AJ50" s="26" t="b">
        <f t="shared" si="16"/>
        <v>1</v>
      </c>
      <c r="AK50" s="26" t="b">
        <f t="shared" si="17"/>
        <v>1</v>
      </c>
      <c r="AL50" s="26" t="b">
        <f t="shared" si="18"/>
        <v>1</v>
      </c>
      <c r="AM50" s="26" t="b">
        <f t="shared" si="19"/>
        <v>1</v>
      </c>
      <c r="AN50" s="26" t="b">
        <f t="shared" si="20"/>
        <v>1</v>
      </c>
      <c r="AO50" s="26" t="b">
        <f t="shared" si="21"/>
        <v>1</v>
      </c>
    </row>
    <row r="51" spans="1:41" s="26" customFormat="1" hidden="1" x14ac:dyDescent="0.3">
      <c r="A51" s="26" t="s">
        <v>78</v>
      </c>
      <c r="B51" s="26" t="s">
        <v>1</v>
      </c>
      <c r="C51" s="26" t="s">
        <v>7</v>
      </c>
      <c r="D51" s="26" t="s">
        <v>385</v>
      </c>
      <c r="E51" s="26" t="s">
        <v>3</v>
      </c>
      <c r="F51" s="26" t="s">
        <v>3</v>
      </c>
      <c r="G51" s="26" t="s">
        <v>4</v>
      </c>
      <c r="H51" s="26" t="s">
        <v>2703</v>
      </c>
      <c r="J51" s="26" t="str">
        <f t="shared" si="1"/>
        <v>Excluído do juízo 100% digital (115)Movimentos Parametrizados</v>
      </c>
      <c r="K51" s="26" t="str">
        <f t="shared" si="2"/>
        <v>Excluído do juízo 100% digital (115)O movimento parametrizado é utilizado como data de início e fim da situação</v>
      </c>
      <c r="L51" s="26" t="str">
        <f t="shared" si="3"/>
        <v>Excluído do juízo 100% digital (115)Serventuário (14) | Escrivão/Diretor de Secretaria/Secretário Jurídico (48) | Exclusão do Juízo 100% Digital (14737)</v>
      </c>
      <c r="M51" s="26" t="str">
        <f t="shared" si="4"/>
        <v>Excluído do juízo 100% digital (115)Não</v>
      </c>
      <c r="N51" s="26" t="str">
        <f t="shared" si="5"/>
        <v>Excluído do juízo 100% digital (115)Não</v>
      </c>
      <c r="O51" s="26" t="str">
        <f t="shared" si="6"/>
        <v>Excluído do juízo 100% digital (115)Sim</v>
      </c>
      <c r="P51" s="26" t="str">
        <f t="shared" si="7"/>
        <v>Excluído do juízo 100% digital (115)</v>
      </c>
      <c r="R51" s="26" t="s">
        <v>78</v>
      </c>
      <c r="S51" s="26" t="s">
        <v>1</v>
      </c>
      <c r="T51" s="26" t="s">
        <v>7</v>
      </c>
      <c r="U51" s="26" t="s">
        <v>385</v>
      </c>
      <c r="V51" s="26" t="s">
        <v>3</v>
      </c>
      <c r="W51" s="26" t="s">
        <v>3</v>
      </c>
      <c r="X51" s="26" t="s">
        <v>4</v>
      </c>
      <c r="AA51" s="26" t="str">
        <f t="shared" si="8"/>
        <v>Excluído do juízo 100% digital (115)Movimentos Parametrizados</v>
      </c>
      <c r="AB51" s="26" t="str">
        <f t="shared" si="9"/>
        <v>Excluído do juízo 100% digital (115)O movimento parametrizado é utilizado como data de início e fim da situação</v>
      </c>
      <c r="AC51" s="26" t="str">
        <f t="shared" si="10"/>
        <v>Excluído do juízo 100% digital (115)Serventuário (14) | Escrivão/Diretor de Secretaria/Secretário Jurídico (48) | Exclusão do Juízo 100% Digital (14737)</v>
      </c>
      <c r="AD51" s="26" t="str">
        <f t="shared" si="11"/>
        <v>Excluído do juízo 100% digital (115)Não</v>
      </c>
      <c r="AE51" s="26" t="str">
        <f t="shared" si="12"/>
        <v>Excluído do juízo 100% digital (115)Não</v>
      </c>
      <c r="AF51" s="26" t="str">
        <f t="shared" si="13"/>
        <v>Excluído do juízo 100% digital (115)Sim</v>
      </c>
      <c r="AG51" s="26" t="str">
        <f t="shared" si="14"/>
        <v>Excluído do juízo 100% digital (115)</v>
      </c>
      <c r="AI51" s="26" t="b">
        <f t="shared" si="15"/>
        <v>1</v>
      </c>
      <c r="AJ51" s="26" t="b">
        <f t="shared" si="16"/>
        <v>1</v>
      </c>
      <c r="AK51" s="26" t="b">
        <f t="shared" si="17"/>
        <v>1</v>
      </c>
      <c r="AL51" s="26" t="b">
        <f t="shared" si="18"/>
        <v>1</v>
      </c>
      <c r="AM51" s="26" t="b">
        <f t="shared" si="19"/>
        <v>1</v>
      </c>
      <c r="AN51" s="26" t="b">
        <f t="shared" si="20"/>
        <v>1</v>
      </c>
      <c r="AO51" s="26" t="b">
        <f t="shared" si="21"/>
        <v>1</v>
      </c>
    </row>
    <row r="52" spans="1:41" s="26" customFormat="1" ht="409.6" hidden="1" x14ac:dyDescent="0.3">
      <c r="A52" s="26" t="s">
        <v>80</v>
      </c>
      <c r="B52" s="26" t="s">
        <v>1</v>
      </c>
      <c r="C52" s="26" t="s">
        <v>7</v>
      </c>
      <c r="D52" s="13" t="s">
        <v>2632</v>
      </c>
      <c r="E52" s="26" t="s">
        <v>4</v>
      </c>
      <c r="F52" s="26" t="s">
        <v>3</v>
      </c>
      <c r="G52" s="26" t="s">
        <v>3</v>
      </c>
      <c r="H52" s="26" t="s">
        <v>2703</v>
      </c>
      <c r="J52" s="26" t="str">
        <f t="shared" si="1"/>
        <v>Execução não criminal iniciada (26)Movimentos Parametrizados</v>
      </c>
      <c r="K52" s="26" t="str">
        <f t="shared" si="2"/>
        <v>Execução não criminal iniciada (26)O movimento parametrizado é utilizado como data de início e fim da situação</v>
      </c>
      <c r="L52" s="26" t="str">
        <f t="shared" si="3"/>
        <v>Execução não criminal iniciada (26)Serventuário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v>
      </c>
      <c r="M52" s="26" t="str">
        <f t="shared" si="4"/>
        <v>Execução não criminal iniciada (26)Sim</v>
      </c>
      <c r="N52" s="26" t="str">
        <f t="shared" si="5"/>
        <v>Execução não criminal iniciada (26)Não</v>
      </c>
      <c r="O52" s="26" t="str">
        <f t="shared" si="6"/>
        <v>Execução não criminal iniciada (26)Não</v>
      </c>
      <c r="P52" s="26" t="str">
        <f t="shared" si="7"/>
        <v>Execução não criminal iniciada (26)</v>
      </c>
      <c r="R52" s="26" t="s">
        <v>80</v>
      </c>
      <c r="S52" s="26" t="s">
        <v>1</v>
      </c>
      <c r="T52" s="26" t="s">
        <v>7</v>
      </c>
      <c r="U52" s="26" t="s">
        <v>2632</v>
      </c>
      <c r="V52" s="26" t="s">
        <v>4</v>
      </c>
      <c r="W52" s="26" t="s">
        <v>3</v>
      </c>
      <c r="X52" s="26" t="s">
        <v>3</v>
      </c>
      <c r="AA52" s="26" t="str">
        <f t="shared" si="8"/>
        <v>Execução não criminal iniciada (26)Movimentos Parametrizados</v>
      </c>
      <c r="AB52" s="26" t="str">
        <f t="shared" si="9"/>
        <v>Execução não criminal iniciada (26)O movimento parametrizado é utilizado como data de início e fim da situação</v>
      </c>
      <c r="AC52" s="26" t="str">
        <f t="shared" si="10"/>
        <v>Execução não criminal iniciada (26)Serventuário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v>
      </c>
      <c r="AD52" s="26" t="str">
        <f t="shared" si="11"/>
        <v>Execução não criminal iniciada (26)Sim</v>
      </c>
      <c r="AE52" s="26" t="str">
        <f t="shared" si="12"/>
        <v>Execução não criminal iniciada (26)Não</v>
      </c>
      <c r="AF52" s="26" t="str">
        <f t="shared" si="13"/>
        <v>Execução não criminal iniciada (26)Não</v>
      </c>
      <c r="AG52" s="26" t="str">
        <f t="shared" si="14"/>
        <v>Execução não criminal iniciada (26)</v>
      </c>
      <c r="AI52" s="26" t="b">
        <f t="shared" si="15"/>
        <v>1</v>
      </c>
      <c r="AJ52" s="26" t="b">
        <f t="shared" si="16"/>
        <v>1</v>
      </c>
      <c r="AK52" s="26" t="b">
        <f t="shared" si="17"/>
        <v>1</v>
      </c>
      <c r="AL52" s="26" t="b">
        <f t="shared" si="18"/>
        <v>1</v>
      </c>
      <c r="AM52" s="26" t="b">
        <f t="shared" si="19"/>
        <v>1</v>
      </c>
      <c r="AN52" s="26" t="b">
        <f t="shared" si="20"/>
        <v>1</v>
      </c>
      <c r="AO52" s="26" t="b">
        <f t="shared" si="21"/>
        <v>1</v>
      </c>
    </row>
    <row r="53" spans="1:41" s="26" customFormat="1" hidden="1" x14ac:dyDescent="0.3">
      <c r="A53" s="26" t="s">
        <v>81</v>
      </c>
      <c r="B53" s="26" t="s">
        <v>2798</v>
      </c>
      <c r="C53" s="26" t="s">
        <v>7</v>
      </c>
      <c r="D53" s="26" t="s">
        <v>83</v>
      </c>
      <c r="E53" s="26" t="s">
        <v>3</v>
      </c>
      <c r="F53" s="26" t="s">
        <v>3</v>
      </c>
      <c r="G53" s="26" t="s">
        <v>3</v>
      </c>
      <c r="H53" s="26" t="s">
        <v>2703</v>
      </c>
      <c r="J53" s="26" t="str">
        <f t="shared" si="1"/>
        <v>Fase processual iniciada (65)Quando o processo é enviado com uma nova classe ao Datajud, que seja de tipo de procedimento diverso da atual, sem o envio respectivo movimentos de evolução de classe. Trata-se de uma situação artifical</v>
      </c>
      <c r="K53" s="26" t="str">
        <f t="shared" si="2"/>
        <v>Fase processual iniciada (65)O movimento parametrizado é utilizado como data de início e fim da situação</v>
      </c>
      <c r="L53" s="26" t="str">
        <f t="shared" si="3"/>
        <v>Fase processual iniciada (65)Situação criada a partir de outras situações, não havendo movimentos próprios.</v>
      </c>
      <c r="M53" s="26" t="str">
        <f t="shared" si="4"/>
        <v>Fase processual iniciada (65)Não</v>
      </c>
      <c r="N53" s="26" t="str">
        <f t="shared" si="5"/>
        <v>Fase processual iniciada (65)Não</v>
      </c>
      <c r="O53" s="26" t="str">
        <f t="shared" si="6"/>
        <v>Fase processual iniciada (65)Não</v>
      </c>
      <c r="P53" s="26" t="str">
        <f t="shared" si="7"/>
        <v>Fase processual iniciada (65)</v>
      </c>
      <c r="R53" s="26" t="s">
        <v>81</v>
      </c>
      <c r="S53" s="26" t="s">
        <v>82</v>
      </c>
      <c r="T53" s="26" t="s">
        <v>7</v>
      </c>
      <c r="U53" s="26" t="s">
        <v>83</v>
      </c>
      <c r="V53" s="26" t="s">
        <v>3</v>
      </c>
      <c r="W53" s="26" t="s">
        <v>3</v>
      </c>
      <c r="X53" s="26" t="s">
        <v>3</v>
      </c>
      <c r="AA53" s="26" t="str">
        <f t="shared" si="8"/>
        <v>Fase processual iniciada (65)Quando o processo é enviado com uma nova classe ao Datajud, que seja de tipo de procedimento diverso da atual, sem o envio respectivo movimentos de evvolução de classe. Trata-se de uma situação artifical</v>
      </c>
      <c r="AB53" s="26" t="str">
        <f t="shared" si="9"/>
        <v>Fase processual iniciada (65)O movimento parametrizado é utilizado como data de início e fim da situação</v>
      </c>
      <c r="AC53" s="26" t="str">
        <f t="shared" si="10"/>
        <v>Fase processual iniciada (65)Situação criada a partir de outras situações, não havendo movimentos próprios.</v>
      </c>
      <c r="AD53" s="26" t="str">
        <f t="shared" si="11"/>
        <v>Fase processual iniciada (65)Não</v>
      </c>
      <c r="AE53" s="26" t="str">
        <f t="shared" si="12"/>
        <v>Fase processual iniciada (65)Não</v>
      </c>
      <c r="AF53" s="26" t="str">
        <f t="shared" si="13"/>
        <v>Fase processual iniciada (65)Não</v>
      </c>
      <c r="AG53" s="26" t="str">
        <f t="shared" si="14"/>
        <v>Fase processual iniciada (65)</v>
      </c>
      <c r="AI53" s="26" t="s">
        <v>2690</v>
      </c>
      <c r="AJ53" s="26" t="b">
        <f t="shared" si="16"/>
        <v>1</v>
      </c>
      <c r="AK53" s="26" t="b">
        <f t="shared" si="17"/>
        <v>1</v>
      </c>
      <c r="AL53" s="26" t="b">
        <f t="shared" si="18"/>
        <v>1</v>
      </c>
      <c r="AM53" s="26" t="b">
        <f t="shared" si="19"/>
        <v>1</v>
      </c>
      <c r="AN53" s="26" t="b">
        <f t="shared" si="20"/>
        <v>1</v>
      </c>
      <c r="AO53" s="26" t="b">
        <f t="shared" si="21"/>
        <v>1</v>
      </c>
    </row>
    <row r="54" spans="1:41" s="26" customFormat="1" hidden="1" x14ac:dyDescent="0.3">
      <c r="A54" s="26" t="s">
        <v>84</v>
      </c>
      <c r="B54" s="26" t="s">
        <v>1</v>
      </c>
      <c r="C54" s="26" t="s">
        <v>7</v>
      </c>
      <c r="D54" s="26" t="s">
        <v>387</v>
      </c>
      <c r="E54" s="26" t="s">
        <v>3</v>
      </c>
      <c r="F54" s="26" t="s">
        <v>3</v>
      </c>
      <c r="G54" s="26" t="s">
        <v>4</v>
      </c>
      <c r="H54" s="26" t="s">
        <v>2703</v>
      </c>
      <c r="J54" s="26" t="str">
        <f t="shared" si="1"/>
        <v>Finalizada tramitação direta entre MP e autoridade policial (117)Movimentos Parametrizados</v>
      </c>
      <c r="K54" s="26" t="str">
        <f t="shared" si="2"/>
        <v>Finalizada tramitação direta entre MP e autoridade policial (117)O movimento parametrizado é utilizado como data de início e fim da situação</v>
      </c>
      <c r="L54" s="26" t="str">
        <f t="shared" si="3"/>
        <v>Finalizada tramitação direta entre MP e autoridade policial (117)Serventuário (14) | Escrivão/Diretor de Secretaria/Secretário Jurídico (48) | Finalizada Tramitação Direta entre MP e Autoridade Policial (15000)</v>
      </c>
      <c r="M54" s="26" t="str">
        <f t="shared" si="4"/>
        <v>Finalizada tramitação direta entre MP e autoridade policial (117)Não</v>
      </c>
      <c r="N54" s="26" t="str">
        <f t="shared" si="5"/>
        <v>Finalizada tramitação direta entre MP e autoridade policial (117)Não</v>
      </c>
      <c r="O54" s="26" t="str">
        <f t="shared" si="6"/>
        <v>Finalizada tramitação direta entre MP e autoridade policial (117)Sim</v>
      </c>
      <c r="P54" s="26" t="str">
        <f t="shared" si="7"/>
        <v>Finalizada tramitação direta entre MP e autoridade policial (117)</v>
      </c>
      <c r="R54" s="26" t="s">
        <v>84</v>
      </c>
      <c r="S54" s="26" t="s">
        <v>1</v>
      </c>
      <c r="T54" s="26" t="s">
        <v>7</v>
      </c>
      <c r="U54" s="26" t="s">
        <v>387</v>
      </c>
      <c r="V54" s="26" t="s">
        <v>3</v>
      </c>
      <c r="W54" s="26" t="s">
        <v>3</v>
      </c>
      <c r="X54" s="26" t="s">
        <v>4</v>
      </c>
      <c r="AA54" s="26" t="str">
        <f t="shared" si="8"/>
        <v>Finalizada tramitação direta entre MP e autoridade policial (117)Movimentos Parametrizados</v>
      </c>
      <c r="AB54" s="26" t="str">
        <f t="shared" si="9"/>
        <v>Finalizada tramitação direta entre MP e autoridade policial (117)O movimento parametrizado é utilizado como data de início e fim da situação</v>
      </c>
      <c r="AC54" s="26" t="str">
        <f t="shared" si="10"/>
        <v>Finalizada tramitação direta entre MP e autoridade policial (117)Serventuário (14) | Escrivão/Diretor de Secretaria/Secretário Jurídico (48) | Finalizada Tramitação Direta entre MP e Autoridade Policial (15000)</v>
      </c>
      <c r="AD54" s="26" t="str">
        <f t="shared" si="11"/>
        <v>Finalizada tramitação direta entre MP e autoridade policial (117)Não</v>
      </c>
      <c r="AE54" s="26" t="str">
        <f t="shared" si="12"/>
        <v>Finalizada tramitação direta entre MP e autoridade policial (117)Não</v>
      </c>
      <c r="AF54" s="26" t="str">
        <f t="shared" si="13"/>
        <v>Finalizada tramitação direta entre MP e autoridade policial (117)Sim</v>
      </c>
      <c r="AG54" s="26" t="str">
        <f t="shared" si="14"/>
        <v>Finalizada tramitação direta entre MP e autoridade policial (117)</v>
      </c>
      <c r="AI54" s="26" t="b">
        <f t="shared" si="15"/>
        <v>1</v>
      </c>
      <c r="AJ54" s="26" t="b">
        <f t="shared" si="16"/>
        <v>1</v>
      </c>
      <c r="AK54" s="26" t="b">
        <f t="shared" si="17"/>
        <v>1</v>
      </c>
      <c r="AL54" s="26" t="b">
        <f t="shared" si="18"/>
        <v>1</v>
      </c>
      <c r="AM54" s="26" t="b">
        <f t="shared" si="19"/>
        <v>1</v>
      </c>
      <c r="AN54" s="26" t="b">
        <f t="shared" si="20"/>
        <v>1</v>
      </c>
      <c r="AO54" s="26" t="b">
        <f t="shared" si="21"/>
        <v>1</v>
      </c>
    </row>
    <row r="55" spans="1:41" s="26" customFormat="1" ht="172.8" hidden="1" x14ac:dyDescent="0.3">
      <c r="A55" s="26" t="s">
        <v>86</v>
      </c>
      <c r="B55" s="26" t="s">
        <v>1</v>
      </c>
      <c r="C55" s="26" t="s">
        <v>7</v>
      </c>
      <c r="D55" s="13" t="s">
        <v>388</v>
      </c>
      <c r="E55" s="26" t="s">
        <v>3</v>
      </c>
      <c r="F55" s="26" t="s">
        <v>3</v>
      </c>
      <c r="G55" s="26" t="s">
        <v>4</v>
      </c>
      <c r="H55" s="26" t="s">
        <v>2703</v>
      </c>
      <c r="J55" s="26" t="str">
        <f t="shared" si="1"/>
        <v>Finalizado o cumprimento da pena (113)Movimentos Parametrizados</v>
      </c>
      <c r="K55" s="26" t="str">
        <f t="shared" si="2"/>
        <v>Finalizado o cumprimento da pena (113)O movimento parametrizado é utilizado como data de início e fim da situação</v>
      </c>
      <c r="L55" s="26" t="str">
        <f t="shared" si="3"/>
        <v>Finalizado o cumprimento da pena (113)Serventuário (14) | Escrivão/Diretor de Secretaria/Secretário Jurídico (48) | Cumprimento da pena (12276) | Fim (12278)
Serventuário (14) | Escrivão/Diretor de Secretaria/Secretário Jurídico (48) | Cumprimento da pena (12276) | Fim (12279)</v>
      </c>
      <c r="M55" s="26" t="str">
        <f t="shared" si="4"/>
        <v>Finalizado o cumprimento da pena (113)Não</v>
      </c>
      <c r="N55" s="26" t="str">
        <f t="shared" si="5"/>
        <v>Finalizado o cumprimento da pena (113)Não</v>
      </c>
      <c r="O55" s="26" t="str">
        <f t="shared" si="6"/>
        <v>Finalizado o cumprimento da pena (113)Sim</v>
      </c>
      <c r="P55" s="26" t="str">
        <f t="shared" si="7"/>
        <v>Finalizado o cumprimento da pena (113)</v>
      </c>
      <c r="R55" s="26" t="s">
        <v>86</v>
      </c>
      <c r="S55" s="26" t="s">
        <v>1</v>
      </c>
      <c r="T55" s="26" t="s">
        <v>7</v>
      </c>
      <c r="U55" s="26" t="s">
        <v>388</v>
      </c>
      <c r="V55" s="26" t="s">
        <v>3</v>
      </c>
      <c r="W55" s="26" t="s">
        <v>3</v>
      </c>
      <c r="X55" s="26" t="s">
        <v>4</v>
      </c>
      <c r="AA55" s="26" t="str">
        <f t="shared" si="8"/>
        <v>Finalizado o cumprimento da pena (113)Movimentos Parametrizados</v>
      </c>
      <c r="AB55" s="26" t="str">
        <f t="shared" si="9"/>
        <v>Finalizado o cumprimento da pena (113)O movimento parametrizado é utilizado como data de início e fim da situação</v>
      </c>
      <c r="AC55" s="26" t="str">
        <f t="shared" si="10"/>
        <v>Finalizado o cumprimento da pena (113)Serventuário (14) | Escrivão/Diretor de Secretaria/Secretário Jurídico (48) | Cumprimento da pena (12276) | Fim (12278)
Serventuário (14) | Escrivão/Diretor de Secretaria/Secretário Jurídico (48) | Cumprimento da pena (12276) | Fim (12279)</v>
      </c>
      <c r="AD55" s="26" t="str">
        <f t="shared" si="11"/>
        <v>Finalizado o cumprimento da pena (113)Não</v>
      </c>
      <c r="AE55" s="26" t="str">
        <f t="shared" si="12"/>
        <v>Finalizado o cumprimento da pena (113)Não</v>
      </c>
      <c r="AF55" s="26" t="str">
        <f t="shared" si="13"/>
        <v>Finalizado o cumprimento da pena (113)Sim</v>
      </c>
      <c r="AG55" s="26" t="str">
        <f t="shared" si="14"/>
        <v>Finalizado o cumprimento da pena (113)</v>
      </c>
      <c r="AI55" s="26" t="b">
        <f t="shared" si="15"/>
        <v>1</v>
      </c>
      <c r="AJ55" s="26" t="b">
        <f t="shared" si="16"/>
        <v>1</v>
      </c>
      <c r="AK55" s="26" t="b">
        <f t="shared" si="17"/>
        <v>1</v>
      </c>
      <c r="AL55" s="26" t="b">
        <f t="shared" si="18"/>
        <v>1</v>
      </c>
      <c r="AM55" s="26" t="b">
        <f t="shared" si="19"/>
        <v>1</v>
      </c>
      <c r="AN55" s="26" t="b">
        <f t="shared" si="20"/>
        <v>1</v>
      </c>
      <c r="AO55" s="26" t="b">
        <f t="shared" si="21"/>
        <v>1</v>
      </c>
    </row>
    <row r="56" spans="1:41" s="26" customFormat="1" hidden="1" x14ac:dyDescent="0.3">
      <c r="A56" s="26" t="s">
        <v>87</v>
      </c>
      <c r="B56" s="26" t="s">
        <v>1</v>
      </c>
      <c r="C56" s="26" t="s">
        <v>7</v>
      </c>
      <c r="D56" s="26" t="s">
        <v>389</v>
      </c>
      <c r="E56" s="26" t="s">
        <v>3</v>
      </c>
      <c r="F56" s="26" t="s">
        <v>3</v>
      </c>
      <c r="G56" s="26" t="s">
        <v>4</v>
      </c>
      <c r="H56" s="26" t="s">
        <v>2703</v>
      </c>
      <c r="J56" s="26" t="str">
        <f t="shared" si="1"/>
        <v>Incluído no juízo 100% digital (114)Movimentos Parametrizados</v>
      </c>
      <c r="K56" s="26" t="str">
        <f t="shared" si="2"/>
        <v>Incluído no juízo 100% digital (114)O movimento parametrizado é utilizado como data de início e fim da situação</v>
      </c>
      <c r="L56" s="26" t="str">
        <f t="shared" si="3"/>
        <v>Incluído no juízo 100% digital (114)Serventuário (14) | Escrivão/Diretor de Secretaria/Secretário Jurídico (48) | Inclusão no Juízo 100% Digital (14736)</v>
      </c>
      <c r="M56" s="26" t="str">
        <f t="shared" si="4"/>
        <v>Incluído no juízo 100% digital (114)Não</v>
      </c>
      <c r="N56" s="26" t="str">
        <f t="shared" si="5"/>
        <v>Incluído no juízo 100% digital (114)Não</v>
      </c>
      <c r="O56" s="26" t="str">
        <f t="shared" si="6"/>
        <v>Incluído no juízo 100% digital (114)Sim</v>
      </c>
      <c r="P56" s="26" t="str">
        <f t="shared" si="7"/>
        <v>Incluído no juízo 100% digital (114)</v>
      </c>
      <c r="R56" s="26" t="s">
        <v>87</v>
      </c>
      <c r="S56" s="26" t="s">
        <v>1</v>
      </c>
      <c r="T56" s="26" t="s">
        <v>7</v>
      </c>
      <c r="U56" s="26" t="s">
        <v>389</v>
      </c>
      <c r="V56" s="26" t="s">
        <v>3</v>
      </c>
      <c r="W56" s="26" t="s">
        <v>3</v>
      </c>
      <c r="X56" s="26" t="s">
        <v>4</v>
      </c>
      <c r="AA56" s="26" t="str">
        <f t="shared" si="8"/>
        <v>Incluído no juízo 100% digital (114)Movimentos Parametrizados</v>
      </c>
      <c r="AB56" s="26" t="str">
        <f t="shared" si="9"/>
        <v>Incluído no juízo 100% digital (114)O movimento parametrizado é utilizado como data de início e fim da situação</v>
      </c>
      <c r="AC56" s="26" t="str">
        <f t="shared" si="10"/>
        <v>Incluído no juízo 100% digital (114)Serventuário (14) | Escrivão/Diretor de Secretaria/Secretário Jurídico (48) | Inclusão no Juízo 100% Digital (14736)</v>
      </c>
      <c r="AD56" s="26" t="str">
        <f t="shared" si="11"/>
        <v>Incluído no juízo 100% digital (114)Não</v>
      </c>
      <c r="AE56" s="26" t="str">
        <f t="shared" si="12"/>
        <v>Incluído no juízo 100% digital (114)Não</v>
      </c>
      <c r="AF56" s="26" t="str">
        <f t="shared" si="13"/>
        <v>Incluído no juízo 100% digital (114)Sim</v>
      </c>
      <c r="AG56" s="26" t="str">
        <f t="shared" si="14"/>
        <v>Incluído no juízo 100% digital (114)</v>
      </c>
      <c r="AI56" s="26" t="b">
        <f t="shared" si="15"/>
        <v>1</v>
      </c>
      <c r="AJ56" s="26" t="b">
        <f t="shared" si="16"/>
        <v>1</v>
      </c>
      <c r="AK56" s="26" t="b">
        <f t="shared" si="17"/>
        <v>1</v>
      </c>
      <c r="AL56" s="26" t="b">
        <f t="shared" si="18"/>
        <v>1</v>
      </c>
      <c r="AM56" s="26" t="b">
        <f t="shared" si="19"/>
        <v>1</v>
      </c>
      <c r="AN56" s="26" t="b">
        <f t="shared" si="20"/>
        <v>1</v>
      </c>
      <c r="AO56" s="26" t="b">
        <f t="shared" si="21"/>
        <v>1</v>
      </c>
    </row>
    <row r="57" spans="1:41" s="26" customFormat="1" hidden="1" x14ac:dyDescent="0.3">
      <c r="A57" s="26" t="s">
        <v>89</v>
      </c>
      <c r="B57" s="26" t="s">
        <v>1</v>
      </c>
      <c r="C57" s="26" t="s">
        <v>7</v>
      </c>
      <c r="D57" s="26" t="s">
        <v>390</v>
      </c>
      <c r="E57" s="26" t="s">
        <v>3</v>
      </c>
      <c r="F57" s="26" t="s">
        <v>3</v>
      </c>
      <c r="G57" s="26" t="s">
        <v>4</v>
      </c>
      <c r="H57" s="26" t="s">
        <v>2703</v>
      </c>
      <c r="J57" s="26" t="str">
        <f t="shared" si="1"/>
        <v>Iniciada tramitação direta entre MP e autoridade policial (116)Movimentos Parametrizados</v>
      </c>
      <c r="K57" s="26" t="str">
        <f t="shared" si="2"/>
        <v>Iniciada tramitação direta entre MP e autoridade policial (116)O movimento parametrizado é utilizado como data de início e fim da situação</v>
      </c>
      <c r="L57" s="26" t="str">
        <f t="shared" si="3"/>
        <v>Iniciada tramitação direta entre MP e autoridade policial (116)Serventuário (14) | Escrivão/Diretor de Secretaria/Secretário Jurídico (48) | Iniciada Tramitação Direta entre MP e Autoridade Policial (14999)</v>
      </c>
      <c r="M57" s="26" t="str">
        <f t="shared" si="4"/>
        <v>Iniciada tramitação direta entre MP e autoridade policial (116)Não</v>
      </c>
      <c r="N57" s="26" t="str">
        <f t="shared" si="5"/>
        <v>Iniciada tramitação direta entre MP e autoridade policial (116)Não</v>
      </c>
      <c r="O57" s="26" t="str">
        <f t="shared" si="6"/>
        <v>Iniciada tramitação direta entre MP e autoridade policial (116)Sim</v>
      </c>
      <c r="P57" s="26" t="str">
        <f t="shared" si="7"/>
        <v>Iniciada tramitação direta entre MP e autoridade policial (116)</v>
      </c>
      <c r="R57" s="26" t="s">
        <v>89</v>
      </c>
      <c r="S57" s="26" t="s">
        <v>1</v>
      </c>
      <c r="T57" s="26" t="s">
        <v>7</v>
      </c>
      <c r="U57" s="26" t="s">
        <v>390</v>
      </c>
      <c r="V57" s="26" t="s">
        <v>3</v>
      </c>
      <c r="W57" s="26" t="s">
        <v>3</v>
      </c>
      <c r="X57" s="26" t="s">
        <v>4</v>
      </c>
      <c r="AA57" s="26" t="str">
        <f t="shared" si="8"/>
        <v>Iniciada tramitação direta entre MP e autoridade policial (116)Movimentos Parametrizados</v>
      </c>
      <c r="AB57" s="26" t="str">
        <f t="shared" si="9"/>
        <v>Iniciada tramitação direta entre MP e autoridade policial (116)O movimento parametrizado é utilizado como data de início e fim da situação</v>
      </c>
      <c r="AC57" s="26" t="str">
        <f t="shared" si="10"/>
        <v>Iniciada tramitação direta entre MP e autoridade policial (116)Serventuário (14) | Escrivão/Diretor de Secretaria/Secretário Jurídico (48) | Iniciada Tramitação Direta entre MP e Autoridade Policial (14999)</v>
      </c>
      <c r="AD57" s="26" t="str">
        <f t="shared" si="11"/>
        <v>Iniciada tramitação direta entre MP e autoridade policial (116)Não</v>
      </c>
      <c r="AE57" s="26" t="str">
        <f t="shared" si="12"/>
        <v>Iniciada tramitação direta entre MP e autoridade policial (116)Não</v>
      </c>
      <c r="AF57" s="26" t="str">
        <f t="shared" si="13"/>
        <v>Iniciada tramitação direta entre MP e autoridade policial (116)Sim</v>
      </c>
      <c r="AG57" s="26" t="str">
        <f t="shared" si="14"/>
        <v>Iniciada tramitação direta entre MP e autoridade policial (116)</v>
      </c>
      <c r="AI57" s="26" t="b">
        <f t="shared" si="15"/>
        <v>1</v>
      </c>
      <c r="AJ57" s="26" t="b">
        <f t="shared" si="16"/>
        <v>1</v>
      </c>
      <c r="AK57" s="26" t="b">
        <f t="shared" si="17"/>
        <v>1</v>
      </c>
      <c r="AL57" s="26" t="b">
        <f t="shared" si="18"/>
        <v>1</v>
      </c>
      <c r="AM57" s="26" t="b">
        <f t="shared" si="19"/>
        <v>1</v>
      </c>
      <c r="AN57" s="26" t="b">
        <f t="shared" si="20"/>
        <v>1</v>
      </c>
      <c r="AO57" s="26" t="b">
        <f t="shared" si="21"/>
        <v>1</v>
      </c>
    </row>
    <row r="58" spans="1:41" s="26" customFormat="1" hidden="1" x14ac:dyDescent="0.3">
      <c r="A58" s="26" t="s">
        <v>91</v>
      </c>
      <c r="B58" s="26" t="s">
        <v>1</v>
      </c>
      <c r="C58" s="26" t="s">
        <v>7</v>
      </c>
      <c r="D58" s="26" t="s">
        <v>391</v>
      </c>
      <c r="E58" s="26" t="s">
        <v>3</v>
      </c>
      <c r="F58" s="26" t="s">
        <v>3</v>
      </c>
      <c r="G58" s="26" t="s">
        <v>4</v>
      </c>
      <c r="H58" s="26" t="s">
        <v>2703</v>
      </c>
      <c r="J58" s="26" t="str">
        <f t="shared" si="1"/>
        <v>Iniciado o cumprimento da pena (111)Movimentos Parametrizados</v>
      </c>
      <c r="K58" s="26" t="str">
        <f t="shared" si="2"/>
        <v>Iniciado o cumprimento da pena (111)O movimento parametrizado é utilizado como data de início e fim da situação</v>
      </c>
      <c r="L58" s="26" t="str">
        <f t="shared" si="3"/>
        <v>Iniciado o cumprimento da pena (111)Serventuário (14) | Escrivão/Diretor de Secretaria/Secretário Jurídico (48) | Cumprimento da pena (12276) | Início (12277)</v>
      </c>
      <c r="M58" s="26" t="str">
        <f t="shared" si="4"/>
        <v>Iniciado o cumprimento da pena (111)Não</v>
      </c>
      <c r="N58" s="26" t="str">
        <f t="shared" si="5"/>
        <v>Iniciado o cumprimento da pena (111)Não</v>
      </c>
      <c r="O58" s="26" t="str">
        <f t="shared" si="6"/>
        <v>Iniciado o cumprimento da pena (111)Sim</v>
      </c>
      <c r="P58" s="26" t="str">
        <f t="shared" si="7"/>
        <v>Iniciado o cumprimento da pena (111)</v>
      </c>
      <c r="R58" s="26" t="s">
        <v>91</v>
      </c>
      <c r="S58" s="26" t="s">
        <v>1</v>
      </c>
      <c r="T58" s="26" t="s">
        <v>7</v>
      </c>
      <c r="U58" s="26" t="s">
        <v>391</v>
      </c>
      <c r="V58" s="26" t="s">
        <v>3</v>
      </c>
      <c r="W58" s="26" t="s">
        <v>3</v>
      </c>
      <c r="X58" s="26" t="s">
        <v>4</v>
      </c>
      <c r="AA58" s="26" t="str">
        <f t="shared" si="8"/>
        <v>Iniciado o cumprimento da pena (111)Movimentos Parametrizados</v>
      </c>
      <c r="AB58" s="26" t="str">
        <f t="shared" si="9"/>
        <v>Iniciado o cumprimento da pena (111)O movimento parametrizado é utilizado como data de início e fim da situação</v>
      </c>
      <c r="AC58" s="26" t="str">
        <f t="shared" si="10"/>
        <v>Iniciado o cumprimento da pena (111)Serventuário (14) | Escrivão/Diretor de Secretaria/Secretário Jurídico (48) | Cumprimento da pena (12276) | Início (12277)</v>
      </c>
      <c r="AD58" s="26" t="str">
        <f t="shared" si="11"/>
        <v>Iniciado o cumprimento da pena (111)Não</v>
      </c>
      <c r="AE58" s="26" t="str">
        <f t="shared" si="12"/>
        <v>Iniciado o cumprimento da pena (111)Não</v>
      </c>
      <c r="AF58" s="26" t="str">
        <f t="shared" si="13"/>
        <v>Iniciado o cumprimento da pena (111)Sim</v>
      </c>
      <c r="AG58" s="26" t="str">
        <f t="shared" si="14"/>
        <v>Iniciado o cumprimento da pena (111)</v>
      </c>
      <c r="AI58" s="26" t="b">
        <f t="shared" si="15"/>
        <v>1</v>
      </c>
      <c r="AJ58" s="26" t="b">
        <f t="shared" si="16"/>
        <v>1</v>
      </c>
      <c r="AK58" s="26" t="b">
        <f t="shared" si="17"/>
        <v>1</v>
      </c>
      <c r="AL58" s="26" t="b">
        <f t="shared" si="18"/>
        <v>1</v>
      </c>
      <c r="AM58" s="26" t="b">
        <f t="shared" si="19"/>
        <v>1</v>
      </c>
      <c r="AN58" s="26" t="b">
        <f t="shared" si="20"/>
        <v>1</v>
      </c>
      <c r="AO58" s="26" t="b">
        <f t="shared" si="21"/>
        <v>1</v>
      </c>
    </row>
    <row r="59" spans="1:41" s="26" customFormat="1" ht="57.6" hidden="1" x14ac:dyDescent="0.3">
      <c r="A59" s="26" t="s">
        <v>93</v>
      </c>
      <c r="B59" s="26" t="s">
        <v>1</v>
      </c>
      <c r="C59" s="13" t="s">
        <v>300</v>
      </c>
      <c r="D59" s="26" t="s">
        <v>392</v>
      </c>
      <c r="E59" s="26" t="s">
        <v>3</v>
      </c>
      <c r="F59" s="26" t="s">
        <v>3</v>
      </c>
      <c r="G59" s="26" t="s">
        <v>4</v>
      </c>
      <c r="H59" s="26" t="s">
        <v>2703</v>
      </c>
      <c r="J59" s="26" t="str">
        <f t="shared" si="1"/>
        <v>Iniciado o cumprimento da transação penal (54)Movimentos Parametrizados</v>
      </c>
      <c r="K59" s="26" t="str">
        <f t="shared" si="2"/>
        <v>Iniciado o cumprimento da transação penal (54)Revogada transação penal (139)
Transação penal cancelada (138)</v>
      </c>
      <c r="L59" s="26" t="str">
        <f t="shared" si="3"/>
        <v>Iniciado o cumprimento da transação penal (54)Serventuário (14) | Escrivão/Diretor de Secretaria/Secretário Jurídico (48) | Início do Cumprimento da Transação Penal (11003)</v>
      </c>
      <c r="M59" s="26" t="str">
        <f t="shared" si="4"/>
        <v>Iniciado o cumprimento da transação penal (54)Não</v>
      </c>
      <c r="N59" s="26" t="str">
        <f t="shared" si="5"/>
        <v>Iniciado o cumprimento da transação penal (54)Não</v>
      </c>
      <c r="O59" s="26" t="str">
        <f t="shared" si="6"/>
        <v>Iniciado o cumprimento da transação penal (54)Sim</v>
      </c>
      <c r="P59" s="26" t="str">
        <f t="shared" si="7"/>
        <v>Iniciado o cumprimento da transação penal (54)</v>
      </c>
      <c r="R59" s="26" t="s">
        <v>93</v>
      </c>
      <c r="S59" s="26" t="s">
        <v>1</v>
      </c>
      <c r="T59" s="26" t="s">
        <v>300</v>
      </c>
      <c r="U59" s="26" t="s">
        <v>392</v>
      </c>
      <c r="V59" s="26" t="s">
        <v>3</v>
      </c>
      <c r="W59" s="26" t="s">
        <v>3</v>
      </c>
      <c r="X59" s="26" t="s">
        <v>4</v>
      </c>
      <c r="AA59" s="26" t="str">
        <f t="shared" si="8"/>
        <v>Iniciado o cumprimento da transação penal (54)Movimentos Parametrizados</v>
      </c>
      <c r="AB59" s="26" t="str">
        <f t="shared" si="9"/>
        <v>Iniciado o cumprimento da transação penal (54)Revogada transação penal (139)
Transação penal cancelada (138)</v>
      </c>
      <c r="AC59" s="26" t="str">
        <f t="shared" si="10"/>
        <v>Iniciado o cumprimento da transação penal (54)Serventuário (14) | Escrivão/Diretor de Secretaria/Secretário Jurídico (48) | Início do Cumprimento da Transação Penal (11003)</v>
      </c>
      <c r="AD59" s="26" t="str">
        <f t="shared" si="11"/>
        <v>Iniciado o cumprimento da transação penal (54)Não</v>
      </c>
      <c r="AE59" s="26" t="str">
        <f t="shared" si="12"/>
        <v>Iniciado o cumprimento da transação penal (54)Não</v>
      </c>
      <c r="AF59" s="26" t="str">
        <f t="shared" si="13"/>
        <v>Iniciado o cumprimento da transação penal (54)Sim</v>
      </c>
      <c r="AG59" s="26" t="str">
        <f t="shared" si="14"/>
        <v>Iniciado o cumprimento da transação penal (54)</v>
      </c>
      <c r="AI59" s="26" t="b">
        <f t="shared" si="15"/>
        <v>1</v>
      </c>
      <c r="AJ59" s="26" t="b">
        <f t="shared" si="16"/>
        <v>1</v>
      </c>
      <c r="AK59" s="26" t="b">
        <f t="shared" si="17"/>
        <v>1</v>
      </c>
      <c r="AL59" s="26" t="b">
        <f t="shared" si="18"/>
        <v>1</v>
      </c>
      <c r="AM59" s="26" t="b">
        <f t="shared" si="19"/>
        <v>1</v>
      </c>
      <c r="AN59" s="26" t="b">
        <f t="shared" si="20"/>
        <v>1</v>
      </c>
      <c r="AO59" s="26" t="b">
        <f t="shared" si="21"/>
        <v>1</v>
      </c>
    </row>
    <row r="60" spans="1:41" s="26" customFormat="1" hidden="1" x14ac:dyDescent="0.3">
      <c r="A60" s="26" t="s">
        <v>95</v>
      </c>
      <c r="B60" s="26" t="s">
        <v>1</v>
      </c>
      <c r="C60" s="26" t="s">
        <v>7</v>
      </c>
      <c r="D60" s="26" t="s">
        <v>393</v>
      </c>
      <c r="E60" s="26" t="s">
        <v>3</v>
      </c>
      <c r="F60" s="26" t="s">
        <v>3</v>
      </c>
      <c r="G60" s="26" t="s">
        <v>4</v>
      </c>
      <c r="H60" s="26" t="s">
        <v>2703</v>
      </c>
      <c r="J60" s="26" t="str">
        <f t="shared" si="1"/>
        <v>Interrompido o cumprimento da pena (112)Movimentos Parametrizados</v>
      </c>
      <c r="K60" s="26" t="str">
        <f t="shared" si="2"/>
        <v>Interrompido o cumprimento da pena (112)O movimento parametrizado é utilizado como data de início e fim da situação</v>
      </c>
      <c r="L60" s="26" t="str">
        <f t="shared" si="3"/>
        <v>Interrompido o cumprimento da pena (112)Serventuário (14) | Escrivão/Diretor de Secretaria/Secretário Jurídico (48) | Cumprimento da pena (12276) | Interrupção (12280)</v>
      </c>
      <c r="M60" s="26" t="str">
        <f t="shared" si="4"/>
        <v>Interrompido o cumprimento da pena (112)Não</v>
      </c>
      <c r="N60" s="26" t="str">
        <f t="shared" si="5"/>
        <v>Interrompido o cumprimento da pena (112)Não</v>
      </c>
      <c r="O60" s="26" t="str">
        <f t="shared" si="6"/>
        <v>Interrompido o cumprimento da pena (112)Sim</v>
      </c>
      <c r="P60" s="26" t="str">
        <f t="shared" si="7"/>
        <v>Interrompido o cumprimento da pena (112)</v>
      </c>
      <c r="R60" s="26" t="s">
        <v>95</v>
      </c>
      <c r="S60" s="26" t="s">
        <v>1</v>
      </c>
      <c r="T60" s="26" t="s">
        <v>7</v>
      </c>
      <c r="U60" s="26" t="s">
        <v>393</v>
      </c>
      <c r="V60" s="26" t="s">
        <v>3</v>
      </c>
      <c r="W60" s="26" t="s">
        <v>3</v>
      </c>
      <c r="X60" s="26" t="s">
        <v>4</v>
      </c>
      <c r="AA60" s="26" t="str">
        <f t="shared" si="8"/>
        <v>Interrompido o cumprimento da pena (112)Movimentos Parametrizados</v>
      </c>
      <c r="AB60" s="26" t="str">
        <f t="shared" si="9"/>
        <v>Interrompido o cumprimento da pena (112)O movimento parametrizado é utilizado como data de início e fim da situação</v>
      </c>
      <c r="AC60" s="26" t="str">
        <f t="shared" si="10"/>
        <v>Interrompido o cumprimento da pena (112)Serventuário (14) | Escrivão/Diretor de Secretaria/Secretário Jurídico (48) | Cumprimento da pena (12276) | Interrupção (12280)</v>
      </c>
      <c r="AD60" s="26" t="str">
        <f t="shared" si="11"/>
        <v>Interrompido o cumprimento da pena (112)Não</v>
      </c>
      <c r="AE60" s="26" t="str">
        <f t="shared" si="12"/>
        <v>Interrompido o cumprimento da pena (112)Não</v>
      </c>
      <c r="AF60" s="26" t="str">
        <f t="shared" si="13"/>
        <v>Interrompido o cumprimento da pena (112)Sim</v>
      </c>
      <c r="AG60" s="26" t="str">
        <f t="shared" si="14"/>
        <v>Interrompido o cumprimento da pena (112)</v>
      </c>
      <c r="AI60" s="26" t="b">
        <f t="shared" si="15"/>
        <v>1</v>
      </c>
      <c r="AJ60" s="26" t="b">
        <f t="shared" si="16"/>
        <v>1</v>
      </c>
      <c r="AK60" s="26" t="b">
        <f t="shared" si="17"/>
        <v>1</v>
      </c>
      <c r="AL60" s="26" t="b">
        <f t="shared" si="18"/>
        <v>1</v>
      </c>
      <c r="AM60" s="26" t="b">
        <f t="shared" si="19"/>
        <v>1</v>
      </c>
      <c r="AN60" s="26" t="b">
        <f t="shared" si="20"/>
        <v>1</v>
      </c>
      <c r="AO60" s="26" t="b">
        <f t="shared" si="21"/>
        <v>1</v>
      </c>
    </row>
    <row r="61" spans="1:41" s="26" customFormat="1" hidden="1" x14ac:dyDescent="0.3">
      <c r="A61" s="26" t="s">
        <v>97</v>
      </c>
      <c r="B61" s="26" t="s">
        <v>1</v>
      </c>
      <c r="C61" s="26" t="s">
        <v>7</v>
      </c>
      <c r="D61" s="26" t="s">
        <v>98</v>
      </c>
      <c r="E61" s="26" t="s">
        <v>3</v>
      </c>
      <c r="F61" s="26" t="s">
        <v>4</v>
      </c>
      <c r="G61" s="26" t="s">
        <v>4</v>
      </c>
      <c r="H61" s="26" t="s">
        <v>2703</v>
      </c>
      <c r="J61" s="26" t="str">
        <f t="shared" si="1"/>
        <v>Julgado (62)Movimentos Parametrizados</v>
      </c>
      <c r="K61" s="26" t="str">
        <f t="shared" si="2"/>
        <v>Julgado (62)O movimento parametrizado é utilizado como data de início e fim da situação</v>
      </c>
      <c r="L61" s="26" t="str">
        <f t="shared" si="3"/>
        <v>Julgado (62)Magistrado (1) | Julgamento (193)</v>
      </c>
      <c r="M61" s="26" t="str">
        <f t="shared" si="4"/>
        <v>Julgado (62)Não</v>
      </c>
      <c r="N61" s="26" t="str">
        <f t="shared" si="5"/>
        <v>Julgado (62)Sim</v>
      </c>
      <c r="O61" s="26" t="str">
        <f t="shared" si="6"/>
        <v>Julgado (62)Sim</v>
      </c>
      <c r="P61" s="26" t="str">
        <f t="shared" si="7"/>
        <v>Julgado (62)</v>
      </c>
      <c r="R61" s="26" t="s">
        <v>97</v>
      </c>
      <c r="S61" s="26" t="s">
        <v>1</v>
      </c>
      <c r="T61" s="26" t="s">
        <v>7</v>
      </c>
      <c r="U61" s="26" t="s">
        <v>98</v>
      </c>
      <c r="V61" s="26" t="s">
        <v>3</v>
      </c>
      <c r="W61" s="26" t="s">
        <v>4</v>
      </c>
      <c r="X61" s="26" t="s">
        <v>4</v>
      </c>
      <c r="AA61" s="26" t="str">
        <f t="shared" si="8"/>
        <v>Julgado (62)Movimentos Parametrizados</v>
      </c>
      <c r="AB61" s="26" t="str">
        <f t="shared" si="9"/>
        <v>Julgado (62)O movimento parametrizado é utilizado como data de início e fim da situação</v>
      </c>
      <c r="AC61" s="26" t="str">
        <f t="shared" si="10"/>
        <v>Julgado (62)Magistrado (1) | Julgamento (193)</v>
      </c>
      <c r="AD61" s="26" t="str">
        <f t="shared" si="11"/>
        <v>Julgado (62)Não</v>
      </c>
      <c r="AE61" s="26" t="str">
        <f t="shared" si="12"/>
        <v>Julgado (62)Sim</v>
      </c>
      <c r="AF61" s="26" t="str">
        <f t="shared" si="13"/>
        <v>Julgado (62)Sim</v>
      </c>
      <c r="AG61" s="26" t="str">
        <f t="shared" si="14"/>
        <v>Julgado (62)</v>
      </c>
      <c r="AI61" s="26" t="b">
        <f t="shared" si="15"/>
        <v>1</v>
      </c>
      <c r="AJ61" s="26" t="b">
        <f t="shared" si="16"/>
        <v>1</v>
      </c>
      <c r="AK61" s="26" t="b">
        <f t="shared" si="17"/>
        <v>1</v>
      </c>
      <c r="AL61" s="26" t="b">
        <f t="shared" si="18"/>
        <v>1</v>
      </c>
      <c r="AM61" s="26" t="b">
        <f t="shared" si="19"/>
        <v>1</v>
      </c>
      <c r="AN61" s="26" t="b">
        <f t="shared" si="20"/>
        <v>1</v>
      </c>
      <c r="AO61" s="26" t="b">
        <f t="shared" si="21"/>
        <v>1</v>
      </c>
    </row>
    <row r="62" spans="1:41" s="26" customFormat="1" ht="409.6" hidden="1" x14ac:dyDescent="0.3">
      <c r="A62" s="26" t="s">
        <v>99</v>
      </c>
      <c r="B62" s="26" t="s">
        <v>1</v>
      </c>
      <c r="C62" s="26" t="s">
        <v>7</v>
      </c>
      <c r="D62" s="13" t="s">
        <v>301</v>
      </c>
      <c r="E62" s="26" t="s">
        <v>3</v>
      </c>
      <c r="F62" s="26" t="s">
        <v>4</v>
      </c>
      <c r="G62" s="26" t="s">
        <v>4</v>
      </c>
      <c r="H62" s="26" t="s">
        <v>100</v>
      </c>
      <c r="J62" s="26" t="str">
        <f t="shared" si="1"/>
        <v>Julgado com resolução do mérito (27)Movimentos Parametrizados</v>
      </c>
      <c r="K62" s="26" t="str">
        <f t="shared" si="2"/>
        <v>Julgado com resolução do mérito (27)O movimento parametrizado é utilizado como data de início e fim da situação</v>
      </c>
      <c r="L62" s="26" t="str">
        <f t="shared" si="3"/>
        <v>Julgado com resolução do mérito (27)Magistrado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v>
      </c>
      <c r="M62" s="26" t="str">
        <f t="shared" si="4"/>
        <v>Julgado com resolução do mérito (27)Não</v>
      </c>
      <c r="N62" s="26" t="str">
        <f t="shared" si="5"/>
        <v>Julgado com resolução do mérito (27)Sim</v>
      </c>
      <c r="O62" s="26" t="str">
        <f t="shared" si="6"/>
        <v>Julgado com resolução do mérito (27)Sim</v>
      </c>
      <c r="P62" s="26" t="str">
        <f t="shared" si="7"/>
        <v>Julgado com resolução do mérito (27)Julgado</v>
      </c>
      <c r="R62" s="26" t="s">
        <v>99</v>
      </c>
      <c r="S62" s="26" t="s">
        <v>1</v>
      </c>
      <c r="T62" s="26" t="s">
        <v>7</v>
      </c>
      <c r="U62" s="26" t="s">
        <v>301</v>
      </c>
      <c r="V62" s="26" t="s">
        <v>3</v>
      </c>
      <c r="W62" s="26" t="s">
        <v>4</v>
      </c>
      <c r="X62" s="26" t="s">
        <v>4</v>
      </c>
      <c r="Y62" s="26" t="s">
        <v>100</v>
      </c>
      <c r="AA62" s="26" t="str">
        <f t="shared" si="8"/>
        <v>Julgado com resolução do mérito (27)Movimentos Parametrizados</v>
      </c>
      <c r="AB62" s="26" t="str">
        <f t="shared" si="9"/>
        <v>Julgado com resolução do mérito (27)O movimento parametrizado é utilizado como data de início e fim da situação</v>
      </c>
      <c r="AC62" s="26" t="str">
        <f t="shared" si="10"/>
        <v>Julgado com resolução do mérito (27)Magistrado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v>
      </c>
      <c r="AD62" s="26" t="str">
        <f t="shared" si="11"/>
        <v>Julgado com resolução do mérito (27)Não</v>
      </c>
      <c r="AE62" s="26" t="str">
        <f t="shared" si="12"/>
        <v>Julgado com resolução do mérito (27)Sim</v>
      </c>
      <c r="AF62" s="26" t="str">
        <f t="shared" si="13"/>
        <v>Julgado com resolução do mérito (27)Sim</v>
      </c>
      <c r="AG62" s="26" t="str">
        <f t="shared" si="14"/>
        <v>Julgado com resolução do mérito (27)Julgado</v>
      </c>
      <c r="AI62" s="26" t="b">
        <f t="shared" si="15"/>
        <v>1</v>
      </c>
      <c r="AJ62" s="26" t="b">
        <f t="shared" si="16"/>
        <v>1</v>
      </c>
      <c r="AK62" s="26" t="b">
        <f t="shared" si="17"/>
        <v>1</v>
      </c>
      <c r="AL62" s="26" t="b">
        <f t="shared" si="18"/>
        <v>1</v>
      </c>
      <c r="AM62" s="26" t="b">
        <f t="shared" si="19"/>
        <v>1</v>
      </c>
      <c r="AN62" s="26" t="b">
        <f t="shared" si="20"/>
        <v>1</v>
      </c>
      <c r="AO62" s="26" t="b">
        <f t="shared" si="21"/>
        <v>1</v>
      </c>
    </row>
    <row r="63" spans="1:41" s="26" customFormat="1" ht="409.6" hidden="1" x14ac:dyDescent="0.3">
      <c r="A63" s="26" t="s">
        <v>101</v>
      </c>
      <c r="B63" s="26" t="s">
        <v>1</v>
      </c>
      <c r="C63" s="26" t="s">
        <v>7</v>
      </c>
      <c r="D63" s="13" t="s">
        <v>302</v>
      </c>
      <c r="E63" s="26" t="s">
        <v>3</v>
      </c>
      <c r="F63" s="26" t="s">
        <v>4</v>
      </c>
      <c r="G63" s="26" t="s">
        <v>4</v>
      </c>
      <c r="H63" s="26" t="s">
        <v>100</v>
      </c>
      <c r="J63" s="26" t="str">
        <f t="shared" si="1"/>
        <v>Julgado sem resolução do mérito (28)Movimentos Parametrizados</v>
      </c>
      <c r="K63" s="26" t="str">
        <f t="shared" si="2"/>
        <v>Julgado sem resolução do mérito (28)O movimento parametrizado é utilizado como data de início e fim da situação</v>
      </c>
      <c r="L63" s="26" t="str">
        <f t="shared" si="3"/>
        <v>Julgado sem resolução do mérito (28)Magistrado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v>
      </c>
      <c r="M63" s="26" t="str">
        <f t="shared" si="4"/>
        <v>Julgado sem resolução do mérito (28)Não</v>
      </c>
      <c r="N63" s="26" t="str">
        <f t="shared" si="5"/>
        <v>Julgado sem resolução do mérito (28)Sim</v>
      </c>
      <c r="O63" s="26" t="str">
        <f t="shared" si="6"/>
        <v>Julgado sem resolução do mérito (28)Sim</v>
      </c>
      <c r="P63" s="26" t="str">
        <f t="shared" si="7"/>
        <v>Julgado sem resolução do mérito (28)Julgado</v>
      </c>
      <c r="R63" s="26" t="s">
        <v>101</v>
      </c>
      <c r="S63" s="26" t="s">
        <v>1</v>
      </c>
      <c r="T63" s="26" t="s">
        <v>7</v>
      </c>
      <c r="U63" s="26" t="s">
        <v>302</v>
      </c>
      <c r="V63" s="26" t="s">
        <v>3</v>
      </c>
      <c r="W63" s="26" t="s">
        <v>4</v>
      </c>
      <c r="X63" s="26" t="s">
        <v>4</v>
      </c>
      <c r="Y63" s="26" t="s">
        <v>100</v>
      </c>
      <c r="AA63" s="26" t="str">
        <f t="shared" si="8"/>
        <v>Julgado sem resolução do mérito (28)Movimentos Parametrizados</v>
      </c>
      <c r="AB63" s="26" t="str">
        <f t="shared" si="9"/>
        <v>Julgado sem resolução do mérito (28)O movimento parametrizado é utilizado como data de início e fim da situação</v>
      </c>
      <c r="AC63" s="26" t="str">
        <f t="shared" si="10"/>
        <v>Julgado sem resolução do mérito (28)Magistrado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v>
      </c>
      <c r="AD63" s="26" t="str">
        <f t="shared" si="11"/>
        <v>Julgado sem resolução do mérito (28)Não</v>
      </c>
      <c r="AE63" s="26" t="str">
        <f t="shared" si="12"/>
        <v>Julgado sem resolução do mérito (28)Sim</v>
      </c>
      <c r="AF63" s="26" t="str">
        <f t="shared" si="13"/>
        <v>Julgado sem resolução do mérito (28)Sim</v>
      </c>
      <c r="AG63" s="26" t="str">
        <f t="shared" si="14"/>
        <v>Julgado sem resolução do mérito (28)Julgado</v>
      </c>
      <c r="AI63" s="26" t="b">
        <f t="shared" si="15"/>
        <v>1</v>
      </c>
      <c r="AJ63" s="26" t="b">
        <f t="shared" si="16"/>
        <v>1</v>
      </c>
      <c r="AK63" s="26" t="b">
        <f t="shared" si="17"/>
        <v>1</v>
      </c>
      <c r="AL63" s="26" t="b">
        <f t="shared" si="18"/>
        <v>1</v>
      </c>
      <c r="AM63" s="26" t="b">
        <f t="shared" si="19"/>
        <v>1</v>
      </c>
      <c r="AN63" s="26" t="b">
        <f t="shared" si="20"/>
        <v>1</v>
      </c>
      <c r="AO63" s="26" t="b">
        <f t="shared" si="21"/>
        <v>1</v>
      </c>
    </row>
    <row r="64" spans="1:41" s="26" customFormat="1" ht="316.8" hidden="1" x14ac:dyDescent="0.3">
      <c r="A64" s="26" t="s">
        <v>102</v>
      </c>
      <c r="B64" s="26" t="s">
        <v>1</v>
      </c>
      <c r="C64" s="26" t="s">
        <v>7</v>
      </c>
      <c r="D64" s="13" t="s">
        <v>303</v>
      </c>
      <c r="E64" s="26" t="s">
        <v>3</v>
      </c>
      <c r="F64" s="26" t="s">
        <v>4</v>
      </c>
      <c r="G64" s="26" t="s">
        <v>4</v>
      </c>
      <c r="H64" s="26" t="s">
        <v>38</v>
      </c>
      <c r="J64" s="26" t="str">
        <f t="shared" si="1"/>
        <v>Julgamento homologatório proferido (29)Movimentos Parametrizados</v>
      </c>
      <c r="K64" s="26" t="str">
        <f t="shared" si="2"/>
        <v>Julgamento homologatório proferido (29)O movimento parametrizado é utilizado como data de início e fim da situação</v>
      </c>
      <c r="L64" s="26" t="str">
        <f t="shared" si="3"/>
        <v>Julgamento homologatório proferido (29)Magistrado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v>
      </c>
      <c r="M64" s="26" t="str">
        <f t="shared" si="4"/>
        <v>Julgamento homologatório proferido (29)Não</v>
      </c>
      <c r="N64" s="26" t="str">
        <f t="shared" si="5"/>
        <v>Julgamento homologatório proferido (29)Sim</v>
      </c>
      <c r="O64" s="26" t="str">
        <f t="shared" si="6"/>
        <v>Julgamento homologatório proferido (29)Sim</v>
      </c>
      <c r="P64" s="26" t="str">
        <f t="shared" si="7"/>
        <v>Julgamento homologatório proferido (29)Julgado com resolução do mérito</v>
      </c>
      <c r="R64" s="26" t="s">
        <v>102</v>
      </c>
      <c r="S64" s="26" t="s">
        <v>1</v>
      </c>
      <c r="T64" s="26" t="s">
        <v>7</v>
      </c>
      <c r="U64" s="26" t="s">
        <v>303</v>
      </c>
      <c r="V64" s="26" t="s">
        <v>3</v>
      </c>
      <c r="W64" s="26" t="s">
        <v>4</v>
      </c>
      <c r="X64" s="26" t="s">
        <v>4</v>
      </c>
      <c r="Y64" s="26" t="s">
        <v>38</v>
      </c>
      <c r="AA64" s="26" t="str">
        <f t="shared" si="8"/>
        <v>Julgamento homologatório proferido (29)Movimentos Parametrizados</v>
      </c>
      <c r="AB64" s="26" t="str">
        <f t="shared" si="9"/>
        <v>Julgamento homologatório proferido (29)O movimento parametrizado é utilizado como data de início e fim da situação</v>
      </c>
      <c r="AC64" s="26" t="str">
        <f t="shared" si="10"/>
        <v>Julgamento homologatório proferido (29)Magistrado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v>
      </c>
      <c r="AD64" s="26" t="str">
        <f t="shared" si="11"/>
        <v>Julgamento homologatório proferido (29)Não</v>
      </c>
      <c r="AE64" s="26" t="str">
        <f t="shared" si="12"/>
        <v>Julgamento homologatório proferido (29)Sim</v>
      </c>
      <c r="AF64" s="26" t="str">
        <f t="shared" si="13"/>
        <v>Julgamento homologatório proferido (29)Sim</v>
      </c>
      <c r="AG64" s="26" t="str">
        <f t="shared" si="14"/>
        <v>Julgamento homologatório proferido (29)Julgado com resolução do mérito</v>
      </c>
      <c r="AI64" s="26" t="b">
        <f t="shared" si="15"/>
        <v>1</v>
      </c>
      <c r="AJ64" s="26" t="b">
        <f t="shared" si="16"/>
        <v>1</v>
      </c>
      <c r="AK64" s="26" t="b">
        <f t="shared" si="17"/>
        <v>1</v>
      </c>
      <c r="AL64" s="26" t="b">
        <f t="shared" si="18"/>
        <v>1</v>
      </c>
      <c r="AM64" s="26" t="b">
        <f t="shared" si="19"/>
        <v>1</v>
      </c>
      <c r="AN64" s="26" t="b">
        <f t="shared" si="20"/>
        <v>1</v>
      </c>
      <c r="AO64" s="26" t="b">
        <f t="shared" si="21"/>
        <v>1</v>
      </c>
    </row>
    <row r="65" spans="1:41" s="26" customFormat="1" ht="187.2" hidden="1" x14ac:dyDescent="0.3">
      <c r="A65" s="26" t="s">
        <v>103</v>
      </c>
      <c r="B65" s="26" t="s">
        <v>1</v>
      </c>
      <c r="C65" s="26" t="s">
        <v>7</v>
      </c>
      <c r="D65" s="13" t="s">
        <v>304</v>
      </c>
      <c r="E65" s="26" t="s">
        <v>3</v>
      </c>
      <c r="F65" s="26" t="s">
        <v>3</v>
      </c>
      <c r="G65" s="26" t="s">
        <v>4</v>
      </c>
      <c r="H65" s="26" t="s">
        <v>53</v>
      </c>
      <c r="J65" s="26" t="str">
        <f t="shared" si="1"/>
        <v>Justiça gratuita concedida por decisão (30)Movimentos Parametrizados</v>
      </c>
      <c r="K65" s="26" t="str">
        <f t="shared" si="2"/>
        <v>Justiça gratuita concedida por decisão (30)O movimento parametrizado é utilizado como data de início e fim da situação</v>
      </c>
      <c r="L65" s="26" t="str">
        <f t="shared" si="3"/>
        <v>Justiça gratuita concedida por decisão (30)Magistrado (1) | Decisão (3) | Concessão (817) | Gratuidade da Justiça (787)
Magistrado (1) | Despacho (11009) | Concessão (11023) | Assistência Judiciária Gratuita (11024)
Magistrado (1) | Decisão (3) | Concessão em parte (888) | Gratuidade da Justiça (15103)</v>
      </c>
      <c r="M65" s="26" t="str">
        <f t="shared" si="4"/>
        <v>Justiça gratuita concedida por decisão (30)Não</v>
      </c>
      <c r="N65" s="26" t="str">
        <f t="shared" si="5"/>
        <v>Justiça gratuita concedida por decisão (30)Não</v>
      </c>
      <c r="O65" s="26" t="str">
        <f t="shared" si="6"/>
        <v>Justiça gratuita concedida por decisão (30)Sim</v>
      </c>
      <c r="P65" s="26" t="str">
        <f t="shared" si="7"/>
        <v>Justiça gratuita concedida por decisão (30)Decisão proferida</v>
      </c>
      <c r="R65" s="26" t="s">
        <v>103</v>
      </c>
      <c r="S65" s="26" t="s">
        <v>1</v>
      </c>
      <c r="T65" s="26" t="s">
        <v>7</v>
      </c>
      <c r="U65" s="26" t="s">
        <v>304</v>
      </c>
      <c r="V65" s="26" t="s">
        <v>3</v>
      </c>
      <c r="W65" s="26" t="s">
        <v>3</v>
      </c>
      <c r="X65" s="26" t="s">
        <v>4</v>
      </c>
      <c r="Y65" s="26" t="s">
        <v>53</v>
      </c>
      <c r="AA65" s="26" t="str">
        <f t="shared" si="8"/>
        <v>Justiça gratuita concedida por decisão (30)Movimentos Parametrizados</v>
      </c>
      <c r="AB65" s="26" t="str">
        <f t="shared" si="9"/>
        <v>Justiça gratuita concedida por decisão (30)O movimento parametrizado é utilizado como data de início e fim da situação</v>
      </c>
      <c r="AC65" s="26" t="str">
        <f t="shared" si="10"/>
        <v>Justiça gratuita concedida por decisão (30)Magistrado (1) | Decisão (3) | Concessão (817) | Gratuidade da Justiça (787)
Magistrado (1) | Despacho (11009) | Concessão (11023) | Assistência Judiciária Gratuita (11024)
Magistrado (1) | Decisão (3) | Concessão em parte (888) | Gratuidade da Justiça (15103)</v>
      </c>
      <c r="AD65" s="26" t="str">
        <f t="shared" si="11"/>
        <v>Justiça gratuita concedida por decisão (30)Não</v>
      </c>
      <c r="AE65" s="26" t="str">
        <f t="shared" si="12"/>
        <v>Justiça gratuita concedida por decisão (30)Não</v>
      </c>
      <c r="AF65" s="26" t="str">
        <f t="shared" si="13"/>
        <v>Justiça gratuita concedida por decisão (30)Sim</v>
      </c>
      <c r="AG65" s="26" t="str">
        <f t="shared" si="14"/>
        <v>Justiça gratuita concedida por decisão (30)Decisão proferida</v>
      </c>
      <c r="AI65" s="26" t="b">
        <f t="shared" si="15"/>
        <v>1</v>
      </c>
      <c r="AJ65" s="26" t="b">
        <f t="shared" si="16"/>
        <v>1</v>
      </c>
      <c r="AK65" s="26" t="b">
        <f t="shared" si="17"/>
        <v>1</v>
      </c>
      <c r="AL65" s="26" t="b">
        <f t="shared" si="18"/>
        <v>1</v>
      </c>
      <c r="AM65" s="26" t="b">
        <f t="shared" si="19"/>
        <v>1</v>
      </c>
      <c r="AN65" s="26" t="b">
        <f t="shared" si="20"/>
        <v>1</v>
      </c>
      <c r="AO65" s="26" t="b">
        <f t="shared" si="21"/>
        <v>1</v>
      </c>
    </row>
    <row r="66" spans="1:41" s="26" customFormat="1" hidden="1" x14ac:dyDescent="0.3">
      <c r="A66" s="26" t="s">
        <v>104</v>
      </c>
      <c r="B66" s="26" t="s">
        <v>1</v>
      </c>
      <c r="C66" s="26" t="s">
        <v>7</v>
      </c>
      <c r="D66" s="26" t="s">
        <v>105</v>
      </c>
      <c r="E66" s="26" t="s">
        <v>3</v>
      </c>
      <c r="F66" s="26" t="s">
        <v>3</v>
      </c>
      <c r="G66" s="26" t="s">
        <v>4</v>
      </c>
      <c r="H66" s="26" t="s">
        <v>53</v>
      </c>
      <c r="J66" s="26" t="str">
        <f t="shared" si="1"/>
        <v>Justiça gratuita não concedida (31)Movimentos Parametrizados</v>
      </c>
      <c r="K66" s="26" t="str">
        <f t="shared" si="2"/>
        <v>Justiça gratuita não concedida (31)O movimento parametrizado é utilizado como data de início e fim da situação</v>
      </c>
      <c r="L66" s="26" t="str">
        <f t="shared" si="3"/>
        <v>Justiça gratuita não concedida (31)Magistrado (1) | Decisão (3) | Não-Concessão (968) | Gratuidade da Justiça (334)</v>
      </c>
      <c r="M66" s="26" t="str">
        <f t="shared" si="4"/>
        <v>Justiça gratuita não concedida (31)Não</v>
      </c>
      <c r="N66" s="26" t="str">
        <f t="shared" si="5"/>
        <v>Justiça gratuita não concedida (31)Não</v>
      </c>
      <c r="O66" s="26" t="str">
        <f t="shared" si="6"/>
        <v>Justiça gratuita não concedida (31)Sim</v>
      </c>
      <c r="P66" s="26" t="str">
        <f t="shared" si="7"/>
        <v>Justiça gratuita não concedida (31)Decisão proferida</v>
      </c>
      <c r="R66" s="26" t="s">
        <v>104</v>
      </c>
      <c r="S66" s="26" t="s">
        <v>1</v>
      </c>
      <c r="T66" s="26" t="s">
        <v>7</v>
      </c>
      <c r="U66" s="26" t="s">
        <v>105</v>
      </c>
      <c r="V66" s="26" t="s">
        <v>3</v>
      </c>
      <c r="W66" s="26" t="s">
        <v>3</v>
      </c>
      <c r="X66" s="26" t="s">
        <v>4</v>
      </c>
      <c r="Y66" s="26" t="s">
        <v>53</v>
      </c>
      <c r="AA66" s="26" t="str">
        <f t="shared" si="8"/>
        <v>Justiça gratuita não concedida (31)Movimentos Parametrizados</v>
      </c>
      <c r="AB66" s="26" t="str">
        <f t="shared" si="9"/>
        <v>Justiça gratuita não concedida (31)O movimento parametrizado é utilizado como data de início e fim da situação</v>
      </c>
      <c r="AC66" s="26" t="str">
        <f t="shared" si="10"/>
        <v>Justiça gratuita não concedida (31)Magistrado (1) | Decisão (3) | Não-Concessão (968) | Gratuidade da Justiça (334)</v>
      </c>
      <c r="AD66" s="26" t="str">
        <f t="shared" si="11"/>
        <v>Justiça gratuita não concedida (31)Não</v>
      </c>
      <c r="AE66" s="26" t="str">
        <f t="shared" si="12"/>
        <v>Justiça gratuita não concedida (31)Não</v>
      </c>
      <c r="AF66" s="26" t="str">
        <f t="shared" si="13"/>
        <v>Justiça gratuita não concedida (31)Sim</v>
      </c>
      <c r="AG66" s="26" t="str">
        <f t="shared" si="14"/>
        <v>Justiça gratuita não concedida (31)Decisão proferida</v>
      </c>
      <c r="AI66" s="26" t="b">
        <f t="shared" si="15"/>
        <v>1</v>
      </c>
      <c r="AJ66" s="26" t="b">
        <f t="shared" si="16"/>
        <v>1</v>
      </c>
      <c r="AK66" s="26" t="b">
        <f t="shared" si="17"/>
        <v>1</v>
      </c>
      <c r="AL66" s="26" t="b">
        <f t="shared" si="18"/>
        <v>1</v>
      </c>
      <c r="AM66" s="26" t="b">
        <f t="shared" si="19"/>
        <v>1</v>
      </c>
      <c r="AN66" s="26" t="b">
        <f t="shared" si="20"/>
        <v>1</v>
      </c>
      <c r="AO66" s="26" t="b">
        <f t="shared" si="21"/>
        <v>1</v>
      </c>
    </row>
    <row r="67" spans="1:41" s="26" customFormat="1" hidden="1" x14ac:dyDescent="0.3">
      <c r="A67" s="26" t="s">
        <v>106</v>
      </c>
      <c r="B67" s="26" t="s">
        <v>1</v>
      </c>
      <c r="C67" s="26" t="s">
        <v>7</v>
      </c>
      <c r="D67" s="26" t="s">
        <v>107</v>
      </c>
      <c r="E67" s="26" t="s">
        <v>3</v>
      </c>
      <c r="F67" s="26" t="s">
        <v>3</v>
      </c>
      <c r="G67" s="26" t="s">
        <v>4</v>
      </c>
      <c r="H67" s="26" t="s">
        <v>53</v>
      </c>
      <c r="J67" s="26" t="str">
        <f t="shared" ref="J67:J130" si="22">A67&amp;B67</f>
        <v>Justiça gratuita revogada (32)Movimentos Parametrizados</v>
      </c>
      <c r="K67" s="26" t="str">
        <f t="shared" ref="K67:K130" si="23">A67&amp;C67</f>
        <v>Justiça gratuita revogada (32)O movimento parametrizado é utilizado como data de início e fim da situação</v>
      </c>
      <c r="L67" s="26" t="str">
        <f t="shared" ref="L67:L130" si="24">A67&amp;D67</f>
        <v>Justiça gratuita revogada (32)Magistrado (1) | Decisão (3) | Revogação (157) | Assistência Judiciária Gratuita (349)</v>
      </c>
      <c r="M67" s="26" t="str">
        <f t="shared" ref="M67:M130" si="25">A67&amp;E67</f>
        <v>Justiça gratuita revogada (32)Não</v>
      </c>
      <c r="N67" s="26" t="str">
        <f t="shared" ref="N67:N130" si="26">A67&amp;F67</f>
        <v>Justiça gratuita revogada (32)Não</v>
      </c>
      <c r="O67" s="26" t="str">
        <f t="shared" ref="O67:O130" si="27">A67&amp;G67</f>
        <v>Justiça gratuita revogada (32)Sim</v>
      </c>
      <c r="P67" s="26" t="str">
        <f t="shared" ref="P67:P130" si="28">A67&amp;H67</f>
        <v>Justiça gratuita revogada (32)Decisão proferida</v>
      </c>
      <c r="R67" s="26" t="s">
        <v>106</v>
      </c>
      <c r="S67" s="26" t="s">
        <v>1</v>
      </c>
      <c r="T67" s="26" t="s">
        <v>7</v>
      </c>
      <c r="U67" s="26" t="s">
        <v>107</v>
      </c>
      <c r="V67" s="26" t="s">
        <v>3</v>
      </c>
      <c r="W67" s="26" t="s">
        <v>3</v>
      </c>
      <c r="X67" s="26" t="s">
        <v>4</v>
      </c>
      <c r="Y67" s="26" t="s">
        <v>53</v>
      </c>
      <c r="AA67" s="26" t="str">
        <f t="shared" ref="AA67:AA130" si="29">R67&amp;S67</f>
        <v>Justiça gratuita revogada (32)Movimentos Parametrizados</v>
      </c>
      <c r="AB67" s="26" t="str">
        <f t="shared" ref="AB67:AB130" si="30">R67&amp;T67</f>
        <v>Justiça gratuita revogada (32)O movimento parametrizado é utilizado como data de início e fim da situação</v>
      </c>
      <c r="AC67" s="26" t="str">
        <f t="shared" ref="AC67:AC130" si="31">R67&amp;U67</f>
        <v>Justiça gratuita revogada (32)Magistrado (1) | Decisão (3) | Revogação (157) | Assistência Judiciária Gratuita (349)</v>
      </c>
      <c r="AD67" s="26" t="str">
        <f t="shared" ref="AD67:AD130" si="32">R67&amp;V67</f>
        <v>Justiça gratuita revogada (32)Não</v>
      </c>
      <c r="AE67" s="26" t="str">
        <f t="shared" ref="AE67:AE130" si="33">R67&amp;W67</f>
        <v>Justiça gratuita revogada (32)Não</v>
      </c>
      <c r="AF67" s="26" t="str">
        <f t="shared" ref="AF67:AF130" si="34">R67&amp;X67</f>
        <v>Justiça gratuita revogada (32)Sim</v>
      </c>
      <c r="AG67" s="26" t="str">
        <f t="shared" ref="AG67:AG130" si="35">R67&amp;Y67</f>
        <v>Justiça gratuita revogada (32)Decisão proferida</v>
      </c>
      <c r="AI67" s="26" t="b">
        <f t="shared" ref="AI67:AI130" si="36">AA67=J67</f>
        <v>1</v>
      </c>
      <c r="AJ67" s="26" t="b">
        <f t="shared" ref="AJ67:AJ130" si="37">AB67=K67</f>
        <v>1</v>
      </c>
      <c r="AK67" s="26" t="b">
        <f t="shared" ref="AK67:AK130" si="38">AC67=L67</f>
        <v>1</v>
      </c>
      <c r="AL67" s="26" t="b">
        <f t="shared" ref="AL67:AL130" si="39">AD67=M67</f>
        <v>1</v>
      </c>
      <c r="AM67" s="26" t="b">
        <f t="shared" ref="AM67:AM130" si="40">AE67=N67</f>
        <v>1</v>
      </c>
      <c r="AN67" s="26" t="b">
        <f t="shared" ref="AN67:AN130" si="41">AF67=O67</f>
        <v>1</v>
      </c>
      <c r="AO67" s="26" t="b">
        <f t="shared" ref="AO67:AO130" si="42">AG67=P67</f>
        <v>1</v>
      </c>
    </row>
    <row r="68" spans="1:41" s="26" customFormat="1" hidden="1" x14ac:dyDescent="0.3">
      <c r="A68" s="26" t="s">
        <v>108</v>
      </c>
      <c r="B68" s="26" t="s">
        <v>1</v>
      </c>
      <c r="C68" s="26" t="s">
        <v>7</v>
      </c>
      <c r="D68" s="26" t="s">
        <v>396</v>
      </c>
      <c r="E68" s="26" t="s">
        <v>3</v>
      </c>
      <c r="F68" s="26" t="s">
        <v>4</v>
      </c>
      <c r="G68" s="26" t="s">
        <v>4</v>
      </c>
      <c r="H68" s="26" t="s">
        <v>2703</v>
      </c>
      <c r="J68" s="26" t="str">
        <f t="shared" si="22"/>
        <v>Levantada suspensão/sobrestamento por Ação de Controle Concentrado de Constitucionalidade (97)Movimentos Parametrizados</v>
      </c>
      <c r="K68" s="26" t="str">
        <f t="shared" si="23"/>
        <v>Levantada suspensão/sobrestamento por Ação de Controle Concentrado de Constitucionalidade (97)O movimento parametrizado é utilizado como data de início e fim da situação</v>
      </c>
      <c r="L68" s="26" t="str">
        <f t="shared" si="24"/>
        <v>Levantada suspensão/sobrestamento por Ação de Controle Concentrado de Constitucionalidade (97)Serventuário (14) | Escrivão/Diretor de Secretaria/Secretário Jurídico (48) | Levantamento da Causa Suspensiva ou de Sobrestamento (14974) | Suspensão/Sobrestamento Determinada por Ação de Controle Concentrado de Constitucionalidade  - STF (14982)</v>
      </c>
      <c r="M68" s="26" t="str">
        <f t="shared" si="25"/>
        <v>Levantada suspensão/sobrestamento por Ação de Controle Concentrado de Constitucionalidade (97)Não</v>
      </c>
      <c r="N68" s="26" t="str">
        <f t="shared" si="26"/>
        <v>Levantada suspensão/sobrestamento por Ação de Controle Concentrado de Constitucionalidade (97)Sim</v>
      </c>
      <c r="O68" s="26" t="str">
        <f t="shared" si="27"/>
        <v>Levantada suspensão/sobrestamento por Ação de Controle Concentrado de Constitucionalidade (97)Sim</v>
      </c>
      <c r="P68" s="26" t="str">
        <f t="shared" si="28"/>
        <v>Levantada suspensão/sobrestamento por Ação de Controle Concentrado de Constitucionalidade (97)</v>
      </c>
      <c r="R68" s="26" t="s">
        <v>108</v>
      </c>
      <c r="S68" s="26" t="s">
        <v>1</v>
      </c>
      <c r="T68" s="26" t="s">
        <v>7</v>
      </c>
      <c r="U68" s="26" t="s">
        <v>396</v>
      </c>
      <c r="V68" s="26" t="s">
        <v>3</v>
      </c>
      <c r="W68" s="26" t="s">
        <v>4</v>
      </c>
      <c r="X68" s="26" t="s">
        <v>4</v>
      </c>
      <c r="AA68" s="26" t="str">
        <f t="shared" si="29"/>
        <v>Levantada suspensão/sobrestamento por Ação de Controle Concentrado de Constitucionalidade (97)Movimentos Parametrizados</v>
      </c>
      <c r="AB68" s="26" t="str">
        <f t="shared" si="30"/>
        <v>Levantada suspensão/sobrestamento por Ação de Controle Concentrado de Constitucionalidade (97)O movimento parametrizado é utilizado como data de início e fim da situação</v>
      </c>
      <c r="AC68" s="26" t="str">
        <f t="shared" si="31"/>
        <v>Levantada suspensão/sobrestamento por Ação de Controle Concentrado de Constitucionalidade (97)Serventuário (14) | Escrivão/Diretor de Secretaria/Secretário Jurídico (48) | Levantamento da Causa Suspensiva ou de Sobrestamento (14974) | Suspensão/Sobrestamento Determinada por Ação de Controle Concentrado de Constitucionalidade  - STF (14982)</v>
      </c>
      <c r="AD68" s="26" t="str">
        <f t="shared" si="32"/>
        <v>Levantada suspensão/sobrestamento por Ação de Controle Concentrado de Constitucionalidade (97)Não</v>
      </c>
      <c r="AE68" s="26" t="str">
        <f t="shared" si="33"/>
        <v>Levantada suspensão/sobrestamento por Ação de Controle Concentrado de Constitucionalidade (97)Sim</v>
      </c>
      <c r="AF68" s="26" t="str">
        <f t="shared" si="34"/>
        <v>Levantada suspensão/sobrestamento por Ação de Controle Concentrado de Constitucionalidade (97)Sim</v>
      </c>
      <c r="AG68" s="26" t="str">
        <f t="shared" si="35"/>
        <v>Levantada suspensão/sobrestamento por Ação de Controle Concentrado de Constitucionalidade (97)</v>
      </c>
      <c r="AI68" s="26" t="b">
        <f t="shared" si="36"/>
        <v>1</v>
      </c>
      <c r="AJ68" s="26" t="b">
        <f t="shared" si="37"/>
        <v>1</v>
      </c>
      <c r="AK68" s="26" t="b">
        <f t="shared" si="38"/>
        <v>1</v>
      </c>
      <c r="AL68" s="26" t="b">
        <f t="shared" si="39"/>
        <v>1</v>
      </c>
      <c r="AM68" s="26" t="b">
        <f t="shared" si="40"/>
        <v>1</v>
      </c>
      <c r="AN68" s="26" t="b">
        <f t="shared" si="41"/>
        <v>1</v>
      </c>
      <c r="AO68" s="26" t="b">
        <f t="shared" si="42"/>
        <v>1</v>
      </c>
    </row>
    <row r="69" spans="1:41" s="26" customFormat="1" hidden="1" x14ac:dyDescent="0.3">
      <c r="A69" s="26" t="s">
        <v>110</v>
      </c>
      <c r="B69" s="26" t="s">
        <v>1</v>
      </c>
      <c r="C69" s="26" t="s">
        <v>7</v>
      </c>
      <c r="D69" s="26" t="s">
        <v>397</v>
      </c>
      <c r="E69" s="26" t="s">
        <v>3</v>
      </c>
      <c r="F69" s="26" t="s">
        <v>4</v>
      </c>
      <c r="G69" s="26" t="s">
        <v>4</v>
      </c>
      <c r="H69" s="26" t="s">
        <v>2703</v>
      </c>
      <c r="J69" s="26" t="str">
        <f t="shared" si="22"/>
        <v>Levantada suspensão/sobrestamento por Controvérsia (98)Movimentos Parametrizados</v>
      </c>
      <c r="K69" s="26" t="str">
        <f t="shared" si="23"/>
        <v>Levantada suspensão/sobrestamento por Controvérsia (98)O movimento parametrizado é utilizado como data de início e fim da situação</v>
      </c>
      <c r="L69" s="26" t="str">
        <f t="shared" si="24"/>
        <v>Levantada suspensão/sobrestamento por Controvérsia (98)Serventuário (14) | Escrivão/Diretor de Secretaria/Secretário Jurídico (48) | Levantamento da Causa Suspensiva ou de Sobrestamento (14974) | Suspensão/Sobrestamento Determinada por Controvérsia (14981)</v>
      </c>
      <c r="M69" s="26" t="str">
        <f t="shared" si="25"/>
        <v>Levantada suspensão/sobrestamento por Controvérsia (98)Não</v>
      </c>
      <c r="N69" s="26" t="str">
        <f t="shared" si="26"/>
        <v>Levantada suspensão/sobrestamento por Controvérsia (98)Sim</v>
      </c>
      <c r="O69" s="26" t="str">
        <f t="shared" si="27"/>
        <v>Levantada suspensão/sobrestamento por Controvérsia (98)Sim</v>
      </c>
      <c r="P69" s="26" t="str">
        <f t="shared" si="28"/>
        <v>Levantada suspensão/sobrestamento por Controvérsia (98)</v>
      </c>
      <c r="R69" s="26" t="s">
        <v>110</v>
      </c>
      <c r="S69" s="26" t="s">
        <v>1</v>
      </c>
      <c r="T69" s="26" t="s">
        <v>7</v>
      </c>
      <c r="U69" s="26" t="s">
        <v>397</v>
      </c>
      <c r="V69" s="26" t="s">
        <v>3</v>
      </c>
      <c r="W69" s="26" t="s">
        <v>4</v>
      </c>
      <c r="X69" s="26" t="s">
        <v>4</v>
      </c>
      <c r="AA69" s="26" t="str">
        <f t="shared" si="29"/>
        <v>Levantada suspensão/sobrestamento por Controvérsia (98)Movimentos Parametrizados</v>
      </c>
      <c r="AB69" s="26" t="str">
        <f t="shared" si="30"/>
        <v>Levantada suspensão/sobrestamento por Controvérsia (98)O movimento parametrizado é utilizado como data de início e fim da situação</v>
      </c>
      <c r="AC69" s="26" t="str">
        <f t="shared" si="31"/>
        <v>Levantada suspensão/sobrestamento por Controvérsia (98)Serventuário (14) | Escrivão/Diretor de Secretaria/Secretário Jurídico (48) | Levantamento da Causa Suspensiva ou de Sobrestamento (14974) | Suspensão/Sobrestamento Determinada por Controvérsia (14981)</v>
      </c>
      <c r="AD69" s="26" t="str">
        <f t="shared" si="32"/>
        <v>Levantada suspensão/sobrestamento por Controvérsia (98)Não</v>
      </c>
      <c r="AE69" s="26" t="str">
        <f t="shared" si="33"/>
        <v>Levantada suspensão/sobrestamento por Controvérsia (98)Sim</v>
      </c>
      <c r="AF69" s="26" t="str">
        <f t="shared" si="34"/>
        <v>Levantada suspensão/sobrestamento por Controvérsia (98)Sim</v>
      </c>
      <c r="AG69" s="26" t="str">
        <f t="shared" si="35"/>
        <v>Levantada suspensão/sobrestamento por Controvérsia (98)</v>
      </c>
      <c r="AI69" s="26" t="b">
        <f t="shared" si="36"/>
        <v>1</v>
      </c>
      <c r="AJ69" s="26" t="b">
        <f t="shared" si="37"/>
        <v>1</v>
      </c>
      <c r="AK69" s="26" t="b">
        <f t="shared" si="38"/>
        <v>1</v>
      </c>
      <c r="AL69" s="26" t="b">
        <f t="shared" si="39"/>
        <v>1</v>
      </c>
      <c r="AM69" s="26" t="b">
        <f t="shared" si="40"/>
        <v>1</v>
      </c>
      <c r="AN69" s="26" t="b">
        <f t="shared" si="41"/>
        <v>1</v>
      </c>
      <c r="AO69" s="26" t="b">
        <f t="shared" si="42"/>
        <v>1</v>
      </c>
    </row>
    <row r="70" spans="1:41" s="26" customFormat="1" ht="201.6" hidden="1" x14ac:dyDescent="0.3">
      <c r="A70" s="26" t="s">
        <v>112</v>
      </c>
      <c r="B70" s="26" t="s">
        <v>1</v>
      </c>
      <c r="C70" s="26" t="s">
        <v>7</v>
      </c>
      <c r="D70" s="13" t="s">
        <v>398</v>
      </c>
      <c r="E70" s="26" t="s">
        <v>3</v>
      </c>
      <c r="F70" s="26" t="s">
        <v>4</v>
      </c>
      <c r="G70" s="26" t="s">
        <v>4</v>
      </c>
      <c r="H70" s="26" t="s">
        <v>2703</v>
      </c>
      <c r="J70" s="26" t="str">
        <f t="shared" si="22"/>
        <v>Levantada suspensão/sobrestamento por cumprimento (20)Movimentos Parametrizados</v>
      </c>
      <c r="K70" s="26" t="str">
        <f t="shared" si="23"/>
        <v>Levantada suspensão/sobrestamento por cumprimento (20)O movimento parametrizado é utilizado como data de início e fim da situação</v>
      </c>
      <c r="L70" s="26" t="str">
        <f t="shared" si="24"/>
        <v>Levantada suspensão/sobrestamento por cumprimento (20)Serventuário (14) | Escrivão/Diretor de Secretaria/Secretário Jurídico (48) | Cumprimento de Levantamento da Suspensão  (12066)
Serventuário (14) | Escrivão/Diretor de Secretaria/Secretário Jurídico (48) | Levantamento da Causa Suspensiva ou de Sobrestamento (14974)</v>
      </c>
      <c r="M70" s="26" t="str">
        <f t="shared" si="25"/>
        <v>Levantada suspensão/sobrestamento por cumprimento (20)Não</v>
      </c>
      <c r="N70" s="26" t="str">
        <f t="shared" si="26"/>
        <v>Levantada suspensão/sobrestamento por cumprimento (20)Sim</v>
      </c>
      <c r="O70" s="26" t="str">
        <f t="shared" si="27"/>
        <v>Levantada suspensão/sobrestamento por cumprimento (20)Sim</v>
      </c>
      <c r="P70" s="26" t="str">
        <f t="shared" si="28"/>
        <v>Levantada suspensão/sobrestamento por cumprimento (20)</v>
      </c>
      <c r="R70" s="26" t="s">
        <v>112</v>
      </c>
      <c r="S70" s="26" t="s">
        <v>1</v>
      </c>
      <c r="T70" s="26" t="s">
        <v>7</v>
      </c>
      <c r="U70" s="26" t="s">
        <v>398</v>
      </c>
      <c r="V70" s="26" t="s">
        <v>3</v>
      </c>
      <c r="W70" s="26" t="s">
        <v>4</v>
      </c>
      <c r="X70" s="26" t="s">
        <v>4</v>
      </c>
      <c r="AA70" s="26" t="str">
        <f t="shared" si="29"/>
        <v>Levantada suspensão/sobrestamento por cumprimento (20)Movimentos Parametrizados</v>
      </c>
      <c r="AB70" s="26" t="str">
        <f t="shared" si="30"/>
        <v>Levantada suspensão/sobrestamento por cumprimento (20)O movimento parametrizado é utilizado como data de início e fim da situação</v>
      </c>
      <c r="AC70" s="26" t="str">
        <f t="shared" si="31"/>
        <v>Levantada suspensão/sobrestamento por cumprimento (20)Serventuário (14) | Escrivão/Diretor de Secretaria/Secretário Jurídico (48) | Cumprimento de Levantamento da Suspensão  (12066)
Serventuário (14) | Escrivão/Diretor de Secretaria/Secretário Jurídico (48) | Levantamento da Causa Suspensiva ou de Sobrestamento (14974)</v>
      </c>
      <c r="AD70" s="26" t="str">
        <f t="shared" si="32"/>
        <v>Levantada suspensão/sobrestamento por cumprimento (20)Não</v>
      </c>
      <c r="AE70" s="26" t="str">
        <f t="shared" si="33"/>
        <v>Levantada suspensão/sobrestamento por cumprimento (20)Sim</v>
      </c>
      <c r="AF70" s="26" t="str">
        <f t="shared" si="34"/>
        <v>Levantada suspensão/sobrestamento por cumprimento (20)Sim</v>
      </c>
      <c r="AG70" s="26" t="str">
        <f t="shared" si="35"/>
        <v>Levantada suspensão/sobrestamento por cumprimento (20)</v>
      </c>
      <c r="AI70" s="26" t="b">
        <f t="shared" si="36"/>
        <v>1</v>
      </c>
      <c r="AJ70" s="26" t="b">
        <f t="shared" si="37"/>
        <v>1</v>
      </c>
      <c r="AK70" s="26" t="b">
        <f t="shared" si="38"/>
        <v>1</v>
      </c>
      <c r="AL70" s="26" t="b">
        <f t="shared" si="39"/>
        <v>1</v>
      </c>
      <c r="AM70" s="26" t="b">
        <f t="shared" si="40"/>
        <v>1</v>
      </c>
      <c r="AN70" s="26" t="b">
        <f t="shared" si="41"/>
        <v>1</v>
      </c>
      <c r="AO70" s="26" t="b">
        <f t="shared" si="42"/>
        <v>1</v>
      </c>
    </row>
    <row r="71" spans="1:41" s="26" customFormat="1" hidden="1" x14ac:dyDescent="0.3">
      <c r="A71" s="26" t="s">
        <v>113</v>
      </c>
      <c r="B71" s="26" t="s">
        <v>1</v>
      </c>
      <c r="C71" s="26" t="s">
        <v>7</v>
      </c>
      <c r="D71" s="26" t="s">
        <v>114</v>
      </c>
      <c r="E71" s="26" t="s">
        <v>3</v>
      </c>
      <c r="F71" s="26" t="s">
        <v>4</v>
      </c>
      <c r="G71" s="26" t="s">
        <v>4</v>
      </c>
      <c r="H71" s="26" t="s">
        <v>53</v>
      </c>
      <c r="J71" s="26" t="str">
        <f t="shared" si="22"/>
        <v>Levantada suspensão/sobrestamento por decisão judicial (106)Movimentos Parametrizados</v>
      </c>
      <c r="K71" s="26" t="str">
        <f t="shared" si="23"/>
        <v>Levantada suspensão/sobrestamento por decisão judicial (106)O movimento parametrizado é utilizado como data de início e fim da situação</v>
      </c>
      <c r="L71" s="26" t="str">
        <f t="shared" si="24"/>
        <v>Levantada suspensão/sobrestamento por decisão judicial (106)Magistrado (1) | Decisão (3) | Levantamento da Suspensão ou Dessobrestamento (12067)</v>
      </c>
      <c r="M71" s="26" t="str">
        <f t="shared" si="25"/>
        <v>Levantada suspensão/sobrestamento por decisão judicial (106)Não</v>
      </c>
      <c r="N71" s="26" t="str">
        <f t="shared" si="26"/>
        <v>Levantada suspensão/sobrestamento por decisão judicial (106)Sim</v>
      </c>
      <c r="O71" s="26" t="str">
        <f t="shared" si="27"/>
        <v>Levantada suspensão/sobrestamento por decisão judicial (106)Sim</v>
      </c>
      <c r="P71" s="26" t="str">
        <f t="shared" si="28"/>
        <v>Levantada suspensão/sobrestamento por decisão judicial (106)Decisão proferida</v>
      </c>
      <c r="R71" s="26" t="s">
        <v>113</v>
      </c>
      <c r="S71" s="26" t="s">
        <v>1</v>
      </c>
      <c r="T71" s="26" t="s">
        <v>7</v>
      </c>
      <c r="U71" s="26" t="s">
        <v>114</v>
      </c>
      <c r="V71" s="26" t="s">
        <v>3</v>
      </c>
      <c r="W71" s="26" t="s">
        <v>4</v>
      </c>
      <c r="X71" s="26" t="s">
        <v>4</v>
      </c>
      <c r="Y71" s="26" t="s">
        <v>53</v>
      </c>
      <c r="AA71" s="26" t="str">
        <f t="shared" si="29"/>
        <v>Levantada suspensão/sobrestamento por decisão judicial (106)Movimentos Parametrizados</v>
      </c>
      <c r="AB71" s="26" t="str">
        <f t="shared" si="30"/>
        <v>Levantada suspensão/sobrestamento por decisão judicial (106)O movimento parametrizado é utilizado como data de início e fim da situação</v>
      </c>
      <c r="AC71" s="26" t="str">
        <f t="shared" si="31"/>
        <v>Levantada suspensão/sobrestamento por decisão judicial (106)Magistrado (1) | Decisão (3) | Levantamento da Suspensão ou Dessobrestamento (12067)</v>
      </c>
      <c r="AD71" s="26" t="str">
        <f t="shared" si="32"/>
        <v>Levantada suspensão/sobrestamento por decisão judicial (106)Não</v>
      </c>
      <c r="AE71" s="26" t="str">
        <f t="shared" si="33"/>
        <v>Levantada suspensão/sobrestamento por decisão judicial (106)Sim</v>
      </c>
      <c r="AF71" s="26" t="str">
        <f t="shared" si="34"/>
        <v>Levantada suspensão/sobrestamento por decisão judicial (106)Sim</v>
      </c>
      <c r="AG71" s="26" t="str">
        <f t="shared" si="35"/>
        <v>Levantada suspensão/sobrestamento por decisão judicial (106)Decisão proferida</v>
      </c>
      <c r="AI71" s="26" t="b">
        <f t="shared" si="36"/>
        <v>1</v>
      </c>
      <c r="AJ71" s="26" t="b">
        <f t="shared" si="37"/>
        <v>1</v>
      </c>
      <c r="AK71" s="26" t="b">
        <f t="shared" si="38"/>
        <v>1</v>
      </c>
      <c r="AL71" s="26" t="b">
        <f t="shared" si="39"/>
        <v>1</v>
      </c>
      <c r="AM71" s="26" t="b">
        <f t="shared" si="40"/>
        <v>1</v>
      </c>
      <c r="AN71" s="26" t="b">
        <f t="shared" si="41"/>
        <v>1</v>
      </c>
      <c r="AO71" s="26" t="b">
        <f t="shared" si="42"/>
        <v>1</v>
      </c>
    </row>
    <row r="72" spans="1:41" s="26" customFormat="1" hidden="1" x14ac:dyDescent="0.3">
      <c r="A72" s="26" t="s">
        <v>115</v>
      </c>
      <c r="B72" s="26" t="s">
        <v>1</v>
      </c>
      <c r="C72" s="26" t="s">
        <v>7</v>
      </c>
      <c r="D72" s="26" t="s">
        <v>116</v>
      </c>
      <c r="E72" s="26" t="s">
        <v>3</v>
      </c>
      <c r="F72" s="26" t="s">
        <v>4</v>
      </c>
      <c r="G72" s="26" t="s">
        <v>4</v>
      </c>
      <c r="H72" s="26" t="s">
        <v>117</v>
      </c>
      <c r="J72" s="26" t="str">
        <f t="shared" si="22"/>
        <v>Levantada suspensão/sobrestamento por despacho judicial (107)Movimentos Parametrizados</v>
      </c>
      <c r="K72" s="26" t="str">
        <f t="shared" si="23"/>
        <v>Levantada suspensão/sobrestamento por despacho judicial (107)O movimento parametrizado é utilizado como data de início e fim da situação</v>
      </c>
      <c r="L72" s="26" t="str">
        <f t="shared" si="24"/>
        <v>Levantada suspensão/sobrestamento por despacho judicial (107)Magistrado (1) | Despacho (11009) | Levantamento da Suspensão ou Dessobrestamento (12068)</v>
      </c>
      <c r="M72" s="26" t="str">
        <f t="shared" si="25"/>
        <v>Levantada suspensão/sobrestamento por despacho judicial (107)Não</v>
      </c>
      <c r="N72" s="26" t="str">
        <f t="shared" si="26"/>
        <v>Levantada suspensão/sobrestamento por despacho judicial (107)Sim</v>
      </c>
      <c r="O72" s="26" t="str">
        <f t="shared" si="27"/>
        <v>Levantada suspensão/sobrestamento por despacho judicial (107)Sim</v>
      </c>
      <c r="P72" s="26" t="str">
        <f t="shared" si="28"/>
        <v>Levantada suspensão/sobrestamento por despacho judicial (107)Despacho proferido</v>
      </c>
      <c r="R72" s="26" t="s">
        <v>115</v>
      </c>
      <c r="S72" s="26" t="s">
        <v>1</v>
      </c>
      <c r="T72" s="26" t="s">
        <v>7</v>
      </c>
      <c r="U72" s="26" t="s">
        <v>116</v>
      </c>
      <c r="V72" s="26" t="s">
        <v>3</v>
      </c>
      <c r="W72" s="26" t="s">
        <v>4</v>
      </c>
      <c r="X72" s="26" t="s">
        <v>4</v>
      </c>
      <c r="Y72" s="26" t="s">
        <v>117</v>
      </c>
      <c r="AA72" s="26" t="str">
        <f t="shared" si="29"/>
        <v>Levantada suspensão/sobrestamento por despacho judicial (107)Movimentos Parametrizados</v>
      </c>
      <c r="AB72" s="26" t="str">
        <f t="shared" si="30"/>
        <v>Levantada suspensão/sobrestamento por despacho judicial (107)O movimento parametrizado é utilizado como data de início e fim da situação</v>
      </c>
      <c r="AC72" s="26" t="str">
        <f t="shared" si="31"/>
        <v>Levantada suspensão/sobrestamento por despacho judicial (107)Magistrado (1) | Despacho (11009) | Levantamento da Suspensão ou Dessobrestamento (12068)</v>
      </c>
      <c r="AD72" s="26" t="str">
        <f t="shared" si="32"/>
        <v>Levantada suspensão/sobrestamento por despacho judicial (107)Não</v>
      </c>
      <c r="AE72" s="26" t="str">
        <f t="shared" si="33"/>
        <v>Levantada suspensão/sobrestamento por despacho judicial (107)Sim</v>
      </c>
      <c r="AF72" s="26" t="str">
        <f t="shared" si="34"/>
        <v>Levantada suspensão/sobrestamento por despacho judicial (107)Sim</v>
      </c>
      <c r="AG72" s="26" t="str">
        <f t="shared" si="35"/>
        <v>Levantada suspensão/sobrestamento por despacho judicial (107)Despacho proferido</v>
      </c>
      <c r="AI72" s="26" t="b">
        <f t="shared" si="36"/>
        <v>1</v>
      </c>
      <c r="AJ72" s="26" t="b">
        <f t="shared" si="37"/>
        <v>1</v>
      </c>
      <c r="AK72" s="26" t="b">
        <f t="shared" si="38"/>
        <v>1</v>
      </c>
      <c r="AL72" s="26" t="b">
        <f t="shared" si="39"/>
        <v>1</v>
      </c>
      <c r="AM72" s="26" t="b">
        <f t="shared" si="40"/>
        <v>1</v>
      </c>
      <c r="AN72" s="26" t="b">
        <f t="shared" si="41"/>
        <v>1</v>
      </c>
      <c r="AO72" s="26" t="b">
        <f t="shared" si="42"/>
        <v>1</v>
      </c>
    </row>
    <row r="73" spans="1:41" s="26" customFormat="1" hidden="1" x14ac:dyDescent="0.3">
      <c r="A73" s="26" t="s">
        <v>118</v>
      </c>
      <c r="B73" s="26" t="s">
        <v>1</v>
      </c>
      <c r="C73" s="26" t="s">
        <v>7</v>
      </c>
      <c r="D73" s="26" t="s">
        <v>399</v>
      </c>
      <c r="E73" s="26" t="s">
        <v>3</v>
      </c>
      <c r="F73" s="26" t="s">
        <v>4</v>
      </c>
      <c r="G73" s="26" t="s">
        <v>4</v>
      </c>
      <c r="H73" s="26" t="s">
        <v>2703</v>
      </c>
      <c r="J73" s="26" t="str">
        <f t="shared" si="22"/>
        <v>Levantada suspensão/sobrestamento por Grupo de Representativos (99)Movimentos Parametrizados</v>
      </c>
      <c r="K73" s="26" t="str">
        <f t="shared" si="23"/>
        <v>Levantada suspensão/sobrestamento por Grupo de Representativos (99)O movimento parametrizado é utilizado como data de início e fim da situação</v>
      </c>
      <c r="L73" s="26" t="str">
        <f t="shared" si="24"/>
        <v>Levantada suspensão/sobrestamento por Grupo de Representativos (99)Serventuário (14) | Escrivão/Diretor de Secretaria/Secretário Jurídico (48) | Levantamento da Causa Suspensiva ou de Sobrestamento (14974) | Suspensão/Sobrestamento Determinada por Grupo de Representativos (14980)</v>
      </c>
      <c r="M73" s="26" t="str">
        <f t="shared" si="25"/>
        <v>Levantada suspensão/sobrestamento por Grupo de Representativos (99)Não</v>
      </c>
      <c r="N73" s="26" t="str">
        <f t="shared" si="26"/>
        <v>Levantada suspensão/sobrestamento por Grupo de Representativos (99)Sim</v>
      </c>
      <c r="O73" s="26" t="str">
        <f t="shared" si="27"/>
        <v>Levantada suspensão/sobrestamento por Grupo de Representativos (99)Sim</v>
      </c>
      <c r="P73" s="26" t="str">
        <f t="shared" si="28"/>
        <v>Levantada suspensão/sobrestamento por Grupo de Representativos (99)</v>
      </c>
      <c r="R73" s="26" t="s">
        <v>118</v>
      </c>
      <c r="S73" s="26" t="s">
        <v>1</v>
      </c>
      <c r="T73" s="26" t="s">
        <v>7</v>
      </c>
      <c r="U73" s="26" t="s">
        <v>399</v>
      </c>
      <c r="V73" s="26" t="s">
        <v>3</v>
      </c>
      <c r="W73" s="26" t="s">
        <v>4</v>
      </c>
      <c r="X73" s="26" t="s">
        <v>4</v>
      </c>
      <c r="AA73" s="26" t="str">
        <f t="shared" si="29"/>
        <v>Levantada suspensão/sobrestamento por Grupo de Representativos (99)Movimentos Parametrizados</v>
      </c>
      <c r="AB73" s="26" t="str">
        <f t="shared" si="30"/>
        <v>Levantada suspensão/sobrestamento por Grupo de Representativos (99)O movimento parametrizado é utilizado como data de início e fim da situação</v>
      </c>
      <c r="AC73" s="26" t="str">
        <f t="shared" si="31"/>
        <v>Levantada suspensão/sobrestamento por Grupo de Representativos (99)Serventuário (14) | Escrivão/Diretor de Secretaria/Secretário Jurídico (48) | Levantamento da Causa Suspensiva ou de Sobrestamento (14974) | Suspensão/Sobrestamento Determinada por Grupo de Representativos (14980)</v>
      </c>
      <c r="AD73" s="26" t="str">
        <f t="shared" si="32"/>
        <v>Levantada suspensão/sobrestamento por Grupo de Representativos (99)Não</v>
      </c>
      <c r="AE73" s="26" t="str">
        <f t="shared" si="33"/>
        <v>Levantada suspensão/sobrestamento por Grupo de Representativos (99)Sim</v>
      </c>
      <c r="AF73" s="26" t="str">
        <f t="shared" si="34"/>
        <v>Levantada suspensão/sobrestamento por Grupo de Representativos (99)Sim</v>
      </c>
      <c r="AG73" s="26" t="str">
        <f t="shared" si="35"/>
        <v>Levantada suspensão/sobrestamento por Grupo de Representativos (99)</v>
      </c>
      <c r="AI73" s="26" t="b">
        <f t="shared" si="36"/>
        <v>1</v>
      </c>
      <c r="AJ73" s="26" t="b">
        <f t="shared" si="37"/>
        <v>1</v>
      </c>
      <c r="AK73" s="26" t="b">
        <f t="shared" si="38"/>
        <v>1</v>
      </c>
      <c r="AL73" s="26" t="b">
        <f t="shared" si="39"/>
        <v>1</v>
      </c>
      <c r="AM73" s="26" t="b">
        <f t="shared" si="40"/>
        <v>1</v>
      </c>
      <c r="AN73" s="26" t="b">
        <f t="shared" si="41"/>
        <v>1</v>
      </c>
      <c r="AO73" s="26" t="b">
        <f t="shared" si="42"/>
        <v>1</v>
      </c>
    </row>
    <row r="74" spans="1:41" s="26" customFormat="1" hidden="1" x14ac:dyDescent="0.3">
      <c r="A74" s="26" t="s">
        <v>120</v>
      </c>
      <c r="B74" s="26" t="s">
        <v>1</v>
      </c>
      <c r="C74" s="26" t="s">
        <v>7</v>
      </c>
      <c r="D74" s="26" t="s">
        <v>400</v>
      </c>
      <c r="E74" s="26" t="s">
        <v>3</v>
      </c>
      <c r="F74" s="26" t="s">
        <v>4</v>
      </c>
      <c r="G74" s="26" t="s">
        <v>4</v>
      </c>
      <c r="H74" s="26" t="s">
        <v>2703</v>
      </c>
      <c r="J74" s="26" t="str">
        <f t="shared" si="22"/>
        <v>Levantada suspensão/sobrestamento por IAC (100)Movimentos Parametrizados</v>
      </c>
      <c r="K74" s="26" t="str">
        <f t="shared" si="23"/>
        <v>Levantada suspensão/sobrestamento por IAC (100)O movimento parametrizado é utilizado como data de início e fim da situação</v>
      </c>
      <c r="L74" s="26" t="str">
        <f t="shared" si="24"/>
        <v>Levantada suspensão/sobrestamento por IAC (100)Serventuário (14) | Escrivão/Diretor de Secretaria/Secretário Jurídico (48) | Levantamento da Causa Suspensiva ou de Sobrestamento (14974) | Suspensão/Sobrestamento Determinada por Incidente de Assunção de Competência - IAC (14979)</v>
      </c>
      <c r="M74" s="26" t="str">
        <f t="shared" si="25"/>
        <v>Levantada suspensão/sobrestamento por IAC (100)Não</v>
      </c>
      <c r="N74" s="26" t="str">
        <f t="shared" si="26"/>
        <v>Levantada suspensão/sobrestamento por IAC (100)Sim</v>
      </c>
      <c r="O74" s="26" t="str">
        <f t="shared" si="27"/>
        <v>Levantada suspensão/sobrestamento por IAC (100)Sim</v>
      </c>
      <c r="P74" s="26" t="str">
        <f t="shared" si="28"/>
        <v>Levantada suspensão/sobrestamento por IAC (100)</v>
      </c>
      <c r="R74" s="26" t="s">
        <v>120</v>
      </c>
      <c r="S74" s="26" t="s">
        <v>1</v>
      </c>
      <c r="T74" s="26" t="s">
        <v>7</v>
      </c>
      <c r="U74" s="26" t="s">
        <v>400</v>
      </c>
      <c r="V74" s="26" t="s">
        <v>3</v>
      </c>
      <c r="W74" s="26" t="s">
        <v>4</v>
      </c>
      <c r="X74" s="26" t="s">
        <v>4</v>
      </c>
      <c r="AA74" s="26" t="str">
        <f t="shared" si="29"/>
        <v>Levantada suspensão/sobrestamento por IAC (100)Movimentos Parametrizados</v>
      </c>
      <c r="AB74" s="26" t="str">
        <f t="shared" si="30"/>
        <v>Levantada suspensão/sobrestamento por IAC (100)O movimento parametrizado é utilizado como data de início e fim da situação</v>
      </c>
      <c r="AC74" s="26" t="str">
        <f t="shared" si="31"/>
        <v>Levantada suspensão/sobrestamento por IAC (100)Serventuário (14) | Escrivão/Diretor de Secretaria/Secretário Jurídico (48) | Levantamento da Causa Suspensiva ou de Sobrestamento (14974) | Suspensão/Sobrestamento Determinada por Incidente de Assunção de Competência - IAC (14979)</v>
      </c>
      <c r="AD74" s="26" t="str">
        <f t="shared" si="32"/>
        <v>Levantada suspensão/sobrestamento por IAC (100)Não</v>
      </c>
      <c r="AE74" s="26" t="str">
        <f t="shared" si="33"/>
        <v>Levantada suspensão/sobrestamento por IAC (100)Sim</v>
      </c>
      <c r="AF74" s="26" t="str">
        <f t="shared" si="34"/>
        <v>Levantada suspensão/sobrestamento por IAC (100)Sim</v>
      </c>
      <c r="AG74" s="26" t="str">
        <f t="shared" si="35"/>
        <v>Levantada suspensão/sobrestamento por IAC (100)</v>
      </c>
      <c r="AI74" s="26" t="b">
        <f t="shared" si="36"/>
        <v>1</v>
      </c>
      <c r="AJ74" s="26" t="b">
        <f t="shared" si="37"/>
        <v>1</v>
      </c>
      <c r="AK74" s="26" t="b">
        <f t="shared" si="38"/>
        <v>1</v>
      </c>
      <c r="AL74" s="26" t="b">
        <f t="shared" si="39"/>
        <v>1</v>
      </c>
      <c r="AM74" s="26" t="b">
        <f t="shared" si="40"/>
        <v>1</v>
      </c>
      <c r="AN74" s="26" t="b">
        <f t="shared" si="41"/>
        <v>1</v>
      </c>
      <c r="AO74" s="26" t="b">
        <f t="shared" si="42"/>
        <v>1</v>
      </c>
    </row>
    <row r="75" spans="1:41" s="26" customFormat="1" hidden="1" x14ac:dyDescent="0.3">
      <c r="A75" s="26" t="s">
        <v>122</v>
      </c>
      <c r="B75" s="26" t="s">
        <v>1</v>
      </c>
      <c r="C75" s="26" t="s">
        <v>7</v>
      </c>
      <c r="D75" s="26" t="s">
        <v>401</v>
      </c>
      <c r="E75" s="26" t="s">
        <v>3</v>
      </c>
      <c r="F75" s="26" t="s">
        <v>4</v>
      </c>
      <c r="G75" s="26" t="s">
        <v>4</v>
      </c>
      <c r="H75" s="26" t="s">
        <v>2703</v>
      </c>
      <c r="J75" s="26" t="str">
        <f t="shared" si="22"/>
        <v>Levantada suspensão/sobrestamento por IRDR (105)Movimentos Parametrizados</v>
      </c>
      <c r="K75" s="26" t="str">
        <f t="shared" si="23"/>
        <v>Levantada suspensão/sobrestamento por IRDR (105)O movimento parametrizado é utilizado como data de início e fim da situação</v>
      </c>
      <c r="L75" s="26" t="str">
        <f t="shared" si="24"/>
        <v>Levantada suspensão/sobrestamento por IRDR (105)Serventuário (14) | Escrivão/Diretor de Secretaria/Secretário Jurídico (48) | Levantamento da Causa Suspensiva ou de Sobrestamento (14974) | Suspensão/Sobrestamento por Incidente de Resolução de Demandas Repetitivas (14985)</v>
      </c>
      <c r="M75" s="26" t="str">
        <f t="shared" si="25"/>
        <v>Levantada suspensão/sobrestamento por IRDR (105)Não</v>
      </c>
      <c r="N75" s="26" t="str">
        <f t="shared" si="26"/>
        <v>Levantada suspensão/sobrestamento por IRDR (105)Sim</v>
      </c>
      <c r="O75" s="26" t="str">
        <f t="shared" si="27"/>
        <v>Levantada suspensão/sobrestamento por IRDR (105)Sim</v>
      </c>
      <c r="P75" s="26" t="str">
        <f t="shared" si="28"/>
        <v>Levantada suspensão/sobrestamento por IRDR (105)</v>
      </c>
      <c r="R75" s="26" t="s">
        <v>122</v>
      </c>
      <c r="S75" s="26" t="s">
        <v>1</v>
      </c>
      <c r="T75" s="26" t="s">
        <v>7</v>
      </c>
      <c r="U75" s="26" t="s">
        <v>401</v>
      </c>
      <c r="V75" s="26" t="s">
        <v>3</v>
      </c>
      <c r="W75" s="26" t="s">
        <v>4</v>
      </c>
      <c r="X75" s="26" t="s">
        <v>4</v>
      </c>
      <c r="AA75" s="26" t="str">
        <f t="shared" si="29"/>
        <v>Levantada suspensão/sobrestamento por IRDR (105)Movimentos Parametrizados</v>
      </c>
      <c r="AB75" s="26" t="str">
        <f t="shared" si="30"/>
        <v>Levantada suspensão/sobrestamento por IRDR (105)O movimento parametrizado é utilizado como data de início e fim da situação</v>
      </c>
      <c r="AC75" s="26" t="str">
        <f t="shared" si="31"/>
        <v>Levantada suspensão/sobrestamento por IRDR (105)Serventuário (14) | Escrivão/Diretor de Secretaria/Secretário Jurídico (48) | Levantamento da Causa Suspensiva ou de Sobrestamento (14974) | Suspensão/Sobrestamento por Incidente de Resolução de Demandas Repetitivas (14985)</v>
      </c>
      <c r="AD75" s="26" t="str">
        <f t="shared" si="32"/>
        <v>Levantada suspensão/sobrestamento por IRDR (105)Não</v>
      </c>
      <c r="AE75" s="26" t="str">
        <f t="shared" si="33"/>
        <v>Levantada suspensão/sobrestamento por IRDR (105)Sim</v>
      </c>
      <c r="AF75" s="26" t="str">
        <f t="shared" si="34"/>
        <v>Levantada suspensão/sobrestamento por IRDR (105)Sim</v>
      </c>
      <c r="AG75" s="26" t="str">
        <f t="shared" si="35"/>
        <v>Levantada suspensão/sobrestamento por IRDR (105)</v>
      </c>
      <c r="AI75" s="26" t="b">
        <f t="shared" si="36"/>
        <v>1</v>
      </c>
      <c r="AJ75" s="26" t="b">
        <f t="shared" si="37"/>
        <v>1</v>
      </c>
      <c r="AK75" s="26" t="b">
        <f t="shared" si="38"/>
        <v>1</v>
      </c>
      <c r="AL75" s="26" t="b">
        <f t="shared" si="39"/>
        <v>1</v>
      </c>
      <c r="AM75" s="26" t="b">
        <f t="shared" si="40"/>
        <v>1</v>
      </c>
      <c r="AN75" s="26" t="b">
        <f t="shared" si="41"/>
        <v>1</v>
      </c>
      <c r="AO75" s="26" t="b">
        <f t="shared" si="42"/>
        <v>1</v>
      </c>
    </row>
    <row r="76" spans="1:41" s="26" customFormat="1" hidden="1" x14ac:dyDescent="0.3">
      <c r="A76" s="26" t="s">
        <v>124</v>
      </c>
      <c r="B76" s="26" t="s">
        <v>1</v>
      </c>
      <c r="C76" s="26" t="s">
        <v>7</v>
      </c>
      <c r="D76" s="26" t="s">
        <v>402</v>
      </c>
      <c r="E76" s="26" t="s">
        <v>3</v>
      </c>
      <c r="F76" s="26" t="s">
        <v>4</v>
      </c>
      <c r="G76" s="26" t="s">
        <v>4</v>
      </c>
      <c r="H76" s="26" t="s">
        <v>2703</v>
      </c>
      <c r="J76" s="26" t="str">
        <f t="shared" si="22"/>
        <v>Levantada suspensão/sobrestamento por Recurso de Revista Repetitiva (101)Movimentos Parametrizados</v>
      </c>
      <c r="K76" s="26" t="str">
        <f t="shared" si="23"/>
        <v>Levantada suspensão/sobrestamento por Recurso de Revista Repetitiva (101)O movimento parametrizado é utilizado como data de início e fim da situação</v>
      </c>
      <c r="L76" s="26" t="str">
        <f t="shared" si="24"/>
        <v>Levantada suspensão/sobrestamento por Recurso de Revista Repetitiva (101)Serventuário (14) | Escrivão/Diretor de Secretaria/Secretário Jurídico (48) | Levantamento da Causa Suspensiva ou de Sobrestamento (14974) | Suspensão/Sobrestamento Determinada por Recurso de Revista Repetitivo (14984)</v>
      </c>
      <c r="M76" s="26" t="str">
        <f t="shared" si="25"/>
        <v>Levantada suspensão/sobrestamento por Recurso de Revista Repetitiva (101)Não</v>
      </c>
      <c r="N76" s="26" t="str">
        <f t="shared" si="26"/>
        <v>Levantada suspensão/sobrestamento por Recurso de Revista Repetitiva (101)Sim</v>
      </c>
      <c r="O76" s="26" t="str">
        <f t="shared" si="27"/>
        <v>Levantada suspensão/sobrestamento por Recurso de Revista Repetitiva (101)Sim</v>
      </c>
      <c r="P76" s="26" t="str">
        <f t="shared" si="28"/>
        <v>Levantada suspensão/sobrestamento por Recurso de Revista Repetitiva (101)</v>
      </c>
      <c r="R76" s="26" t="s">
        <v>124</v>
      </c>
      <c r="S76" s="26" t="s">
        <v>1</v>
      </c>
      <c r="T76" s="26" t="s">
        <v>7</v>
      </c>
      <c r="U76" s="26" t="s">
        <v>402</v>
      </c>
      <c r="V76" s="26" t="s">
        <v>3</v>
      </c>
      <c r="W76" s="26" t="s">
        <v>4</v>
      </c>
      <c r="X76" s="26" t="s">
        <v>4</v>
      </c>
      <c r="AA76" s="26" t="str">
        <f t="shared" si="29"/>
        <v>Levantada suspensão/sobrestamento por Recurso de Revista Repetitiva (101)Movimentos Parametrizados</v>
      </c>
      <c r="AB76" s="26" t="str">
        <f t="shared" si="30"/>
        <v>Levantada suspensão/sobrestamento por Recurso de Revista Repetitiva (101)O movimento parametrizado é utilizado como data de início e fim da situação</v>
      </c>
      <c r="AC76" s="26" t="str">
        <f t="shared" si="31"/>
        <v>Levantada suspensão/sobrestamento por Recurso de Revista Repetitiva (101)Serventuário (14) | Escrivão/Diretor de Secretaria/Secretário Jurídico (48) | Levantamento da Causa Suspensiva ou de Sobrestamento (14974) | Suspensão/Sobrestamento Determinada por Recurso de Revista Repetitivo (14984)</v>
      </c>
      <c r="AD76" s="26" t="str">
        <f t="shared" si="32"/>
        <v>Levantada suspensão/sobrestamento por Recurso de Revista Repetitiva (101)Não</v>
      </c>
      <c r="AE76" s="26" t="str">
        <f t="shared" si="33"/>
        <v>Levantada suspensão/sobrestamento por Recurso de Revista Repetitiva (101)Sim</v>
      </c>
      <c r="AF76" s="26" t="str">
        <f t="shared" si="34"/>
        <v>Levantada suspensão/sobrestamento por Recurso de Revista Repetitiva (101)Sim</v>
      </c>
      <c r="AG76" s="26" t="str">
        <f t="shared" si="35"/>
        <v>Levantada suspensão/sobrestamento por Recurso de Revista Repetitiva (101)</v>
      </c>
      <c r="AI76" s="26" t="b">
        <f t="shared" si="36"/>
        <v>1</v>
      </c>
      <c r="AJ76" s="26" t="b">
        <f t="shared" si="37"/>
        <v>1</v>
      </c>
      <c r="AK76" s="26" t="b">
        <f t="shared" si="38"/>
        <v>1</v>
      </c>
      <c r="AL76" s="26" t="b">
        <f t="shared" si="39"/>
        <v>1</v>
      </c>
      <c r="AM76" s="26" t="b">
        <f t="shared" si="40"/>
        <v>1</v>
      </c>
      <c r="AN76" s="26" t="b">
        <f t="shared" si="41"/>
        <v>1</v>
      </c>
      <c r="AO76" s="26" t="b">
        <f t="shared" si="42"/>
        <v>1</v>
      </c>
    </row>
    <row r="77" spans="1:41" s="26" customFormat="1" hidden="1" x14ac:dyDescent="0.3">
      <c r="A77" s="26" t="s">
        <v>126</v>
      </c>
      <c r="B77" s="26" t="s">
        <v>1</v>
      </c>
      <c r="C77" s="26" t="s">
        <v>7</v>
      </c>
      <c r="D77" s="26" t="s">
        <v>403</v>
      </c>
      <c r="E77" s="26" t="s">
        <v>3</v>
      </c>
      <c r="F77" s="26" t="s">
        <v>4</v>
      </c>
      <c r="G77" s="26" t="s">
        <v>4</v>
      </c>
      <c r="H77" s="26" t="s">
        <v>2703</v>
      </c>
      <c r="J77" s="26" t="str">
        <f t="shared" si="22"/>
        <v>Levantada suspensão/sobrestamento por Recurso Repetitivo (103)Movimentos Parametrizados</v>
      </c>
      <c r="K77" s="26" t="str">
        <f t="shared" si="23"/>
        <v>Levantada suspensão/sobrestamento por Recurso Repetitivo (103)O movimento parametrizado é utilizado como data de início e fim da situação</v>
      </c>
      <c r="L77" s="26" t="str">
        <f t="shared" si="24"/>
        <v>Levantada suspensão/sobrestamento por Recurso Repetitivo (103)Serventuário (14) | Escrivão/Diretor de Secretaria/Secretário Jurídico (48) | Levantamento da Causa Suspensiva ou de Sobrestamento (14974) | Suspensão/Sobrestamento por Recurso Especial Repetitivo (14976)</v>
      </c>
      <c r="M77" s="26" t="str">
        <f t="shared" si="25"/>
        <v>Levantada suspensão/sobrestamento por Recurso Repetitivo (103)Não</v>
      </c>
      <c r="N77" s="26" t="str">
        <f t="shared" si="26"/>
        <v>Levantada suspensão/sobrestamento por Recurso Repetitivo (103)Sim</v>
      </c>
      <c r="O77" s="26" t="str">
        <f t="shared" si="27"/>
        <v>Levantada suspensão/sobrestamento por Recurso Repetitivo (103)Sim</v>
      </c>
      <c r="P77" s="26" t="str">
        <f t="shared" si="28"/>
        <v>Levantada suspensão/sobrestamento por Recurso Repetitivo (103)</v>
      </c>
      <c r="R77" s="26" t="s">
        <v>126</v>
      </c>
      <c r="S77" s="26" t="s">
        <v>1</v>
      </c>
      <c r="T77" s="26" t="s">
        <v>7</v>
      </c>
      <c r="U77" s="26" t="s">
        <v>403</v>
      </c>
      <c r="V77" s="26" t="s">
        <v>3</v>
      </c>
      <c r="W77" s="26" t="s">
        <v>4</v>
      </c>
      <c r="X77" s="26" t="s">
        <v>4</v>
      </c>
      <c r="AA77" s="26" t="str">
        <f t="shared" si="29"/>
        <v>Levantada suspensão/sobrestamento por Recurso Repetitivo (103)Movimentos Parametrizados</v>
      </c>
      <c r="AB77" s="26" t="str">
        <f t="shared" si="30"/>
        <v>Levantada suspensão/sobrestamento por Recurso Repetitivo (103)O movimento parametrizado é utilizado como data de início e fim da situação</v>
      </c>
      <c r="AC77" s="26" t="str">
        <f t="shared" si="31"/>
        <v>Levantada suspensão/sobrestamento por Recurso Repetitivo (103)Serventuário (14) | Escrivão/Diretor de Secretaria/Secretário Jurídico (48) | Levantamento da Causa Suspensiva ou de Sobrestamento (14974) | Suspensão/Sobrestamento por Recurso Especial Repetitivo (14976)</v>
      </c>
      <c r="AD77" s="26" t="str">
        <f t="shared" si="32"/>
        <v>Levantada suspensão/sobrestamento por Recurso Repetitivo (103)Não</v>
      </c>
      <c r="AE77" s="26" t="str">
        <f t="shared" si="33"/>
        <v>Levantada suspensão/sobrestamento por Recurso Repetitivo (103)Sim</v>
      </c>
      <c r="AF77" s="26" t="str">
        <f t="shared" si="34"/>
        <v>Levantada suspensão/sobrestamento por Recurso Repetitivo (103)Sim</v>
      </c>
      <c r="AG77" s="26" t="str">
        <f t="shared" si="35"/>
        <v>Levantada suspensão/sobrestamento por Recurso Repetitivo (103)</v>
      </c>
      <c r="AI77" s="26" t="b">
        <f t="shared" si="36"/>
        <v>1</v>
      </c>
      <c r="AJ77" s="26" t="b">
        <f t="shared" si="37"/>
        <v>1</v>
      </c>
      <c r="AK77" s="26" t="b">
        <f t="shared" si="38"/>
        <v>1</v>
      </c>
      <c r="AL77" s="26" t="b">
        <f t="shared" si="39"/>
        <v>1</v>
      </c>
      <c r="AM77" s="26" t="b">
        <f t="shared" si="40"/>
        <v>1</v>
      </c>
      <c r="AN77" s="26" t="b">
        <f t="shared" si="41"/>
        <v>1</v>
      </c>
      <c r="AO77" s="26" t="b">
        <f t="shared" si="42"/>
        <v>1</v>
      </c>
    </row>
    <row r="78" spans="1:41" s="26" customFormat="1" hidden="1" x14ac:dyDescent="0.3">
      <c r="A78" s="26" t="s">
        <v>128</v>
      </c>
      <c r="B78" s="26" t="s">
        <v>1</v>
      </c>
      <c r="C78" s="26" t="s">
        <v>7</v>
      </c>
      <c r="D78" s="26" t="s">
        <v>404</v>
      </c>
      <c r="E78" s="26" t="s">
        <v>3</v>
      </c>
      <c r="F78" s="26" t="s">
        <v>4</v>
      </c>
      <c r="G78" s="26" t="s">
        <v>4</v>
      </c>
      <c r="H78" s="26" t="s">
        <v>2703</v>
      </c>
      <c r="J78" s="26" t="str">
        <f t="shared" si="22"/>
        <v>Levantada suspensão/sobrestamento por Repercussão Geral (102)Movimentos Parametrizados</v>
      </c>
      <c r="K78" s="26" t="str">
        <f t="shared" si="23"/>
        <v>Levantada suspensão/sobrestamento por Repercussão Geral (102)O movimento parametrizado é utilizado como data de início e fim da situação</v>
      </c>
      <c r="L78" s="26" t="str">
        <f t="shared" si="24"/>
        <v>Levantada suspensão/sobrestamento por Repercussão Geral (102)Serventuário (14) | Escrivão/Diretor de Secretaria/Secretário Jurídico (48) | Levantamento da Causa Suspensiva ou de Sobrestamento (14974) | Suspensão/Sobrestamento por Recurso Extraordinário com Repercussão Geral (14975)</v>
      </c>
      <c r="M78" s="26" t="str">
        <f t="shared" si="25"/>
        <v>Levantada suspensão/sobrestamento por Repercussão Geral (102)Não</v>
      </c>
      <c r="N78" s="26" t="str">
        <f t="shared" si="26"/>
        <v>Levantada suspensão/sobrestamento por Repercussão Geral (102)Sim</v>
      </c>
      <c r="O78" s="26" t="str">
        <f t="shared" si="27"/>
        <v>Levantada suspensão/sobrestamento por Repercussão Geral (102)Sim</v>
      </c>
      <c r="P78" s="26" t="str">
        <f t="shared" si="28"/>
        <v>Levantada suspensão/sobrestamento por Repercussão Geral (102)</v>
      </c>
      <c r="R78" s="26" t="s">
        <v>128</v>
      </c>
      <c r="S78" s="26" t="s">
        <v>1</v>
      </c>
      <c r="T78" s="26" t="s">
        <v>7</v>
      </c>
      <c r="U78" s="26" t="s">
        <v>404</v>
      </c>
      <c r="V78" s="26" t="s">
        <v>3</v>
      </c>
      <c r="W78" s="26" t="s">
        <v>4</v>
      </c>
      <c r="X78" s="26" t="s">
        <v>4</v>
      </c>
      <c r="AA78" s="26" t="str">
        <f t="shared" si="29"/>
        <v>Levantada suspensão/sobrestamento por Repercussão Geral (102)Movimentos Parametrizados</v>
      </c>
      <c r="AB78" s="26" t="str">
        <f t="shared" si="30"/>
        <v>Levantada suspensão/sobrestamento por Repercussão Geral (102)O movimento parametrizado é utilizado como data de início e fim da situação</v>
      </c>
      <c r="AC78" s="26" t="str">
        <f t="shared" si="31"/>
        <v>Levantada suspensão/sobrestamento por Repercussão Geral (102)Serventuário (14) | Escrivão/Diretor de Secretaria/Secretário Jurídico (48) | Levantamento da Causa Suspensiva ou de Sobrestamento (14974) | Suspensão/Sobrestamento por Recurso Extraordinário com Repercussão Geral (14975)</v>
      </c>
      <c r="AD78" s="26" t="str">
        <f t="shared" si="32"/>
        <v>Levantada suspensão/sobrestamento por Repercussão Geral (102)Não</v>
      </c>
      <c r="AE78" s="26" t="str">
        <f t="shared" si="33"/>
        <v>Levantada suspensão/sobrestamento por Repercussão Geral (102)Sim</v>
      </c>
      <c r="AF78" s="26" t="str">
        <f t="shared" si="34"/>
        <v>Levantada suspensão/sobrestamento por Repercussão Geral (102)Sim</v>
      </c>
      <c r="AG78" s="26" t="str">
        <f t="shared" si="35"/>
        <v>Levantada suspensão/sobrestamento por Repercussão Geral (102)</v>
      </c>
      <c r="AI78" s="26" t="b">
        <f t="shared" si="36"/>
        <v>1</v>
      </c>
      <c r="AJ78" s="26" t="b">
        <f t="shared" si="37"/>
        <v>1</v>
      </c>
      <c r="AK78" s="26" t="b">
        <f t="shared" si="38"/>
        <v>1</v>
      </c>
      <c r="AL78" s="26" t="b">
        <f t="shared" si="39"/>
        <v>1</v>
      </c>
      <c r="AM78" s="26" t="b">
        <f t="shared" si="40"/>
        <v>1</v>
      </c>
      <c r="AN78" s="26" t="b">
        <f t="shared" si="41"/>
        <v>1</v>
      </c>
      <c r="AO78" s="26" t="b">
        <f t="shared" si="42"/>
        <v>1</v>
      </c>
    </row>
    <row r="79" spans="1:41" s="26" customFormat="1" ht="409.6" hidden="1" x14ac:dyDescent="0.3">
      <c r="A79" s="26" t="s">
        <v>130</v>
      </c>
      <c r="B79" s="26" t="s">
        <v>1</v>
      </c>
      <c r="C79" s="26" t="s">
        <v>7</v>
      </c>
      <c r="D79" s="13" t="s">
        <v>405</v>
      </c>
      <c r="E79" s="26" t="s">
        <v>3</v>
      </c>
      <c r="F79" s="26" t="s">
        <v>4</v>
      </c>
      <c r="G79" s="26" t="s">
        <v>4</v>
      </c>
      <c r="H79" s="26" t="s">
        <v>2703</v>
      </c>
      <c r="J79" s="26" t="str">
        <f t="shared" si="22"/>
        <v>Levantada suspensão/sobrestamento por SIRDR (104)Movimentos Parametrizados</v>
      </c>
      <c r="K79" s="26" t="str">
        <f t="shared" si="23"/>
        <v>Levantada suspensão/sobrestamento por SIRDR (104)O movimento parametrizado é utilizado como data de início e fim da situação</v>
      </c>
      <c r="L79" s="26" t="str">
        <f t="shared" si="24"/>
        <v>Levantada suspensão/sobrestamento por SIRDR (104)Serventuário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v>
      </c>
      <c r="M79" s="26" t="str">
        <f t="shared" si="25"/>
        <v>Levantada suspensão/sobrestamento por SIRDR (104)Não</v>
      </c>
      <c r="N79" s="26" t="str">
        <f t="shared" si="26"/>
        <v>Levantada suspensão/sobrestamento por SIRDR (104)Sim</v>
      </c>
      <c r="O79" s="26" t="str">
        <f t="shared" si="27"/>
        <v>Levantada suspensão/sobrestamento por SIRDR (104)Sim</v>
      </c>
      <c r="P79" s="26" t="str">
        <f t="shared" si="28"/>
        <v>Levantada suspensão/sobrestamento por SIRDR (104)</v>
      </c>
      <c r="R79" s="26" t="s">
        <v>130</v>
      </c>
      <c r="S79" s="26" t="s">
        <v>1</v>
      </c>
      <c r="T79" s="26" t="s">
        <v>7</v>
      </c>
      <c r="U79" s="26" t="s">
        <v>405</v>
      </c>
      <c r="V79" s="26" t="s">
        <v>3</v>
      </c>
      <c r="W79" s="26" t="s">
        <v>4</v>
      </c>
      <c r="X79" s="26" t="s">
        <v>4</v>
      </c>
      <c r="AA79" s="26" t="str">
        <f t="shared" si="29"/>
        <v>Levantada suspensão/sobrestamento por SIRDR (104)Movimentos Parametrizados</v>
      </c>
      <c r="AB79" s="26" t="str">
        <f t="shared" si="30"/>
        <v>Levantada suspensão/sobrestamento por SIRDR (104)O movimento parametrizado é utilizado como data de início e fim da situação</v>
      </c>
      <c r="AC79" s="26" t="str">
        <f t="shared" si="31"/>
        <v>Levantada suspensão/sobrestamento por SIRDR (104)Serventuário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v>
      </c>
      <c r="AD79" s="26" t="str">
        <f t="shared" si="32"/>
        <v>Levantada suspensão/sobrestamento por SIRDR (104)Não</v>
      </c>
      <c r="AE79" s="26" t="str">
        <f t="shared" si="33"/>
        <v>Levantada suspensão/sobrestamento por SIRDR (104)Sim</v>
      </c>
      <c r="AF79" s="26" t="str">
        <f t="shared" si="34"/>
        <v>Levantada suspensão/sobrestamento por SIRDR (104)Sim</v>
      </c>
      <c r="AG79" s="26" t="str">
        <f t="shared" si="35"/>
        <v>Levantada suspensão/sobrestamento por SIRDR (104)</v>
      </c>
      <c r="AI79" s="26" t="b">
        <f t="shared" si="36"/>
        <v>1</v>
      </c>
      <c r="AJ79" s="26" t="b">
        <f t="shared" si="37"/>
        <v>1</v>
      </c>
      <c r="AK79" s="26" t="b">
        <f t="shared" si="38"/>
        <v>1</v>
      </c>
      <c r="AL79" s="26" t="b">
        <f t="shared" si="39"/>
        <v>1</v>
      </c>
      <c r="AM79" s="26" t="b">
        <f t="shared" si="40"/>
        <v>1</v>
      </c>
      <c r="AN79" s="26" t="b">
        <f t="shared" si="41"/>
        <v>1</v>
      </c>
      <c r="AO79" s="26" t="b">
        <f t="shared" si="42"/>
        <v>1</v>
      </c>
    </row>
    <row r="80" spans="1:41" s="26" customFormat="1" ht="201.6" hidden="1" x14ac:dyDescent="0.3">
      <c r="A80" s="26" t="s">
        <v>131</v>
      </c>
      <c r="B80" s="26" t="s">
        <v>1</v>
      </c>
      <c r="C80" s="26" t="s">
        <v>7</v>
      </c>
      <c r="D80" s="13" t="s">
        <v>307</v>
      </c>
      <c r="E80" s="26" t="s">
        <v>3</v>
      </c>
      <c r="F80" s="26" t="s">
        <v>3</v>
      </c>
      <c r="G80" s="26" t="s">
        <v>4</v>
      </c>
      <c r="H80" s="26" t="s">
        <v>53</v>
      </c>
      <c r="J80" s="26" t="str">
        <f t="shared" si="22"/>
        <v>Liminar deferida (33)Movimentos Parametrizados</v>
      </c>
      <c r="K80" s="26" t="str">
        <f t="shared" si="23"/>
        <v>Liminar deferida (33)O movimento parametrizado é utilizado como data de início e fim da situação</v>
      </c>
      <c r="L80" s="26" t="str">
        <f t="shared" si="24"/>
        <v>Liminar deferida (33)Magistrado (1) | Decisão (3) | Concessão em parte (888) | Antecipação de Tutela (889)
Magistrado (1) | Decisão (3) | Concessão (817) | Antecipação de tutela (332)
Magistrado (1) | Decisão (3) | Concessão (817) | Liminar (339)
Magistrado (1) | Decisão (3) | Concessão em parte (888) | Liminar (892)</v>
      </c>
      <c r="M80" s="26" t="str">
        <f t="shared" si="25"/>
        <v>Liminar deferida (33)Não</v>
      </c>
      <c r="N80" s="26" t="str">
        <f t="shared" si="26"/>
        <v>Liminar deferida (33)Não</v>
      </c>
      <c r="O80" s="26" t="str">
        <f t="shared" si="27"/>
        <v>Liminar deferida (33)Sim</v>
      </c>
      <c r="P80" s="26" t="str">
        <f t="shared" si="28"/>
        <v>Liminar deferida (33)Decisão proferida</v>
      </c>
      <c r="R80" s="26" t="s">
        <v>131</v>
      </c>
      <c r="S80" s="26" t="s">
        <v>1</v>
      </c>
      <c r="T80" s="26" t="s">
        <v>7</v>
      </c>
      <c r="U80" s="26" t="s">
        <v>307</v>
      </c>
      <c r="V80" s="26" t="s">
        <v>3</v>
      </c>
      <c r="W80" s="26" t="s">
        <v>3</v>
      </c>
      <c r="X80" s="26" t="s">
        <v>4</v>
      </c>
      <c r="Y80" s="26" t="s">
        <v>53</v>
      </c>
      <c r="AA80" s="26" t="str">
        <f t="shared" si="29"/>
        <v>Liminar deferida (33)Movimentos Parametrizados</v>
      </c>
      <c r="AB80" s="26" t="str">
        <f t="shared" si="30"/>
        <v>Liminar deferida (33)O movimento parametrizado é utilizado como data de início e fim da situação</v>
      </c>
      <c r="AC80" s="26" t="str">
        <f t="shared" si="31"/>
        <v>Liminar deferida (33)Magistrado (1) | Decisão (3) | Concessão em parte (888) | Antecipação de Tutela (889)
Magistrado (1) | Decisão (3) | Concessão (817) | Antecipação de tutela (332)
Magistrado (1) | Decisão (3) | Concessão (817) | Liminar (339)
Magistrado (1) | Decisão (3) | Concessão em parte (888) | Liminar (892)</v>
      </c>
      <c r="AD80" s="26" t="str">
        <f t="shared" si="32"/>
        <v>Liminar deferida (33)Não</v>
      </c>
      <c r="AE80" s="26" t="str">
        <f t="shared" si="33"/>
        <v>Liminar deferida (33)Não</v>
      </c>
      <c r="AF80" s="26" t="str">
        <f t="shared" si="34"/>
        <v>Liminar deferida (33)Sim</v>
      </c>
      <c r="AG80" s="26" t="str">
        <f t="shared" si="35"/>
        <v>Liminar deferida (33)Decisão proferida</v>
      </c>
      <c r="AI80" s="26" t="b">
        <f t="shared" si="36"/>
        <v>1</v>
      </c>
      <c r="AJ80" s="26" t="b">
        <f t="shared" si="37"/>
        <v>1</v>
      </c>
      <c r="AK80" s="26" t="b">
        <f t="shared" si="38"/>
        <v>1</v>
      </c>
      <c r="AL80" s="26" t="b">
        <f t="shared" si="39"/>
        <v>1</v>
      </c>
      <c r="AM80" s="26" t="b">
        <f t="shared" si="40"/>
        <v>1</v>
      </c>
      <c r="AN80" s="26" t="b">
        <f t="shared" si="41"/>
        <v>1</v>
      </c>
      <c r="AO80" s="26" t="b">
        <f t="shared" si="42"/>
        <v>1</v>
      </c>
    </row>
    <row r="81" spans="1:41" s="26" customFormat="1" ht="100.8" hidden="1" x14ac:dyDescent="0.3">
      <c r="A81" s="26" t="s">
        <v>132</v>
      </c>
      <c r="B81" s="26" t="s">
        <v>1</v>
      </c>
      <c r="C81" s="26" t="s">
        <v>7</v>
      </c>
      <c r="D81" s="13" t="s">
        <v>308</v>
      </c>
      <c r="E81" s="26" t="s">
        <v>3</v>
      </c>
      <c r="F81" s="26" t="s">
        <v>3</v>
      </c>
      <c r="G81" s="26" t="s">
        <v>4</v>
      </c>
      <c r="H81" s="26" t="s">
        <v>53</v>
      </c>
      <c r="J81" s="26" t="str">
        <f t="shared" si="22"/>
        <v>Liminar indeferida (89)Movimentos Parametrizados</v>
      </c>
      <c r="K81" s="26" t="str">
        <f t="shared" si="23"/>
        <v>Liminar indeferida (89)O movimento parametrizado é utilizado como data de início e fim da situação</v>
      </c>
      <c r="L81" s="26" t="str">
        <f t="shared" si="24"/>
        <v>Liminar indeferida (89)Magistrado (1) | Decisão (3) | Não-Concessão (968) | Antecipação de tutela (785)
Magistrado (1) | Decisão (3) | Não-Concessão (968) | Liminar (792)</v>
      </c>
      <c r="M81" s="26" t="str">
        <f t="shared" si="25"/>
        <v>Liminar indeferida (89)Não</v>
      </c>
      <c r="N81" s="26" t="str">
        <f t="shared" si="26"/>
        <v>Liminar indeferida (89)Não</v>
      </c>
      <c r="O81" s="26" t="str">
        <f t="shared" si="27"/>
        <v>Liminar indeferida (89)Sim</v>
      </c>
      <c r="P81" s="26" t="str">
        <f t="shared" si="28"/>
        <v>Liminar indeferida (89)Decisão proferida</v>
      </c>
      <c r="R81" s="26" t="s">
        <v>132</v>
      </c>
      <c r="S81" s="26" t="s">
        <v>1</v>
      </c>
      <c r="T81" s="26" t="s">
        <v>7</v>
      </c>
      <c r="U81" s="26" t="s">
        <v>308</v>
      </c>
      <c r="V81" s="26" t="s">
        <v>3</v>
      </c>
      <c r="W81" s="26" t="s">
        <v>3</v>
      </c>
      <c r="X81" s="26" t="s">
        <v>4</v>
      </c>
      <c r="Y81" s="26" t="s">
        <v>53</v>
      </c>
      <c r="AA81" s="26" t="str">
        <f t="shared" si="29"/>
        <v>Liminar indeferida (89)Movimentos Parametrizados</v>
      </c>
      <c r="AB81" s="26" t="str">
        <f t="shared" si="30"/>
        <v>Liminar indeferida (89)O movimento parametrizado é utilizado como data de início e fim da situação</v>
      </c>
      <c r="AC81" s="26" t="str">
        <f t="shared" si="31"/>
        <v>Liminar indeferida (89)Magistrado (1) | Decisão (3) | Não-Concessão (968) | Antecipação de tutela (785)
Magistrado (1) | Decisão (3) | Não-Concessão (968) | Liminar (792)</v>
      </c>
      <c r="AD81" s="26" t="str">
        <f t="shared" si="32"/>
        <v>Liminar indeferida (89)Não</v>
      </c>
      <c r="AE81" s="26" t="str">
        <f t="shared" si="33"/>
        <v>Liminar indeferida (89)Não</v>
      </c>
      <c r="AF81" s="26" t="str">
        <f t="shared" si="34"/>
        <v>Liminar indeferida (89)Sim</v>
      </c>
      <c r="AG81" s="26" t="str">
        <f t="shared" si="35"/>
        <v>Liminar indeferida (89)Decisão proferida</v>
      </c>
      <c r="AI81" s="26" t="b">
        <f t="shared" si="36"/>
        <v>1</v>
      </c>
      <c r="AJ81" s="26" t="b">
        <f t="shared" si="37"/>
        <v>1</v>
      </c>
      <c r="AK81" s="26" t="b">
        <f t="shared" si="38"/>
        <v>1</v>
      </c>
      <c r="AL81" s="26" t="b">
        <f t="shared" si="39"/>
        <v>1</v>
      </c>
      <c r="AM81" s="26" t="b">
        <f t="shared" si="40"/>
        <v>1</v>
      </c>
      <c r="AN81" s="26" t="b">
        <f t="shared" si="41"/>
        <v>1</v>
      </c>
      <c r="AO81" s="26" t="b">
        <f t="shared" si="42"/>
        <v>1</v>
      </c>
    </row>
    <row r="82" spans="1:41" s="26" customFormat="1" hidden="1" x14ac:dyDescent="0.3">
      <c r="A82" s="26" t="s">
        <v>133</v>
      </c>
      <c r="B82" s="26" t="s">
        <v>1</v>
      </c>
      <c r="C82" s="26" t="s">
        <v>7</v>
      </c>
      <c r="D82" s="26" t="s">
        <v>407</v>
      </c>
      <c r="E82" s="26" t="s">
        <v>3</v>
      </c>
      <c r="F82" s="26" t="s">
        <v>3</v>
      </c>
      <c r="G82" s="26" t="s">
        <v>4</v>
      </c>
      <c r="H82" s="26" t="s">
        <v>2703</v>
      </c>
      <c r="J82" s="26" t="str">
        <f t="shared" si="22"/>
        <v>Liquidação/execução cancelada por nulidade (137)Movimentos Parametrizados</v>
      </c>
      <c r="K82" s="26" t="str">
        <f t="shared" si="23"/>
        <v>Liquidação/execução cancelada por nulidade (137)O movimento parametrizado é utilizado como data de início e fim da situação</v>
      </c>
      <c r="L82" s="26" t="str">
        <f t="shared" si="24"/>
        <v>Liquidação/execução cancelada por nulidade (137)Serventuário (14) | Escrivão/Diretor de Secretaria/Secretário Jurídico (48) | Cancelamento (12289) | De Liquidação, Cumprimento de Sentença ou Execução por Nulidade da Fase de Conhecimento  (15168)</v>
      </c>
      <c r="M82" s="26" t="str">
        <f t="shared" si="25"/>
        <v>Liquidação/execução cancelada por nulidade (137)Não</v>
      </c>
      <c r="N82" s="26" t="str">
        <f t="shared" si="26"/>
        <v>Liquidação/execução cancelada por nulidade (137)Não</v>
      </c>
      <c r="O82" s="26" t="str">
        <f t="shared" si="27"/>
        <v>Liquidação/execução cancelada por nulidade (137)Sim</v>
      </c>
      <c r="P82" s="26" t="str">
        <f t="shared" si="28"/>
        <v>Liquidação/execução cancelada por nulidade (137)</v>
      </c>
      <c r="R82" s="26" t="s">
        <v>133</v>
      </c>
      <c r="S82" s="26" t="s">
        <v>1</v>
      </c>
      <c r="T82" s="26" t="s">
        <v>7</v>
      </c>
      <c r="U82" s="26" t="s">
        <v>407</v>
      </c>
      <c r="V82" s="26" t="s">
        <v>3</v>
      </c>
      <c r="W82" s="26" t="s">
        <v>3</v>
      </c>
      <c r="X82" s="26" t="s">
        <v>4</v>
      </c>
      <c r="AA82" s="26" t="str">
        <f t="shared" si="29"/>
        <v>Liquidação/execução cancelada por nulidade (137)Movimentos Parametrizados</v>
      </c>
      <c r="AB82" s="26" t="str">
        <f t="shared" si="30"/>
        <v>Liquidação/execução cancelada por nulidade (137)O movimento parametrizado é utilizado como data de início e fim da situação</v>
      </c>
      <c r="AC82" s="26" t="str">
        <f t="shared" si="31"/>
        <v>Liquidação/execução cancelada por nulidade (137)Serventuário (14) | Escrivão/Diretor de Secretaria/Secretário Jurídico (48) | Cancelamento (12289) | De Liquidação, Cumprimento de Sentença ou Execução por Nulidade da Fase de Conhecimento  (15168)</v>
      </c>
      <c r="AD82" s="26" t="str">
        <f t="shared" si="32"/>
        <v>Liquidação/execução cancelada por nulidade (137)Não</v>
      </c>
      <c r="AE82" s="26" t="str">
        <f t="shared" si="33"/>
        <v>Liquidação/execução cancelada por nulidade (137)Não</v>
      </c>
      <c r="AF82" s="26" t="str">
        <f t="shared" si="34"/>
        <v>Liquidação/execução cancelada por nulidade (137)Sim</v>
      </c>
      <c r="AG82" s="26" t="str">
        <f t="shared" si="35"/>
        <v>Liquidação/execução cancelada por nulidade (137)</v>
      </c>
      <c r="AI82" s="26" t="b">
        <f t="shared" si="36"/>
        <v>1</v>
      </c>
      <c r="AJ82" s="26" t="b">
        <f t="shared" si="37"/>
        <v>1</v>
      </c>
      <c r="AK82" s="26" t="b">
        <f t="shared" si="38"/>
        <v>1</v>
      </c>
      <c r="AL82" s="26" t="b">
        <f t="shared" si="39"/>
        <v>1</v>
      </c>
      <c r="AM82" s="26" t="b">
        <f t="shared" si="40"/>
        <v>1</v>
      </c>
      <c r="AN82" s="26" t="b">
        <f t="shared" si="41"/>
        <v>1</v>
      </c>
      <c r="AO82" s="26" t="b">
        <f t="shared" si="42"/>
        <v>1</v>
      </c>
    </row>
    <row r="83" spans="1:41" s="26" customFormat="1" ht="172.8" hidden="1" x14ac:dyDescent="0.3">
      <c r="A83" s="26" t="s">
        <v>135</v>
      </c>
      <c r="B83" s="26" t="s">
        <v>1</v>
      </c>
      <c r="C83" s="26" t="s">
        <v>7</v>
      </c>
      <c r="D83" s="13" t="s">
        <v>408</v>
      </c>
      <c r="E83" s="26" t="s">
        <v>4</v>
      </c>
      <c r="F83" s="26" t="s">
        <v>3</v>
      </c>
      <c r="G83" s="26" t="s">
        <v>3</v>
      </c>
      <c r="H83" s="26" t="s">
        <v>2703</v>
      </c>
      <c r="J83" s="26" t="str">
        <f t="shared" si="22"/>
        <v>Liquidação/execução iniciada (91)Movimentos Parametrizados</v>
      </c>
      <c r="K83" s="26" t="str">
        <f t="shared" si="23"/>
        <v>Liquidação/execução iniciada (91)O movimento parametrizado é utilizado como data de início e fim da situação</v>
      </c>
      <c r="L83" s="26" t="str">
        <f t="shared" si="24"/>
        <v>Liquidação/execução iniciada (91)Serventuário (14) | Escrivão/Diretor de Secretaria/Secretário Jurídico (48) | Liquidação iniciada (11384)
Serventuário (14) | Escrivão/Diretor de Secretaria/Secretário Jurídico (48) | Execução/Cumprimento de Sentença Iniciada (o) (11385)</v>
      </c>
      <c r="M83" s="26" t="str">
        <f t="shared" si="25"/>
        <v>Liquidação/execução iniciada (91)Sim</v>
      </c>
      <c r="N83" s="26" t="str">
        <f t="shared" si="26"/>
        <v>Liquidação/execução iniciada (91)Não</v>
      </c>
      <c r="O83" s="26" t="str">
        <f t="shared" si="27"/>
        <v>Liquidação/execução iniciada (91)Não</v>
      </c>
      <c r="P83" s="26" t="str">
        <f t="shared" si="28"/>
        <v>Liquidação/execução iniciada (91)</v>
      </c>
      <c r="R83" s="26" t="s">
        <v>135</v>
      </c>
      <c r="S83" s="26" t="s">
        <v>1</v>
      </c>
      <c r="T83" s="26" t="s">
        <v>7</v>
      </c>
      <c r="U83" s="26" t="s">
        <v>408</v>
      </c>
      <c r="V83" s="26" t="s">
        <v>4</v>
      </c>
      <c r="W83" s="26" t="s">
        <v>3</v>
      </c>
      <c r="X83" s="26" t="s">
        <v>3</v>
      </c>
      <c r="AA83" s="26" t="str">
        <f t="shared" si="29"/>
        <v>Liquidação/execução iniciada (91)Movimentos Parametrizados</v>
      </c>
      <c r="AB83" s="26" t="str">
        <f t="shared" si="30"/>
        <v>Liquidação/execução iniciada (91)O movimento parametrizado é utilizado como data de início e fim da situação</v>
      </c>
      <c r="AC83" s="26" t="str">
        <f t="shared" si="31"/>
        <v>Liquidação/execução iniciada (91)Serventuário (14) | Escrivão/Diretor de Secretaria/Secretário Jurídico (48) | Liquidação iniciada (11384)
Serventuário (14) | Escrivão/Diretor de Secretaria/Secretário Jurídico (48) | Execução/Cumprimento de Sentença Iniciada (o) (11385)</v>
      </c>
      <c r="AD83" s="26" t="str">
        <f t="shared" si="32"/>
        <v>Liquidação/execução iniciada (91)Sim</v>
      </c>
      <c r="AE83" s="26" t="str">
        <f t="shared" si="33"/>
        <v>Liquidação/execução iniciada (91)Não</v>
      </c>
      <c r="AF83" s="26" t="str">
        <f t="shared" si="34"/>
        <v>Liquidação/execução iniciada (91)Não</v>
      </c>
      <c r="AG83" s="26" t="str">
        <f t="shared" si="35"/>
        <v>Liquidação/execução iniciada (91)</v>
      </c>
      <c r="AI83" s="26" t="b">
        <f t="shared" si="36"/>
        <v>1</v>
      </c>
      <c r="AJ83" s="26" t="b">
        <f t="shared" si="37"/>
        <v>1</v>
      </c>
      <c r="AK83" s="26" t="b">
        <f t="shared" si="38"/>
        <v>1</v>
      </c>
      <c r="AL83" s="26" t="b">
        <f t="shared" si="39"/>
        <v>1</v>
      </c>
      <c r="AM83" s="26" t="b">
        <f t="shared" si="40"/>
        <v>1</v>
      </c>
      <c r="AN83" s="26" t="b">
        <f t="shared" si="41"/>
        <v>1</v>
      </c>
      <c r="AO83" s="26" t="b">
        <f t="shared" si="42"/>
        <v>1</v>
      </c>
    </row>
    <row r="84" spans="1:41" s="26" customFormat="1" ht="259.2" hidden="1" x14ac:dyDescent="0.3">
      <c r="A84" s="26" t="s">
        <v>136</v>
      </c>
      <c r="B84" s="26" t="s">
        <v>1</v>
      </c>
      <c r="C84" s="26" t="s">
        <v>7</v>
      </c>
      <c r="D84" s="13" t="s">
        <v>310</v>
      </c>
      <c r="E84" s="26" t="s">
        <v>3</v>
      </c>
      <c r="F84" s="26" t="s">
        <v>3</v>
      </c>
      <c r="G84" s="26" t="s">
        <v>4</v>
      </c>
      <c r="H84" s="26" t="s">
        <v>53</v>
      </c>
      <c r="J84" s="26" t="str">
        <f t="shared" si="22"/>
        <v>Medida protetiva homologada ou revogada (34)Movimentos Parametrizados</v>
      </c>
      <c r="K84" s="26" t="str">
        <f t="shared" si="23"/>
        <v>Medida protetiva homologada ou revogada (34)O movimento parametrizado é utilizado como data de início e fim da situação</v>
      </c>
      <c r="L84" s="26" t="str">
        <f t="shared" si="24"/>
        <v>Medida protetiva homologada ou revogada (34)Magistrado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v>
      </c>
      <c r="M84" s="26" t="str">
        <f t="shared" si="25"/>
        <v>Medida protetiva homologada ou revogada (34)Não</v>
      </c>
      <c r="N84" s="26" t="str">
        <f t="shared" si="26"/>
        <v>Medida protetiva homologada ou revogada (34)Não</v>
      </c>
      <c r="O84" s="26" t="str">
        <f t="shared" si="27"/>
        <v>Medida protetiva homologada ou revogada (34)Sim</v>
      </c>
      <c r="P84" s="26" t="str">
        <f t="shared" si="28"/>
        <v>Medida protetiva homologada ou revogada (34)Decisão proferida</v>
      </c>
      <c r="R84" s="26" t="s">
        <v>136</v>
      </c>
      <c r="S84" s="26" t="s">
        <v>1</v>
      </c>
      <c r="T84" s="26" t="s">
        <v>7</v>
      </c>
      <c r="U84" s="26" t="s">
        <v>310</v>
      </c>
      <c r="V84" s="26" t="s">
        <v>3</v>
      </c>
      <c r="W84" s="26" t="s">
        <v>3</v>
      </c>
      <c r="X84" s="26" t="s">
        <v>4</v>
      </c>
      <c r="Y84" s="26" t="s">
        <v>53</v>
      </c>
      <c r="AA84" s="26" t="str">
        <f t="shared" si="29"/>
        <v>Medida protetiva homologada ou revogada (34)Movimentos Parametrizados</v>
      </c>
      <c r="AB84" s="26" t="str">
        <f t="shared" si="30"/>
        <v>Medida protetiva homologada ou revogada (34)O movimento parametrizado é utilizado como data de início e fim da situação</v>
      </c>
      <c r="AC84" s="26" t="str">
        <f t="shared" si="31"/>
        <v>Medida protetiva homologada ou revogada (34)Magistrado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v>
      </c>
      <c r="AD84" s="26" t="str">
        <f t="shared" si="32"/>
        <v>Medida protetiva homologada ou revogada (34)Não</v>
      </c>
      <c r="AE84" s="26" t="str">
        <f t="shared" si="33"/>
        <v>Medida protetiva homologada ou revogada (34)Não</v>
      </c>
      <c r="AF84" s="26" t="str">
        <f t="shared" si="34"/>
        <v>Medida protetiva homologada ou revogada (34)Sim</v>
      </c>
      <c r="AG84" s="26" t="str">
        <f t="shared" si="35"/>
        <v>Medida protetiva homologada ou revogada (34)Decisão proferida</v>
      </c>
      <c r="AI84" s="26" t="b">
        <f t="shared" si="36"/>
        <v>1</v>
      </c>
      <c r="AJ84" s="26" t="b">
        <f t="shared" si="37"/>
        <v>1</v>
      </c>
      <c r="AK84" s="26" t="b">
        <f t="shared" si="38"/>
        <v>1</v>
      </c>
      <c r="AL84" s="26" t="b">
        <f t="shared" si="39"/>
        <v>1</v>
      </c>
      <c r="AM84" s="26" t="b">
        <f t="shared" si="40"/>
        <v>1</v>
      </c>
      <c r="AN84" s="26" t="b">
        <f t="shared" si="41"/>
        <v>1</v>
      </c>
      <c r="AO84" s="26" t="b">
        <f t="shared" si="42"/>
        <v>1</v>
      </c>
    </row>
    <row r="85" spans="1:41" s="26" customFormat="1" hidden="1" x14ac:dyDescent="0.3">
      <c r="A85" s="26" t="s">
        <v>137</v>
      </c>
      <c r="B85" s="26" t="s">
        <v>1</v>
      </c>
      <c r="C85" s="26" t="s">
        <v>7</v>
      </c>
      <c r="D85" s="26" t="s">
        <v>138</v>
      </c>
      <c r="E85" s="26" t="s">
        <v>3</v>
      </c>
      <c r="F85" s="26" t="s">
        <v>3</v>
      </c>
      <c r="G85" s="26" t="s">
        <v>3</v>
      </c>
      <c r="H85" s="26" t="s">
        <v>53</v>
      </c>
      <c r="J85" s="26" t="str">
        <f t="shared" si="22"/>
        <v>Pedido de uniformização de interpretação de lei não admitido (143)Movimentos Parametrizados</v>
      </c>
      <c r="K85" s="26" t="str">
        <f t="shared" si="23"/>
        <v>Pedido de uniformização de interpretação de lei não admitido (143)O movimento parametrizado é utilizado como data de início e fim da situação</v>
      </c>
      <c r="L85" s="26" t="str">
        <f t="shared" si="24"/>
        <v>Pedido de uniformização de interpretação de lei não admitido (143)Magistrado (1) | Decisão (3) | Não-Admissão (207) | Pedido de Uniformização de Interpretação de Lei (15183)</v>
      </c>
      <c r="M85" s="26" t="str">
        <f t="shared" si="25"/>
        <v>Pedido de uniformização de interpretação de lei não admitido (143)Não</v>
      </c>
      <c r="N85" s="26" t="str">
        <f t="shared" si="26"/>
        <v>Pedido de uniformização de interpretação de lei não admitido (143)Não</v>
      </c>
      <c r="O85" s="26" t="str">
        <f t="shared" si="27"/>
        <v>Pedido de uniformização de interpretação de lei não admitido (143)Não</v>
      </c>
      <c r="P85" s="26" t="str">
        <f t="shared" si="28"/>
        <v>Pedido de uniformização de interpretação de lei não admitido (143)Decisão proferida</v>
      </c>
      <c r="R85" s="26" t="s">
        <v>137</v>
      </c>
      <c r="S85" s="26" t="s">
        <v>1</v>
      </c>
      <c r="T85" s="26" t="s">
        <v>7</v>
      </c>
      <c r="U85" s="26" t="s">
        <v>138</v>
      </c>
      <c r="V85" s="26" t="s">
        <v>3</v>
      </c>
      <c r="W85" s="26" t="s">
        <v>3</v>
      </c>
      <c r="X85" s="26" t="s">
        <v>3</v>
      </c>
      <c r="Y85" s="26" t="s">
        <v>53</v>
      </c>
      <c r="AA85" s="26" t="str">
        <f t="shared" si="29"/>
        <v>Pedido de uniformização de interpretação de lei não admitido (143)Movimentos Parametrizados</v>
      </c>
      <c r="AB85" s="26" t="str">
        <f t="shared" si="30"/>
        <v>Pedido de uniformização de interpretação de lei não admitido (143)O movimento parametrizado é utilizado como data de início e fim da situação</v>
      </c>
      <c r="AC85" s="26" t="str">
        <f t="shared" si="31"/>
        <v>Pedido de uniformização de interpretação de lei não admitido (143)Magistrado (1) | Decisão (3) | Não-Admissão (207) | Pedido de Uniformização de Interpretação de Lei (15183)</v>
      </c>
      <c r="AD85" s="26" t="str">
        <f t="shared" si="32"/>
        <v>Pedido de uniformização de interpretação de lei não admitido (143)Não</v>
      </c>
      <c r="AE85" s="26" t="str">
        <f t="shared" si="33"/>
        <v>Pedido de uniformização de interpretação de lei não admitido (143)Não</v>
      </c>
      <c r="AF85" s="26" t="str">
        <f t="shared" si="34"/>
        <v>Pedido de uniformização de interpretação de lei não admitido (143)Não</v>
      </c>
      <c r="AG85" s="26" t="str">
        <f t="shared" si="35"/>
        <v>Pedido de uniformização de interpretação de lei não admitido (143)Decisão proferida</v>
      </c>
      <c r="AI85" s="26" t="b">
        <f t="shared" si="36"/>
        <v>1</v>
      </c>
      <c r="AJ85" s="26" t="b">
        <f t="shared" si="37"/>
        <v>1</v>
      </c>
      <c r="AK85" s="26" t="b">
        <f t="shared" si="38"/>
        <v>1</v>
      </c>
      <c r="AL85" s="26" t="b">
        <f t="shared" si="39"/>
        <v>1</v>
      </c>
      <c r="AM85" s="26" t="b">
        <f t="shared" si="40"/>
        <v>1</v>
      </c>
      <c r="AN85" s="26" t="b">
        <f t="shared" si="41"/>
        <v>1</v>
      </c>
      <c r="AO85" s="26" t="b">
        <f t="shared" si="42"/>
        <v>1</v>
      </c>
    </row>
    <row r="86" spans="1:41" s="26" customFormat="1" ht="409.6" hidden="1" x14ac:dyDescent="0.3">
      <c r="A86" s="26" t="s">
        <v>139</v>
      </c>
      <c r="B86" s="13" t="s">
        <v>2813</v>
      </c>
      <c r="C86" s="13" t="s">
        <v>2786</v>
      </c>
      <c r="D86" s="26" t="s">
        <v>83</v>
      </c>
      <c r="E86" s="26" t="s">
        <v>3</v>
      </c>
      <c r="F86" s="26" t="s">
        <v>3</v>
      </c>
      <c r="G86" s="26" t="s">
        <v>4</v>
      </c>
      <c r="H86" s="26" t="s">
        <v>2703</v>
      </c>
      <c r="J86" s="26" t="str">
        <f t="shared" si="22"/>
        <v>Pendente (88)Classe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v>
      </c>
      <c r="K86" s="26" t="str">
        <f t="shared" si="23"/>
        <v>Pendente (88)Arquivado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v>
      </c>
      <c r="L86" s="26" t="str">
        <f t="shared" si="24"/>
        <v>Pendente (88)Situação criada a partir de outras situações, não havendo movimentos próprios.</v>
      </c>
      <c r="M86" s="26" t="str">
        <f t="shared" si="25"/>
        <v>Pendente (88)Não</v>
      </c>
      <c r="N86" s="26" t="str">
        <f t="shared" si="26"/>
        <v>Pendente (88)Não</v>
      </c>
      <c r="O86" s="26" t="str">
        <f t="shared" si="27"/>
        <v>Pendente (88)Sim</v>
      </c>
      <c r="P86" s="26" t="str">
        <f t="shared" si="28"/>
        <v>Pendente (88)</v>
      </c>
      <c r="R86" s="26" t="s">
        <v>139</v>
      </c>
      <c r="S86" s="26" t="s">
        <v>311</v>
      </c>
      <c r="T86" s="26" t="s">
        <v>2786</v>
      </c>
      <c r="U86" s="26" t="s">
        <v>83</v>
      </c>
      <c r="V86" s="26" t="s">
        <v>3</v>
      </c>
      <c r="W86" s="26" t="s">
        <v>3</v>
      </c>
      <c r="X86" s="26" t="s">
        <v>4</v>
      </c>
      <c r="AA86" s="26" t="str">
        <f t="shared" si="29"/>
        <v>Pendente (88)Classe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Transação penal cumprida (129)</v>
      </c>
      <c r="AB86" s="26" t="str">
        <f t="shared" si="30"/>
        <v>Pendente (88)Arquivado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v>
      </c>
      <c r="AC86" s="26" t="str">
        <f t="shared" si="31"/>
        <v>Pendente (88)Situação criada a partir de outras situações, não havendo movimentos próprios.</v>
      </c>
      <c r="AD86" s="26" t="str">
        <f t="shared" si="32"/>
        <v>Pendente (88)Não</v>
      </c>
      <c r="AE86" s="26" t="str">
        <f t="shared" si="33"/>
        <v>Pendente (88)Não</v>
      </c>
      <c r="AF86" s="26" t="str">
        <f t="shared" si="34"/>
        <v>Pendente (88)Sim</v>
      </c>
      <c r="AG86" s="26" t="str">
        <f t="shared" si="35"/>
        <v>Pendente (88)</v>
      </c>
      <c r="AI86" s="26" t="b">
        <f t="shared" si="36"/>
        <v>0</v>
      </c>
      <c r="AJ86" s="26" t="b">
        <f t="shared" si="37"/>
        <v>1</v>
      </c>
      <c r="AK86" s="26" t="b">
        <f t="shared" si="38"/>
        <v>1</v>
      </c>
      <c r="AL86" s="26" t="b">
        <f t="shared" si="39"/>
        <v>1</v>
      </c>
      <c r="AM86" s="26" t="b">
        <f t="shared" si="40"/>
        <v>1</v>
      </c>
      <c r="AN86" s="26" t="b">
        <f t="shared" si="41"/>
        <v>1</v>
      </c>
      <c r="AO86" s="26" t="b">
        <f t="shared" si="42"/>
        <v>1</v>
      </c>
    </row>
    <row r="87" spans="1:41" s="26" customFormat="1" ht="409.6" hidden="1" x14ac:dyDescent="0.3">
      <c r="A87" s="26" t="s">
        <v>140</v>
      </c>
      <c r="B87" s="26" t="s">
        <v>1</v>
      </c>
      <c r="C87" s="13" t="s">
        <v>2668</v>
      </c>
      <c r="D87" s="26" t="s">
        <v>411</v>
      </c>
      <c r="E87" s="26" t="s">
        <v>3</v>
      </c>
      <c r="F87" s="26" t="s">
        <v>3</v>
      </c>
      <c r="G87" s="26" t="s">
        <v>4</v>
      </c>
      <c r="H87" s="26" t="s">
        <v>2703</v>
      </c>
      <c r="J87" s="26" t="str">
        <f t="shared" si="22"/>
        <v>Perícia agendada (55)Movimentos Parametrizados</v>
      </c>
      <c r="K87" s="26" t="str">
        <f t="shared" si="23"/>
        <v>Perícia agendada (55)Arquivado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87" s="26" t="str">
        <f t="shared" si="24"/>
        <v>Perícia agendada (55)Serventuário (14) | Escrivão/Diretor de Secretaria/Secretário Jurídico (48) | Perícia (14901) | Agendada (14904)</v>
      </c>
      <c r="M87" s="26" t="str">
        <f t="shared" si="25"/>
        <v>Perícia agendada (55)Não</v>
      </c>
      <c r="N87" s="26" t="str">
        <f t="shared" si="26"/>
        <v>Perícia agendada (55)Não</v>
      </c>
      <c r="O87" s="26" t="str">
        <f t="shared" si="27"/>
        <v>Perícia agendada (55)Sim</v>
      </c>
      <c r="P87" s="26" t="str">
        <f t="shared" si="28"/>
        <v>Perícia agendada (55)</v>
      </c>
      <c r="R87" s="26" t="s">
        <v>140</v>
      </c>
      <c r="S87" s="26" t="s">
        <v>1</v>
      </c>
      <c r="T87" s="26" t="s">
        <v>2668</v>
      </c>
      <c r="U87" s="26" t="s">
        <v>411</v>
      </c>
      <c r="V87" s="26" t="s">
        <v>3</v>
      </c>
      <c r="W87" s="26" t="s">
        <v>3</v>
      </c>
      <c r="X87" s="26" t="s">
        <v>4</v>
      </c>
      <c r="AA87" s="26" t="str">
        <f t="shared" si="29"/>
        <v>Perícia agendada (55)Movimentos Parametrizados</v>
      </c>
      <c r="AB87" s="26" t="str">
        <f t="shared" si="30"/>
        <v>Perícia agendada (55)Arquivado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87" s="26" t="str">
        <f t="shared" si="31"/>
        <v>Perícia agendada (55)Serventuário (14) | Escrivão/Diretor de Secretaria/Secretário Jurídico (48) | Perícia (14901) | Agendada (14904)</v>
      </c>
      <c r="AD87" s="26" t="str">
        <f t="shared" si="32"/>
        <v>Perícia agendada (55)Não</v>
      </c>
      <c r="AE87" s="26" t="str">
        <f t="shared" si="33"/>
        <v>Perícia agendada (55)Não</v>
      </c>
      <c r="AF87" s="26" t="str">
        <f t="shared" si="34"/>
        <v>Perícia agendada (55)Sim</v>
      </c>
      <c r="AG87" s="26" t="str">
        <f t="shared" si="35"/>
        <v>Perícia agendada (55)</v>
      </c>
      <c r="AI87" s="26" t="b">
        <f t="shared" si="36"/>
        <v>1</v>
      </c>
      <c r="AJ87" s="26" t="b">
        <f t="shared" si="37"/>
        <v>1</v>
      </c>
      <c r="AK87" s="26" t="b">
        <f t="shared" si="38"/>
        <v>1</v>
      </c>
      <c r="AL87" s="26" t="b">
        <f t="shared" si="39"/>
        <v>1</v>
      </c>
      <c r="AM87" s="26" t="b">
        <f t="shared" si="40"/>
        <v>1</v>
      </c>
      <c r="AN87" s="26" t="b">
        <f t="shared" si="41"/>
        <v>1</v>
      </c>
      <c r="AO87" s="26" t="b">
        <f t="shared" si="42"/>
        <v>1</v>
      </c>
    </row>
    <row r="88" spans="1:41" s="26" customFormat="1" hidden="1" x14ac:dyDescent="0.3">
      <c r="A88" s="26" t="s">
        <v>142</v>
      </c>
      <c r="B88" s="26" t="s">
        <v>1</v>
      </c>
      <c r="C88" s="26" t="s">
        <v>7</v>
      </c>
      <c r="D88" s="26" t="s">
        <v>412</v>
      </c>
      <c r="E88" s="26" t="s">
        <v>3</v>
      </c>
      <c r="F88" s="26" t="s">
        <v>3</v>
      </c>
      <c r="G88" s="26" t="s">
        <v>4</v>
      </c>
      <c r="H88" s="26" t="s">
        <v>2703</v>
      </c>
      <c r="J88" s="26" t="str">
        <f t="shared" si="22"/>
        <v>Perícia cancelada (56)Movimentos Parametrizados</v>
      </c>
      <c r="K88" s="26" t="str">
        <f t="shared" si="23"/>
        <v>Perícia cancelada (56)O movimento parametrizado é utilizado como data de início e fim da situação</v>
      </c>
      <c r="L88" s="26" t="str">
        <f t="shared" si="24"/>
        <v>Perícia cancelada (56)Serventuário (14) | Escrivão/Diretor de Secretaria/Secretário Jurídico (48) | Perícia (14901) | Cancelada (14906)</v>
      </c>
      <c r="M88" s="26" t="str">
        <f t="shared" si="25"/>
        <v>Perícia cancelada (56)Não</v>
      </c>
      <c r="N88" s="26" t="str">
        <f t="shared" si="26"/>
        <v>Perícia cancelada (56)Não</v>
      </c>
      <c r="O88" s="26" t="str">
        <f t="shared" si="27"/>
        <v>Perícia cancelada (56)Sim</v>
      </c>
      <c r="P88" s="26" t="str">
        <f t="shared" si="28"/>
        <v>Perícia cancelada (56)</v>
      </c>
      <c r="R88" s="26" t="s">
        <v>142</v>
      </c>
      <c r="S88" s="26" t="s">
        <v>1</v>
      </c>
      <c r="T88" s="26" t="s">
        <v>7</v>
      </c>
      <c r="U88" s="26" t="s">
        <v>412</v>
      </c>
      <c r="V88" s="26" t="s">
        <v>3</v>
      </c>
      <c r="W88" s="26" t="s">
        <v>3</v>
      </c>
      <c r="X88" s="26" t="s">
        <v>4</v>
      </c>
      <c r="AA88" s="26" t="str">
        <f t="shared" si="29"/>
        <v>Perícia cancelada (56)Movimentos Parametrizados</v>
      </c>
      <c r="AB88" s="26" t="str">
        <f t="shared" si="30"/>
        <v>Perícia cancelada (56)O movimento parametrizado é utilizado como data de início e fim da situação</v>
      </c>
      <c r="AC88" s="26" t="str">
        <f t="shared" si="31"/>
        <v>Perícia cancelada (56)Serventuário (14) | Escrivão/Diretor de Secretaria/Secretário Jurídico (48) | Perícia (14901) | Cancelada (14906)</v>
      </c>
      <c r="AD88" s="26" t="str">
        <f t="shared" si="32"/>
        <v>Perícia cancelada (56)Não</v>
      </c>
      <c r="AE88" s="26" t="str">
        <f t="shared" si="33"/>
        <v>Perícia cancelada (56)Não</v>
      </c>
      <c r="AF88" s="26" t="str">
        <f t="shared" si="34"/>
        <v>Perícia cancelada (56)Sim</v>
      </c>
      <c r="AG88" s="26" t="str">
        <f t="shared" si="35"/>
        <v>Perícia cancelada (56)</v>
      </c>
      <c r="AI88" s="26" t="b">
        <f t="shared" si="36"/>
        <v>1</v>
      </c>
      <c r="AJ88" s="26" t="b">
        <f t="shared" si="37"/>
        <v>1</v>
      </c>
      <c r="AK88" s="26" t="b">
        <f t="shared" si="38"/>
        <v>1</v>
      </c>
      <c r="AL88" s="26" t="b">
        <f t="shared" si="39"/>
        <v>1</v>
      </c>
      <c r="AM88" s="26" t="b">
        <f t="shared" si="40"/>
        <v>1</v>
      </c>
      <c r="AN88" s="26" t="b">
        <f t="shared" si="41"/>
        <v>1</v>
      </c>
      <c r="AO88" s="26" t="b">
        <f t="shared" si="42"/>
        <v>1</v>
      </c>
    </row>
    <row r="89" spans="1:41" s="26" customFormat="1" ht="409.6" hidden="1" x14ac:dyDescent="0.3">
      <c r="A89" s="26" t="s">
        <v>144</v>
      </c>
      <c r="B89" s="26" t="s">
        <v>1</v>
      </c>
      <c r="C89" s="13" t="s">
        <v>2668</v>
      </c>
      <c r="D89" s="26" t="s">
        <v>413</v>
      </c>
      <c r="E89" s="26" t="s">
        <v>3</v>
      </c>
      <c r="F89" s="26" t="s">
        <v>3</v>
      </c>
      <c r="G89" s="26" t="s">
        <v>4</v>
      </c>
      <c r="H89" s="26" t="s">
        <v>2703</v>
      </c>
      <c r="J89" s="26" t="str">
        <f t="shared" si="22"/>
        <v>Perícia designada (57)Movimentos Parametrizados</v>
      </c>
      <c r="K89" s="26" t="str">
        <f t="shared" si="23"/>
        <v>Perícia designada (57)Arquivado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89" s="26" t="str">
        <f t="shared" si="24"/>
        <v>Perícia designada (57)Serventuário (14) | Escrivão/Diretor de Secretaria/Secretário Jurídico (48) | Perícia (14901) | Determinada/Designada (14903)</v>
      </c>
      <c r="M89" s="26" t="str">
        <f t="shared" si="25"/>
        <v>Perícia designada (57)Não</v>
      </c>
      <c r="N89" s="26" t="str">
        <f t="shared" si="26"/>
        <v>Perícia designada (57)Não</v>
      </c>
      <c r="O89" s="26" t="str">
        <f t="shared" si="27"/>
        <v>Perícia designada (57)Sim</v>
      </c>
      <c r="P89" s="26" t="str">
        <f t="shared" si="28"/>
        <v>Perícia designada (57)</v>
      </c>
      <c r="R89" s="26" t="s">
        <v>144</v>
      </c>
      <c r="S89" s="26" t="s">
        <v>1</v>
      </c>
      <c r="T89" s="26" t="s">
        <v>2668</v>
      </c>
      <c r="U89" s="26" t="s">
        <v>413</v>
      </c>
      <c r="V89" s="26" t="s">
        <v>3</v>
      </c>
      <c r="W89" s="26" t="s">
        <v>3</v>
      </c>
      <c r="X89" s="26" t="s">
        <v>4</v>
      </c>
      <c r="AA89" s="26" t="str">
        <f t="shared" si="29"/>
        <v>Perícia designada (57)Movimentos Parametrizados</v>
      </c>
      <c r="AB89" s="26" t="str">
        <f t="shared" si="30"/>
        <v>Perícia designada (57)Arquivado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89" s="26" t="str">
        <f t="shared" si="31"/>
        <v>Perícia designada (57)Serventuário (14) | Escrivão/Diretor de Secretaria/Secretário Jurídico (48) | Perícia (14901) | Determinada/Designada (14903)</v>
      </c>
      <c r="AD89" s="26" t="str">
        <f t="shared" si="32"/>
        <v>Perícia designada (57)Não</v>
      </c>
      <c r="AE89" s="26" t="str">
        <f t="shared" si="33"/>
        <v>Perícia designada (57)Não</v>
      </c>
      <c r="AF89" s="26" t="str">
        <f t="shared" si="34"/>
        <v>Perícia designada (57)Sim</v>
      </c>
      <c r="AG89" s="26" t="str">
        <f t="shared" si="35"/>
        <v>Perícia designada (57)</v>
      </c>
      <c r="AI89" s="26" t="b">
        <f t="shared" si="36"/>
        <v>1</v>
      </c>
      <c r="AJ89" s="26" t="b">
        <f t="shared" si="37"/>
        <v>1</v>
      </c>
      <c r="AK89" s="26" t="b">
        <f t="shared" si="38"/>
        <v>1</v>
      </c>
      <c r="AL89" s="26" t="b">
        <f t="shared" si="39"/>
        <v>1</v>
      </c>
      <c r="AM89" s="26" t="b">
        <f t="shared" si="40"/>
        <v>1</v>
      </c>
      <c r="AN89" s="26" t="b">
        <f t="shared" si="41"/>
        <v>1</v>
      </c>
      <c r="AO89" s="26" t="b">
        <f t="shared" si="42"/>
        <v>1</v>
      </c>
    </row>
    <row r="90" spans="1:41" s="26" customFormat="1" hidden="1" x14ac:dyDescent="0.3">
      <c r="A90" s="26" t="s">
        <v>146</v>
      </c>
      <c r="B90" s="26" t="s">
        <v>1</v>
      </c>
      <c r="C90" s="26" t="s">
        <v>7</v>
      </c>
      <c r="D90" s="26" t="s">
        <v>414</v>
      </c>
      <c r="E90" s="26" t="s">
        <v>3</v>
      </c>
      <c r="F90" s="26" t="s">
        <v>3</v>
      </c>
      <c r="G90" s="26" t="s">
        <v>4</v>
      </c>
      <c r="H90" s="26" t="s">
        <v>2703</v>
      </c>
      <c r="J90" s="26" t="str">
        <f t="shared" si="22"/>
        <v>Perícia não realizada (58)Movimentos Parametrizados</v>
      </c>
      <c r="K90" s="26" t="str">
        <f t="shared" si="23"/>
        <v>Perícia não realizada (58)O movimento parametrizado é utilizado como data de início e fim da situação</v>
      </c>
      <c r="L90" s="26" t="str">
        <f t="shared" si="24"/>
        <v>Perícia não realizada (58)Serventuário (14) | Escrivão/Diretor de Secretaria/Secretário Jurídico (48) | Perícia (14901) | Não Realizada (14908)</v>
      </c>
      <c r="M90" s="26" t="str">
        <f t="shared" si="25"/>
        <v>Perícia não realizada (58)Não</v>
      </c>
      <c r="N90" s="26" t="str">
        <f t="shared" si="26"/>
        <v>Perícia não realizada (58)Não</v>
      </c>
      <c r="O90" s="26" t="str">
        <f t="shared" si="27"/>
        <v>Perícia não realizada (58)Sim</v>
      </c>
      <c r="P90" s="26" t="str">
        <f t="shared" si="28"/>
        <v>Perícia não realizada (58)</v>
      </c>
      <c r="R90" s="26" t="s">
        <v>146</v>
      </c>
      <c r="S90" s="26" t="s">
        <v>1</v>
      </c>
      <c r="T90" s="26" t="s">
        <v>7</v>
      </c>
      <c r="U90" s="26" t="s">
        <v>414</v>
      </c>
      <c r="V90" s="26" t="s">
        <v>3</v>
      </c>
      <c r="W90" s="26" t="s">
        <v>3</v>
      </c>
      <c r="X90" s="26" t="s">
        <v>4</v>
      </c>
      <c r="AA90" s="26" t="str">
        <f t="shared" si="29"/>
        <v>Perícia não realizada (58)Movimentos Parametrizados</v>
      </c>
      <c r="AB90" s="26" t="str">
        <f t="shared" si="30"/>
        <v>Perícia não realizada (58)O movimento parametrizado é utilizado como data de início e fim da situação</v>
      </c>
      <c r="AC90" s="26" t="str">
        <f t="shared" si="31"/>
        <v>Perícia não realizada (58)Serventuário (14) | Escrivão/Diretor de Secretaria/Secretário Jurídico (48) | Perícia (14901) | Não Realizada (14908)</v>
      </c>
      <c r="AD90" s="26" t="str">
        <f t="shared" si="32"/>
        <v>Perícia não realizada (58)Não</v>
      </c>
      <c r="AE90" s="26" t="str">
        <f t="shared" si="33"/>
        <v>Perícia não realizada (58)Não</v>
      </c>
      <c r="AF90" s="26" t="str">
        <f t="shared" si="34"/>
        <v>Perícia não realizada (58)Sim</v>
      </c>
      <c r="AG90" s="26" t="str">
        <f t="shared" si="35"/>
        <v>Perícia não realizada (58)</v>
      </c>
      <c r="AI90" s="26" t="b">
        <f t="shared" si="36"/>
        <v>1</v>
      </c>
      <c r="AJ90" s="26" t="b">
        <f t="shared" si="37"/>
        <v>1</v>
      </c>
      <c r="AK90" s="26" t="b">
        <f t="shared" si="38"/>
        <v>1</v>
      </c>
      <c r="AL90" s="26" t="b">
        <f t="shared" si="39"/>
        <v>1</v>
      </c>
      <c r="AM90" s="26" t="b">
        <f t="shared" si="40"/>
        <v>1</v>
      </c>
      <c r="AN90" s="26" t="b">
        <f t="shared" si="41"/>
        <v>1</v>
      </c>
      <c r="AO90" s="26" t="b">
        <f t="shared" si="42"/>
        <v>1</v>
      </c>
    </row>
    <row r="91" spans="1:41" s="26" customFormat="1" ht="409.6" hidden="1" x14ac:dyDescent="0.3">
      <c r="A91" s="26" t="s">
        <v>148</v>
      </c>
      <c r="B91" s="26" t="s">
        <v>1</v>
      </c>
      <c r="C91" s="13" t="s">
        <v>2668</v>
      </c>
      <c r="D91" s="26" t="s">
        <v>415</v>
      </c>
      <c r="E91" s="26" t="s">
        <v>3</v>
      </c>
      <c r="F91" s="26" t="s">
        <v>3</v>
      </c>
      <c r="G91" s="26" t="s">
        <v>4</v>
      </c>
      <c r="H91" s="26" t="s">
        <v>2703</v>
      </c>
      <c r="J91" s="26" t="str">
        <f t="shared" si="22"/>
        <v>Perícia reagendada (59)Movimentos Parametrizados</v>
      </c>
      <c r="K91" s="26" t="str">
        <f t="shared" si="23"/>
        <v>Perícia reagendada (59)Arquivado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91" s="26" t="str">
        <f t="shared" si="24"/>
        <v>Perícia reagendada (59)Serventuário (14) | Escrivão/Diretor de Secretaria/Secretário Jurídico (48) | Perícia (14901) | Reagendada (14907)</v>
      </c>
      <c r="M91" s="26" t="str">
        <f t="shared" si="25"/>
        <v>Perícia reagendada (59)Não</v>
      </c>
      <c r="N91" s="26" t="str">
        <f t="shared" si="26"/>
        <v>Perícia reagendada (59)Não</v>
      </c>
      <c r="O91" s="26" t="str">
        <f t="shared" si="27"/>
        <v>Perícia reagendada (59)Sim</v>
      </c>
      <c r="P91" s="26" t="str">
        <f t="shared" si="28"/>
        <v>Perícia reagendada (59)</v>
      </c>
      <c r="R91" s="26" t="s">
        <v>148</v>
      </c>
      <c r="S91" s="26" t="s">
        <v>1</v>
      </c>
      <c r="T91" s="26" t="s">
        <v>2668</v>
      </c>
      <c r="U91" s="26" t="s">
        <v>415</v>
      </c>
      <c r="V91" s="26" t="s">
        <v>3</v>
      </c>
      <c r="W91" s="26" t="s">
        <v>3</v>
      </c>
      <c r="X91" s="26" t="s">
        <v>4</v>
      </c>
      <c r="AA91" s="26" t="str">
        <f t="shared" si="29"/>
        <v>Perícia reagendada (59)Movimentos Parametrizados</v>
      </c>
      <c r="AB91" s="26" t="str">
        <f t="shared" si="30"/>
        <v>Perícia reagendada (59)Arquivado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91" s="26" t="str">
        <f t="shared" si="31"/>
        <v>Perícia reagendada (59)Serventuário (14) | Escrivão/Diretor de Secretaria/Secretário Jurídico (48) | Perícia (14901) | Reagendada (14907)</v>
      </c>
      <c r="AD91" s="26" t="str">
        <f t="shared" si="32"/>
        <v>Perícia reagendada (59)Não</v>
      </c>
      <c r="AE91" s="26" t="str">
        <f t="shared" si="33"/>
        <v>Perícia reagendada (59)Não</v>
      </c>
      <c r="AF91" s="26" t="str">
        <f t="shared" si="34"/>
        <v>Perícia reagendada (59)Sim</v>
      </c>
      <c r="AG91" s="26" t="str">
        <f t="shared" si="35"/>
        <v>Perícia reagendada (59)</v>
      </c>
      <c r="AI91" s="26" t="b">
        <f t="shared" si="36"/>
        <v>1</v>
      </c>
      <c r="AJ91" s="26" t="b">
        <f t="shared" si="37"/>
        <v>1</v>
      </c>
      <c r="AK91" s="26" t="b">
        <f t="shared" si="38"/>
        <v>1</v>
      </c>
      <c r="AL91" s="26" t="b">
        <f t="shared" si="39"/>
        <v>1</v>
      </c>
      <c r="AM91" s="26" t="b">
        <f t="shared" si="40"/>
        <v>1</v>
      </c>
      <c r="AN91" s="26" t="b">
        <f t="shared" si="41"/>
        <v>1</v>
      </c>
      <c r="AO91" s="26" t="b">
        <f t="shared" si="42"/>
        <v>1</v>
      </c>
    </row>
    <row r="92" spans="1:41" s="26" customFormat="1" hidden="1" x14ac:dyDescent="0.3">
      <c r="A92" s="26" t="s">
        <v>150</v>
      </c>
      <c r="B92" s="26" t="s">
        <v>1</v>
      </c>
      <c r="C92" s="26" t="s">
        <v>7</v>
      </c>
      <c r="D92" s="26" t="s">
        <v>416</v>
      </c>
      <c r="E92" s="26" t="s">
        <v>3</v>
      </c>
      <c r="F92" s="26" t="s">
        <v>3</v>
      </c>
      <c r="G92" s="26" t="s">
        <v>4</v>
      </c>
      <c r="H92" s="26" t="s">
        <v>2703</v>
      </c>
      <c r="J92" s="26" t="str">
        <f t="shared" si="22"/>
        <v>Perícia realizada (60)Movimentos Parametrizados</v>
      </c>
      <c r="K92" s="26" t="str">
        <f t="shared" si="23"/>
        <v>Perícia realizada (60)O movimento parametrizado é utilizado como data de início e fim da situação</v>
      </c>
      <c r="L92" s="26" t="str">
        <f t="shared" si="24"/>
        <v>Perícia realizada (60)Serventuário (14) | Escrivão/Diretor de Secretaria/Secretário Jurídico (48) | Perícia (14901) | Realizada (14905)</v>
      </c>
      <c r="M92" s="26" t="str">
        <f t="shared" si="25"/>
        <v>Perícia realizada (60)Não</v>
      </c>
      <c r="N92" s="26" t="str">
        <f t="shared" si="26"/>
        <v>Perícia realizada (60)Não</v>
      </c>
      <c r="O92" s="26" t="str">
        <f t="shared" si="27"/>
        <v>Perícia realizada (60)Sim</v>
      </c>
      <c r="P92" s="26" t="str">
        <f t="shared" si="28"/>
        <v>Perícia realizada (60)</v>
      </c>
      <c r="R92" s="26" t="s">
        <v>150</v>
      </c>
      <c r="S92" s="26" t="s">
        <v>1</v>
      </c>
      <c r="T92" s="26" t="s">
        <v>7</v>
      </c>
      <c r="U92" s="26" t="s">
        <v>416</v>
      </c>
      <c r="V92" s="26" t="s">
        <v>3</v>
      </c>
      <c r="W92" s="26" t="s">
        <v>3</v>
      </c>
      <c r="X92" s="26" t="s">
        <v>4</v>
      </c>
      <c r="AA92" s="26" t="str">
        <f t="shared" si="29"/>
        <v>Perícia realizada (60)Movimentos Parametrizados</v>
      </c>
      <c r="AB92" s="26" t="str">
        <f t="shared" si="30"/>
        <v>Perícia realizada (60)O movimento parametrizado é utilizado como data de início e fim da situação</v>
      </c>
      <c r="AC92" s="26" t="str">
        <f t="shared" si="31"/>
        <v>Perícia realizada (60)Serventuário (14) | Escrivão/Diretor de Secretaria/Secretário Jurídico (48) | Perícia (14901) | Realizada (14905)</v>
      </c>
      <c r="AD92" s="26" t="str">
        <f t="shared" si="32"/>
        <v>Perícia realizada (60)Não</v>
      </c>
      <c r="AE92" s="26" t="str">
        <f t="shared" si="33"/>
        <v>Perícia realizada (60)Não</v>
      </c>
      <c r="AF92" s="26" t="str">
        <f t="shared" si="34"/>
        <v>Perícia realizada (60)Sim</v>
      </c>
      <c r="AG92" s="26" t="str">
        <f t="shared" si="35"/>
        <v>Perícia realizada (60)</v>
      </c>
      <c r="AI92" s="26" t="b">
        <f t="shared" si="36"/>
        <v>1</v>
      </c>
      <c r="AJ92" s="26" t="b">
        <f t="shared" si="37"/>
        <v>1</v>
      </c>
      <c r="AK92" s="26" t="b">
        <f t="shared" si="38"/>
        <v>1</v>
      </c>
      <c r="AL92" s="26" t="b">
        <f t="shared" si="39"/>
        <v>1</v>
      </c>
      <c r="AM92" s="26" t="b">
        <f t="shared" si="40"/>
        <v>1</v>
      </c>
      <c r="AN92" s="26" t="b">
        <f t="shared" si="41"/>
        <v>1</v>
      </c>
      <c r="AO92" s="26" t="b">
        <f t="shared" si="42"/>
        <v>1</v>
      </c>
    </row>
    <row r="93" spans="1:41" s="26" customFormat="1" ht="230.4" hidden="1" x14ac:dyDescent="0.3">
      <c r="A93" s="26" t="s">
        <v>152</v>
      </c>
      <c r="B93" s="26" t="s">
        <v>1</v>
      </c>
      <c r="C93" s="26" t="s">
        <v>7</v>
      </c>
      <c r="D93" s="13" t="s">
        <v>417</v>
      </c>
      <c r="E93" s="26" t="s">
        <v>3</v>
      </c>
      <c r="F93" s="26" t="s">
        <v>3</v>
      </c>
      <c r="G93" s="26" t="s">
        <v>4</v>
      </c>
      <c r="H93" s="26" t="s">
        <v>2703</v>
      </c>
      <c r="J93" s="26" t="str">
        <f t="shared" si="22"/>
        <v>Precatório/RPV expedido (35)Movimentos Parametrizados</v>
      </c>
      <c r="K93" s="26" t="str">
        <f t="shared" si="23"/>
        <v>Precatório/RPV expedido (35)O movimento parametrizado é utilizado como data de início e fim da situação</v>
      </c>
      <c r="L93" s="26" t="str">
        <f t="shared" si="24"/>
        <v>Precatório/RPV expedido (35)Serventuário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v>
      </c>
      <c r="M93" s="26" t="str">
        <f t="shared" si="25"/>
        <v>Precatório/RPV expedido (35)Não</v>
      </c>
      <c r="N93" s="26" t="str">
        <f t="shared" si="26"/>
        <v>Precatório/RPV expedido (35)Não</v>
      </c>
      <c r="O93" s="26" t="str">
        <f t="shared" si="27"/>
        <v>Precatório/RPV expedido (35)Sim</v>
      </c>
      <c r="P93" s="26" t="str">
        <f t="shared" si="28"/>
        <v>Precatório/RPV expedido (35)</v>
      </c>
      <c r="R93" s="26" t="s">
        <v>152</v>
      </c>
      <c r="S93" s="26" t="s">
        <v>1</v>
      </c>
      <c r="T93" s="26" t="s">
        <v>7</v>
      </c>
      <c r="U93" s="26" t="s">
        <v>417</v>
      </c>
      <c r="V93" s="26" t="s">
        <v>3</v>
      </c>
      <c r="W93" s="26" t="s">
        <v>3</v>
      </c>
      <c r="X93" s="26" t="s">
        <v>4</v>
      </c>
      <c r="AA93" s="26" t="str">
        <f t="shared" si="29"/>
        <v>Precatório/RPV expedido (35)Movimentos Parametrizados</v>
      </c>
      <c r="AB93" s="26" t="str">
        <f t="shared" si="30"/>
        <v>Precatório/RPV expedido (35)O movimento parametrizado é utilizado como data de início e fim da situação</v>
      </c>
      <c r="AC93" s="26" t="str">
        <f t="shared" si="31"/>
        <v>Precatório/RPV expedido (35)Serventuário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v>
      </c>
      <c r="AD93" s="26" t="str">
        <f t="shared" si="32"/>
        <v>Precatório/RPV expedido (35)Não</v>
      </c>
      <c r="AE93" s="26" t="str">
        <f t="shared" si="33"/>
        <v>Precatório/RPV expedido (35)Não</v>
      </c>
      <c r="AF93" s="26" t="str">
        <f t="shared" si="34"/>
        <v>Precatório/RPV expedido (35)Sim</v>
      </c>
      <c r="AG93" s="26" t="str">
        <f t="shared" si="35"/>
        <v>Precatório/RPV expedido (35)</v>
      </c>
      <c r="AI93" s="26" t="b">
        <f t="shared" si="36"/>
        <v>1</v>
      </c>
      <c r="AJ93" s="26" t="b">
        <f t="shared" si="37"/>
        <v>1</v>
      </c>
      <c r="AK93" s="26" t="b">
        <f t="shared" si="38"/>
        <v>1</v>
      </c>
      <c r="AL93" s="26" t="b">
        <f t="shared" si="39"/>
        <v>1</v>
      </c>
      <c r="AM93" s="26" t="b">
        <f t="shared" si="40"/>
        <v>1</v>
      </c>
      <c r="AN93" s="26" t="b">
        <f t="shared" si="41"/>
        <v>1</v>
      </c>
      <c r="AO93" s="26" t="b">
        <f t="shared" si="42"/>
        <v>1</v>
      </c>
    </row>
    <row r="94" spans="1:41" s="26" customFormat="1" ht="201.6" hidden="1" x14ac:dyDescent="0.3">
      <c r="A94" s="26" t="s">
        <v>153</v>
      </c>
      <c r="B94" s="26" t="s">
        <v>1</v>
      </c>
      <c r="C94" s="26" t="s">
        <v>7</v>
      </c>
      <c r="D94" s="13" t="s">
        <v>418</v>
      </c>
      <c r="E94" s="26" t="s">
        <v>3</v>
      </c>
      <c r="F94" s="26" t="s">
        <v>3</v>
      </c>
      <c r="G94" s="26" t="s">
        <v>4</v>
      </c>
      <c r="H94" s="26" t="s">
        <v>2703</v>
      </c>
      <c r="J94" s="26" t="str">
        <f t="shared" si="22"/>
        <v>Precatório/RPV pago (36)Movimentos Parametrizados</v>
      </c>
      <c r="K94" s="26" t="str">
        <f t="shared" si="23"/>
        <v>Precatório/RPV pago (36)O movimento parametrizado é utilizado como data de início e fim da situação</v>
      </c>
      <c r="L94" s="26" t="str">
        <f t="shared" si="24"/>
        <v>Precatório/RPV pago (36)Serventuário (14) | Escrivão/Diretor de Secretaria/Secretário Jurídico (48) | Requisição de Pagamento (12165) | Precatório (12166) | Paga (12169)
Serventuário (14) | Escrivão/Diretor de Secretaria/Secretário Jurídico (48) | Requisição de Pagamento (12165) | Pequeno Valor (12173) | Paga (12176)</v>
      </c>
      <c r="M94" s="26" t="str">
        <f t="shared" si="25"/>
        <v>Precatório/RPV pago (36)Não</v>
      </c>
      <c r="N94" s="26" t="str">
        <f t="shared" si="26"/>
        <v>Precatório/RPV pago (36)Não</v>
      </c>
      <c r="O94" s="26" t="str">
        <f t="shared" si="27"/>
        <v>Precatório/RPV pago (36)Sim</v>
      </c>
      <c r="P94" s="26" t="str">
        <f t="shared" si="28"/>
        <v>Precatório/RPV pago (36)</v>
      </c>
      <c r="R94" s="26" t="s">
        <v>153</v>
      </c>
      <c r="S94" s="26" t="s">
        <v>1</v>
      </c>
      <c r="T94" s="26" t="s">
        <v>7</v>
      </c>
      <c r="U94" s="26" t="s">
        <v>418</v>
      </c>
      <c r="V94" s="26" t="s">
        <v>3</v>
      </c>
      <c r="W94" s="26" t="s">
        <v>3</v>
      </c>
      <c r="X94" s="26" t="s">
        <v>4</v>
      </c>
      <c r="AA94" s="26" t="str">
        <f t="shared" si="29"/>
        <v>Precatório/RPV pago (36)Movimentos Parametrizados</v>
      </c>
      <c r="AB94" s="26" t="str">
        <f t="shared" si="30"/>
        <v>Precatório/RPV pago (36)O movimento parametrizado é utilizado como data de início e fim da situação</v>
      </c>
      <c r="AC94" s="26" t="str">
        <f t="shared" si="31"/>
        <v>Precatório/RPV pago (36)Serventuário (14) | Escrivão/Diretor de Secretaria/Secretário Jurídico (48) | Requisição de Pagamento (12165) | Precatório (12166) | Paga (12169)
Serventuário (14) | Escrivão/Diretor de Secretaria/Secretário Jurídico (48) | Requisição de Pagamento (12165) | Pequeno Valor (12173) | Paga (12176)</v>
      </c>
      <c r="AD94" s="26" t="str">
        <f t="shared" si="32"/>
        <v>Precatório/RPV pago (36)Não</v>
      </c>
      <c r="AE94" s="26" t="str">
        <f t="shared" si="33"/>
        <v>Precatório/RPV pago (36)Não</v>
      </c>
      <c r="AF94" s="26" t="str">
        <f t="shared" si="34"/>
        <v>Precatório/RPV pago (36)Sim</v>
      </c>
      <c r="AG94" s="26" t="str">
        <f t="shared" si="35"/>
        <v>Precatório/RPV pago (36)</v>
      </c>
      <c r="AI94" s="26" t="b">
        <f t="shared" si="36"/>
        <v>1</v>
      </c>
      <c r="AJ94" s="26" t="b">
        <f t="shared" si="37"/>
        <v>1</v>
      </c>
      <c r="AK94" s="26" t="b">
        <f t="shared" si="38"/>
        <v>1</v>
      </c>
      <c r="AL94" s="26" t="b">
        <f t="shared" si="39"/>
        <v>1</v>
      </c>
      <c r="AM94" s="26" t="b">
        <f t="shared" si="40"/>
        <v>1</v>
      </c>
      <c r="AN94" s="26" t="b">
        <f t="shared" si="41"/>
        <v>1</v>
      </c>
      <c r="AO94" s="26" t="b">
        <f t="shared" si="42"/>
        <v>1</v>
      </c>
    </row>
    <row r="95" spans="1:41" s="26" customFormat="1" hidden="1" x14ac:dyDescent="0.3">
      <c r="A95" s="26" t="s">
        <v>154</v>
      </c>
      <c r="B95" s="26" t="s">
        <v>1</v>
      </c>
      <c r="C95" s="26" t="s">
        <v>7</v>
      </c>
      <c r="D95" s="26" t="s">
        <v>155</v>
      </c>
      <c r="E95" s="26" t="s">
        <v>3</v>
      </c>
      <c r="F95" s="26" t="s">
        <v>3</v>
      </c>
      <c r="G95" s="26" t="s">
        <v>4</v>
      </c>
      <c r="H95" s="26" t="s">
        <v>2703</v>
      </c>
      <c r="J95" s="26" t="str">
        <f t="shared" si="22"/>
        <v>Procedimento incidental ou cautelar resolvido (140)Movimentos Parametrizados</v>
      </c>
      <c r="K95" s="26" t="str">
        <f t="shared" si="23"/>
        <v>Procedimento incidental ou cautelar resolvido (140)O movimento parametrizado é utilizado como data de início e fim da situação</v>
      </c>
      <c r="L95" s="26" t="str">
        <f t="shared" si="24"/>
        <v>Procedimento incidental ou cautelar resolvido (140)Magistrado (1) | Decisão (3) | Incidente ou Cautelar - Procedimento Resolvido (14702)</v>
      </c>
      <c r="M95" s="26" t="str">
        <f t="shared" si="25"/>
        <v>Procedimento incidental ou cautelar resolvido (140)Não</v>
      </c>
      <c r="N95" s="26" t="str">
        <f t="shared" si="26"/>
        <v>Procedimento incidental ou cautelar resolvido (140)Não</v>
      </c>
      <c r="O95" s="26" t="str">
        <f t="shared" si="27"/>
        <v>Procedimento incidental ou cautelar resolvido (140)Sim</v>
      </c>
      <c r="P95" s="26" t="str">
        <f t="shared" si="28"/>
        <v>Procedimento incidental ou cautelar resolvido (140)</v>
      </c>
      <c r="R95" s="26" t="s">
        <v>154</v>
      </c>
      <c r="S95" s="26" t="s">
        <v>1</v>
      </c>
      <c r="T95" s="26" t="s">
        <v>7</v>
      </c>
      <c r="U95" s="26" t="s">
        <v>155</v>
      </c>
      <c r="V95" s="26" t="s">
        <v>3</v>
      </c>
      <c r="W95" s="26" t="s">
        <v>3</v>
      </c>
      <c r="X95" s="26" t="s">
        <v>4</v>
      </c>
      <c r="AA95" s="26" t="str">
        <f t="shared" si="29"/>
        <v>Procedimento incidental ou cautelar resolvido (140)Movimentos Parametrizados</v>
      </c>
      <c r="AB95" s="26" t="str">
        <f t="shared" si="30"/>
        <v>Procedimento incidental ou cautelar resolvido (140)O movimento parametrizado é utilizado como data de início e fim da situação</v>
      </c>
      <c r="AC95" s="26" t="str">
        <f t="shared" si="31"/>
        <v>Procedimento incidental ou cautelar resolvido (140)Magistrado (1) | Decisão (3) | Incidente ou Cautelar - Procedimento Resolvido (14702)</v>
      </c>
      <c r="AD95" s="26" t="str">
        <f t="shared" si="32"/>
        <v>Procedimento incidental ou cautelar resolvido (140)Não</v>
      </c>
      <c r="AE95" s="26" t="str">
        <f t="shared" si="33"/>
        <v>Procedimento incidental ou cautelar resolvido (140)Não</v>
      </c>
      <c r="AF95" s="26" t="str">
        <f t="shared" si="34"/>
        <v>Procedimento incidental ou cautelar resolvido (140)Sim</v>
      </c>
      <c r="AG95" s="26" t="str">
        <f t="shared" si="35"/>
        <v>Procedimento incidental ou cautelar resolvido (140)</v>
      </c>
      <c r="AI95" s="26" t="b">
        <f t="shared" si="36"/>
        <v>1</v>
      </c>
      <c r="AJ95" s="26" t="b">
        <f t="shared" si="37"/>
        <v>1</v>
      </c>
      <c r="AK95" s="26" t="b">
        <f t="shared" si="38"/>
        <v>1</v>
      </c>
      <c r="AL95" s="26" t="b">
        <f t="shared" si="39"/>
        <v>1</v>
      </c>
      <c r="AM95" s="26" t="b">
        <f t="shared" si="40"/>
        <v>1</v>
      </c>
      <c r="AN95" s="26" t="b">
        <f t="shared" si="41"/>
        <v>1</v>
      </c>
      <c r="AO95" s="26" t="b">
        <f t="shared" si="42"/>
        <v>1</v>
      </c>
    </row>
    <row r="96" spans="1:41" s="26" customFormat="1" hidden="1" x14ac:dyDescent="0.3">
      <c r="A96" s="26" t="s">
        <v>156</v>
      </c>
      <c r="B96" s="26" t="s">
        <v>1</v>
      </c>
      <c r="C96" s="26" t="s">
        <v>7</v>
      </c>
      <c r="D96" s="26" t="s">
        <v>419</v>
      </c>
      <c r="E96" s="26" t="s">
        <v>3</v>
      </c>
      <c r="F96" s="26" t="s">
        <v>3</v>
      </c>
      <c r="G96" s="26" t="s">
        <v>4</v>
      </c>
      <c r="H96" s="26" t="s">
        <v>2703</v>
      </c>
      <c r="J96" s="26" t="str">
        <f t="shared" si="22"/>
        <v>Procedimento restaurativo (círculo de apoio a vítimas) realizado (121)Movimentos Parametrizados</v>
      </c>
      <c r="K96" s="26" t="str">
        <f t="shared" si="23"/>
        <v>Procedimento restaurativo (círculo de apoio a vítimas) realizado (121)O movimento parametrizado é utilizado como data de início e fim da situação</v>
      </c>
      <c r="L96" s="26" t="str">
        <f t="shared" si="24"/>
        <v>Procedimento restaurativo (círculo de apoio a vítimas) realizado (121)Serventuário (14) | Escrivão/Diretor de Secretaria/Secretário Jurídico (48) | Realização de Procedimento Restaurativo (12759)[39:Tipo_Procedimento_Restaurativo:200]</v>
      </c>
      <c r="M96" s="26" t="str">
        <f t="shared" si="25"/>
        <v>Procedimento restaurativo (círculo de apoio a vítimas) realizado (121)Não</v>
      </c>
      <c r="N96" s="26" t="str">
        <f t="shared" si="26"/>
        <v>Procedimento restaurativo (círculo de apoio a vítimas) realizado (121)Não</v>
      </c>
      <c r="O96" s="26" t="str">
        <f t="shared" si="27"/>
        <v>Procedimento restaurativo (círculo de apoio a vítimas) realizado (121)Sim</v>
      </c>
      <c r="P96" s="26" t="str">
        <f t="shared" si="28"/>
        <v>Procedimento restaurativo (círculo de apoio a vítimas) realizado (121)</v>
      </c>
      <c r="R96" s="26" t="s">
        <v>156</v>
      </c>
      <c r="S96" s="26" t="s">
        <v>1</v>
      </c>
      <c r="T96" s="26" t="s">
        <v>7</v>
      </c>
      <c r="U96" s="26" t="s">
        <v>419</v>
      </c>
      <c r="V96" s="26" t="s">
        <v>3</v>
      </c>
      <c r="W96" s="26" t="s">
        <v>3</v>
      </c>
      <c r="X96" s="26" t="s">
        <v>4</v>
      </c>
      <c r="AA96" s="26" t="str">
        <f t="shared" si="29"/>
        <v>Procedimento restaurativo (círculo de apoio a vítimas) realizado (121)Movimentos Parametrizados</v>
      </c>
      <c r="AB96" s="26" t="str">
        <f t="shared" si="30"/>
        <v>Procedimento restaurativo (círculo de apoio a vítimas) realizado (121)O movimento parametrizado é utilizado como data de início e fim da situação</v>
      </c>
      <c r="AC96" s="26" t="str">
        <f t="shared" si="31"/>
        <v>Procedimento restaurativo (círculo de apoio a vítimas) realizado (121)Serventuário (14) | Escrivão/Diretor de Secretaria/Secretário Jurídico (48) | Realização de Procedimento Restaurativo (12759)[39:Tipo_Procedimento_Restaurativo:200]</v>
      </c>
      <c r="AD96" s="26" t="str">
        <f t="shared" si="32"/>
        <v>Procedimento restaurativo (círculo de apoio a vítimas) realizado (121)Não</v>
      </c>
      <c r="AE96" s="26" t="str">
        <f t="shared" si="33"/>
        <v>Procedimento restaurativo (círculo de apoio a vítimas) realizado (121)Não</v>
      </c>
      <c r="AF96" s="26" t="str">
        <f t="shared" si="34"/>
        <v>Procedimento restaurativo (círculo de apoio a vítimas) realizado (121)Sim</v>
      </c>
      <c r="AG96" s="26" t="str">
        <f t="shared" si="35"/>
        <v>Procedimento restaurativo (círculo de apoio a vítimas) realizado (121)</v>
      </c>
      <c r="AI96" s="26" t="b">
        <f t="shared" si="36"/>
        <v>1</v>
      </c>
      <c r="AJ96" s="26" t="b">
        <f t="shared" si="37"/>
        <v>1</v>
      </c>
      <c r="AK96" s="26" t="b">
        <f t="shared" si="38"/>
        <v>1</v>
      </c>
      <c r="AL96" s="26" t="b">
        <f t="shared" si="39"/>
        <v>1</v>
      </c>
      <c r="AM96" s="26" t="b">
        <f t="shared" si="40"/>
        <v>1</v>
      </c>
      <c r="AN96" s="26" t="b">
        <f t="shared" si="41"/>
        <v>1</v>
      </c>
      <c r="AO96" s="26" t="b">
        <f t="shared" si="42"/>
        <v>1</v>
      </c>
    </row>
    <row r="97" spans="1:41" s="26" customFormat="1" hidden="1" x14ac:dyDescent="0.3">
      <c r="A97" s="26" t="s">
        <v>158</v>
      </c>
      <c r="B97" s="26" t="s">
        <v>1</v>
      </c>
      <c r="C97" s="26" t="s">
        <v>7</v>
      </c>
      <c r="D97" s="26" t="s">
        <v>420</v>
      </c>
      <c r="E97" s="26" t="s">
        <v>3</v>
      </c>
      <c r="F97" s="26" t="s">
        <v>3</v>
      </c>
      <c r="G97" s="26" t="s">
        <v>4</v>
      </c>
      <c r="H97" s="26" t="s">
        <v>2703</v>
      </c>
      <c r="J97" s="26" t="str">
        <f t="shared" si="22"/>
        <v>Procedimento restaurativo (círculos baseados na comunicação não violenta) realizado (123)Movimentos Parametrizados</v>
      </c>
      <c r="K97" s="26" t="str">
        <f t="shared" si="23"/>
        <v>Procedimento restaurativo (círculos baseados na comunicação não violenta) realizado (123)O movimento parametrizado é utilizado como data de início e fim da situação</v>
      </c>
      <c r="L97" s="26" t="str">
        <f t="shared" si="24"/>
        <v>Procedimento restaurativo (círculos baseados na comunicação não violenta) realizado (123)Serventuário (14) | Escrivão/Diretor de Secretaria/Secretário Jurídico (48) | Realização de Procedimento Restaurativo (12759)[39:Tipo_Procedimento_Restaurativo:196]</v>
      </c>
      <c r="M97" s="26" t="str">
        <f t="shared" si="25"/>
        <v>Procedimento restaurativo (círculos baseados na comunicação não violenta) realizado (123)Não</v>
      </c>
      <c r="N97" s="26" t="str">
        <f t="shared" si="26"/>
        <v>Procedimento restaurativo (círculos baseados na comunicação não violenta) realizado (123)Não</v>
      </c>
      <c r="O97" s="26" t="str">
        <f t="shared" si="27"/>
        <v>Procedimento restaurativo (círculos baseados na comunicação não violenta) realizado (123)Sim</v>
      </c>
      <c r="P97" s="26" t="str">
        <f t="shared" si="28"/>
        <v>Procedimento restaurativo (círculos baseados na comunicação não violenta) realizado (123)</v>
      </c>
      <c r="R97" s="26" t="s">
        <v>158</v>
      </c>
      <c r="S97" s="26" t="s">
        <v>1</v>
      </c>
      <c r="T97" s="26" t="s">
        <v>7</v>
      </c>
      <c r="U97" s="26" t="s">
        <v>420</v>
      </c>
      <c r="V97" s="26" t="s">
        <v>3</v>
      </c>
      <c r="W97" s="26" t="s">
        <v>3</v>
      </c>
      <c r="X97" s="26" t="s">
        <v>4</v>
      </c>
      <c r="AA97" s="26" t="str">
        <f t="shared" si="29"/>
        <v>Procedimento restaurativo (círculos baseados na comunicação não violenta) realizado (123)Movimentos Parametrizados</v>
      </c>
      <c r="AB97" s="26" t="str">
        <f t="shared" si="30"/>
        <v>Procedimento restaurativo (círculos baseados na comunicação não violenta) realizado (123)O movimento parametrizado é utilizado como data de início e fim da situação</v>
      </c>
      <c r="AC97" s="26" t="str">
        <f t="shared" si="31"/>
        <v>Procedimento restaurativo (círculos baseados na comunicação não violenta) realizado (123)Serventuário (14) | Escrivão/Diretor de Secretaria/Secretário Jurídico (48) | Realização de Procedimento Restaurativo (12759)[39:Tipo_Procedimento_Restaurativo:196]</v>
      </c>
      <c r="AD97" s="26" t="str">
        <f t="shared" si="32"/>
        <v>Procedimento restaurativo (círculos baseados na comunicação não violenta) realizado (123)Não</v>
      </c>
      <c r="AE97" s="26" t="str">
        <f t="shared" si="33"/>
        <v>Procedimento restaurativo (círculos baseados na comunicação não violenta) realizado (123)Não</v>
      </c>
      <c r="AF97" s="26" t="str">
        <f t="shared" si="34"/>
        <v>Procedimento restaurativo (círculos baseados na comunicação não violenta) realizado (123)Sim</v>
      </c>
      <c r="AG97" s="26" t="str">
        <f t="shared" si="35"/>
        <v>Procedimento restaurativo (círculos baseados na comunicação não violenta) realizado (123)</v>
      </c>
      <c r="AI97" s="26" t="b">
        <f t="shared" si="36"/>
        <v>1</v>
      </c>
      <c r="AJ97" s="26" t="b">
        <f t="shared" si="37"/>
        <v>1</v>
      </c>
      <c r="AK97" s="26" t="b">
        <f t="shared" si="38"/>
        <v>1</v>
      </c>
      <c r="AL97" s="26" t="b">
        <f t="shared" si="39"/>
        <v>1</v>
      </c>
      <c r="AM97" s="26" t="b">
        <f t="shared" si="40"/>
        <v>1</v>
      </c>
      <c r="AN97" s="26" t="b">
        <f t="shared" si="41"/>
        <v>1</v>
      </c>
      <c r="AO97" s="26" t="b">
        <f t="shared" si="42"/>
        <v>1</v>
      </c>
    </row>
    <row r="98" spans="1:41" s="26" customFormat="1" hidden="1" x14ac:dyDescent="0.3">
      <c r="A98" s="26" t="s">
        <v>160</v>
      </c>
      <c r="B98" s="26" t="s">
        <v>1</v>
      </c>
      <c r="C98" s="26" t="s">
        <v>7</v>
      </c>
      <c r="D98" s="26" t="s">
        <v>421</v>
      </c>
      <c r="E98" s="26" t="s">
        <v>3</v>
      </c>
      <c r="F98" s="26" t="s">
        <v>3</v>
      </c>
      <c r="G98" s="26" t="s">
        <v>4</v>
      </c>
      <c r="H98" s="26" t="s">
        <v>2703</v>
      </c>
      <c r="J98" s="26" t="str">
        <f t="shared" si="22"/>
        <v>Procedimento restaurativo (círculos de construção de paz) realizado (126)Movimentos Parametrizados</v>
      </c>
      <c r="K98" s="26" t="str">
        <f t="shared" si="23"/>
        <v>Procedimento restaurativo (círculos de construção de paz) realizado (126)O movimento parametrizado é utilizado como data de início e fim da situação</v>
      </c>
      <c r="L98" s="26" t="str">
        <f t="shared" si="24"/>
        <v>Procedimento restaurativo (círculos de construção de paz) realizado (126)Serventuário (14) | Escrivão/Diretor de Secretaria/Secretário Jurídico (48) | Realização de Procedimento Restaurativo (12759)[39:Tipo_Procedimento_Restaurativo:195]</v>
      </c>
      <c r="M98" s="26" t="str">
        <f t="shared" si="25"/>
        <v>Procedimento restaurativo (círculos de construção de paz) realizado (126)Não</v>
      </c>
      <c r="N98" s="26" t="str">
        <f t="shared" si="26"/>
        <v>Procedimento restaurativo (círculos de construção de paz) realizado (126)Não</v>
      </c>
      <c r="O98" s="26" t="str">
        <f t="shared" si="27"/>
        <v>Procedimento restaurativo (círculos de construção de paz) realizado (126)Sim</v>
      </c>
      <c r="P98" s="26" t="str">
        <f t="shared" si="28"/>
        <v>Procedimento restaurativo (círculos de construção de paz) realizado (126)</v>
      </c>
      <c r="R98" s="26" t="s">
        <v>160</v>
      </c>
      <c r="S98" s="26" t="s">
        <v>1</v>
      </c>
      <c r="T98" s="26" t="s">
        <v>7</v>
      </c>
      <c r="U98" s="26" t="s">
        <v>421</v>
      </c>
      <c r="V98" s="26" t="s">
        <v>3</v>
      </c>
      <c r="W98" s="26" t="s">
        <v>3</v>
      </c>
      <c r="X98" s="26" t="s">
        <v>4</v>
      </c>
      <c r="AA98" s="26" t="str">
        <f t="shared" si="29"/>
        <v>Procedimento restaurativo (círculos de construção de paz) realizado (126)Movimentos Parametrizados</v>
      </c>
      <c r="AB98" s="26" t="str">
        <f t="shared" si="30"/>
        <v>Procedimento restaurativo (círculos de construção de paz) realizado (126)O movimento parametrizado é utilizado como data de início e fim da situação</v>
      </c>
      <c r="AC98" s="26" t="str">
        <f t="shared" si="31"/>
        <v>Procedimento restaurativo (círculos de construção de paz) realizado (126)Serventuário (14) | Escrivão/Diretor de Secretaria/Secretário Jurídico (48) | Realização de Procedimento Restaurativo (12759)[39:Tipo_Procedimento_Restaurativo:195]</v>
      </c>
      <c r="AD98" s="26" t="str">
        <f t="shared" si="32"/>
        <v>Procedimento restaurativo (círculos de construção de paz) realizado (126)Não</v>
      </c>
      <c r="AE98" s="26" t="str">
        <f t="shared" si="33"/>
        <v>Procedimento restaurativo (círculos de construção de paz) realizado (126)Não</v>
      </c>
      <c r="AF98" s="26" t="str">
        <f t="shared" si="34"/>
        <v>Procedimento restaurativo (círculos de construção de paz) realizado (126)Sim</v>
      </c>
      <c r="AG98" s="26" t="str">
        <f t="shared" si="35"/>
        <v>Procedimento restaurativo (círculos de construção de paz) realizado (126)</v>
      </c>
      <c r="AI98" s="26" t="b">
        <f t="shared" si="36"/>
        <v>1</v>
      </c>
      <c r="AJ98" s="26" t="b">
        <f t="shared" si="37"/>
        <v>1</v>
      </c>
      <c r="AK98" s="26" t="b">
        <f t="shared" si="38"/>
        <v>1</v>
      </c>
      <c r="AL98" s="26" t="b">
        <f t="shared" si="39"/>
        <v>1</v>
      </c>
      <c r="AM98" s="26" t="b">
        <f t="shared" si="40"/>
        <v>1</v>
      </c>
      <c r="AN98" s="26" t="b">
        <f t="shared" si="41"/>
        <v>1</v>
      </c>
      <c r="AO98" s="26" t="b">
        <f t="shared" si="42"/>
        <v>1</v>
      </c>
    </row>
    <row r="99" spans="1:41" s="26" customFormat="1" hidden="1" x14ac:dyDescent="0.3">
      <c r="A99" s="26" t="s">
        <v>162</v>
      </c>
      <c r="B99" s="26" t="s">
        <v>1</v>
      </c>
      <c r="C99" s="26" t="s">
        <v>7</v>
      </c>
      <c r="D99" s="26" t="s">
        <v>422</v>
      </c>
      <c r="E99" s="26" t="s">
        <v>3</v>
      </c>
      <c r="F99" s="26" t="s">
        <v>3</v>
      </c>
      <c r="G99" s="26" t="s">
        <v>4</v>
      </c>
      <c r="H99" s="26" t="s">
        <v>2703</v>
      </c>
      <c r="J99" s="26" t="str">
        <f t="shared" si="22"/>
        <v>Procedimento restaurativo (círculos de reflexão com ofensores) realizado (122)Movimentos Parametrizados</v>
      </c>
      <c r="K99" s="26" t="str">
        <f t="shared" si="23"/>
        <v>Procedimento restaurativo (círculos de reflexão com ofensores) realizado (122)O movimento parametrizado é utilizado como data de início e fim da situação</v>
      </c>
      <c r="L99" s="26" t="str">
        <f t="shared" si="24"/>
        <v>Procedimento restaurativo (círculos de reflexão com ofensores) realizado (122)Serventuário (14) | Escrivão/Diretor de Secretaria/Secretário Jurídico (48) | Realização de Procedimento Restaurativo (12759)[39:Tipo_Procedimento_Restaurativo:199]</v>
      </c>
      <c r="M99" s="26" t="str">
        <f t="shared" si="25"/>
        <v>Procedimento restaurativo (círculos de reflexão com ofensores) realizado (122)Não</v>
      </c>
      <c r="N99" s="26" t="str">
        <f t="shared" si="26"/>
        <v>Procedimento restaurativo (círculos de reflexão com ofensores) realizado (122)Não</v>
      </c>
      <c r="O99" s="26" t="str">
        <f t="shared" si="27"/>
        <v>Procedimento restaurativo (círculos de reflexão com ofensores) realizado (122)Sim</v>
      </c>
      <c r="P99" s="26" t="str">
        <f t="shared" si="28"/>
        <v>Procedimento restaurativo (círculos de reflexão com ofensores) realizado (122)</v>
      </c>
      <c r="R99" s="26" t="s">
        <v>162</v>
      </c>
      <c r="S99" s="26" t="s">
        <v>1</v>
      </c>
      <c r="T99" s="26" t="s">
        <v>7</v>
      </c>
      <c r="U99" s="26" t="s">
        <v>422</v>
      </c>
      <c r="V99" s="26" t="s">
        <v>3</v>
      </c>
      <c r="W99" s="26" t="s">
        <v>3</v>
      </c>
      <c r="X99" s="26" t="s">
        <v>4</v>
      </c>
      <c r="AA99" s="26" t="str">
        <f t="shared" si="29"/>
        <v>Procedimento restaurativo (círculos de reflexão com ofensores) realizado (122)Movimentos Parametrizados</v>
      </c>
      <c r="AB99" s="26" t="str">
        <f t="shared" si="30"/>
        <v>Procedimento restaurativo (círculos de reflexão com ofensores) realizado (122)O movimento parametrizado é utilizado como data de início e fim da situação</v>
      </c>
      <c r="AC99" s="26" t="str">
        <f t="shared" si="31"/>
        <v>Procedimento restaurativo (círculos de reflexão com ofensores) realizado (122)Serventuário (14) | Escrivão/Diretor de Secretaria/Secretário Jurídico (48) | Realização de Procedimento Restaurativo (12759)[39:Tipo_Procedimento_Restaurativo:199]</v>
      </c>
      <c r="AD99" s="26" t="str">
        <f t="shared" si="32"/>
        <v>Procedimento restaurativo (círculos de reflexão com ofensores) realizado (122)Não</v>
      </c>
      <c r="AE99" s="26" t="str">
        <f t="shared" si="33"/>
        <v>Procedimento restaurativo (círculos de reflexão com ofensores) realizado (122)Não</v>
      </c>
      <c r="AF99" s="26" t="str">
        <f t="shared" si="34"/>
        <v>Procedimento restaurativo (círculos de reflexão com ofensores) realizado (122)Sim</v>
      </c>
      <c r="AG99" s="26" t="str">
        <f t="shared" si="35"/>
        <v>Procedimento restaurativo (círculos de reflexão com ofensores) realizado (122)</v>
      </c>
      <c r="AI99" s="26" t="b">
        <f t="shared" si="36"/>
        <v>1</v>
      </c>
      <c r="AJ99" s="26" t="b">
        <f t="shared" si="37"/>
        <v>1</v>
      </c>
      <c r="AK99" s="26" t="b">
        <f t="shared" si="38"/>
        <v>1</v>
      </c>
      <c r="AL99" s="26" t="b">
        <f t="shared" si="39"/>
        <v>1</v>
      </c>
      <c r="AM99" s="26" t="b">
        <f t="shared" si="40"/>
        <v>1</v>
      </c>
      <c r="AN99" s="26" t="b">
        <f t="shared" si="41"/>
        <v>1</v>
      </c>
      <c r="AO99" s="26" t="b">
        <f t="shared" si="42"/>
        <v>1</v>
      </c>
    </row>
    <row r="100" spans="1:41" s="26" customFormat="1" hidden="1" x14ac:dyDescent="0.3">
      <c r="A100" s="26" t="s">
        <v>164</v>
      </c>
      <c r="B100" s="26" t="s">
        <v>1</v>
      </c>
      <c r="C100" s="26" t="s">
        <v>7</v>
      </c>
      <c r="D100" s="26" t="s">
        <v>423</v>
      </c>
      <c r="E100" s="26" t="s">
        <v>3</v>
      </c>
      <c r="F100" s="26" t="s">
        <v>3</v>
      </c>
      <c r="G100" s="26" t="s">
        <v>4</v>
      </c>
      <c r="H100" s="26" t="s">
        <v>2703</v>
      </c>
      <c r="J100" s="26" t="str">
        <f t="shared" si="22"/>
        <v>Procedimento restaurativo (conferências de grupos familiares) realizado (124)Movimentos Parametrizados</v>
      </c>
      <c r="K100" s="26" t="str">
        <f t="shared" si="23"/>
        <v>Procedimento restaurativo (conferências de grupos familiares) realizado (124)O movimento parametrizado é utilizado como data de início e fim da situação</v>
      </c>
      <c r="L100" s="26" t="str">
        <f t="shared" si="24"/>
        <v>Procedimento restaurativo (conferências de grupos familiares) realizado (124)Serventuário (14) | Escrivão/Diretor de Secretaria/Secretário Jurídico (48) | Realização de Procedimento Restaurativo (12759)[39:Tipo_Procedimento_Restaurativo:198]</v>
      </c>
      <c r="M100" s="26" t="str">
        <f t="shared" si="25"/>
        <v>Procedimento restaurativo (conferências de grupos familiares) realizado (124)Não</v>
      </c>
      <c r="N100" s="26" t="str">
        <f t="shared" si="26"/>
        <v>Procedimento restaurativo (conferências de grupos familiares) realizado (124)Não</v>
      </c>
      <c r="O100" s="26" t="str">
        <f t="shared" si="27"/>
        <v>Procedimento restaurativo (conferências de grupos familiares) realizado (124)Sim</v>
      </c>
      <c r="P100" s="26" t="str">
        <f t="shared" si="28"/>
        <v>Procedimento restaurativo (conferências de grupos familiares) realizado (124)</v>
      </c>
      <c r="R100" s="26" t="s">
        <v>164</v>
      </c>
      <c r="S100" s="26" t="s">
        <v>1</v>
      </c>
      <c r="T100" s="26" t="s">
        <v>7</v>
      </c>
      <c r="U100" s="26" t="s">
        <v>423</v>
      </c>
      <c r="V100" s="26" t="s">
        <v>3</v>
      </c>
      <c r="W100" s="26" t="s">
        <v>3</v>
      </c>
      <c r="X100" s="26" t="s">
        <v>4</v>
      </c>
      <c r="AA100" s="26" t="str">
        <f t="shared" si="29"/>
        <v>Procedimento restaurativo (conferências de grupos familiares) realizado (124)Movimentos Parametrizados</v>
      </c>
      <c r="AB100" s="26" t="str">
        <f t="shared" si="30"/>
        <v>Procedimento restaurativo (conferências de grupos familiares) realizado (124)O movimento parametrizado é utilizado como data de início e fim da situação</v>
      </c>
      <c r="AC100" s="26" t="str">
        <f t="shared" si="31"/>
        <v>Procedimento restaurativo (conferências de grupos familiares) realizado (124)Serventuário (14) | Escrivão/Diretor de Secretaria/Secretário Jurídico (48) | Realização de Procedimento Restaurativo (12759)[39:Tipo_Procedimento_Restaurativo:198]</v>
      </c>
      <c r="AD100" s="26" t="str">
        <f t="shared" si="32"/>
        <v>Procedimento restaurativo (conferências de grupos familiares) realizado (124)Não</v>
      </c>
      <c r="AE100" s="26" t="str">
        <f t="shared" si="33"/>
        <v>Procedimento restaurativo (conferências de grupos familiares) realizado (124)Não</v>
      </c>
      <c r="AF100" s="26" t="str">
        <f t="shared" si="34"/>
        <v>Procedimento restaurativo (conferências de grupos familiares) realizado (124)Sim</v>
      </c>
      <c r="AG100" s="26" t="str">
        <f t="shared" si="35"/>
        <v>Procedimento restaurativo (conferências de grupos familiares) realizado (124)</v>
      </c>
      <c r="AI100" s="26" t="b">
        <f t="shared" si="36"/>
        <v>1</v>
      </c>
      <c r="AJ100" s="26" t="b">
        <f t="shared" si="37"/>
        <v>1</v>
      </c>
      <c r="AK100" s="26" t="b">
        <f t="shared" si="38"/>
        <v>1</v>
      </c>
      <c r="AL100" s="26" t="b">
        <f t="shared" si="39"/>
        <v>1</v>
      </c>
      <c r="AM100" s="26" t="b">
        <f t="shared" si="40"/>
        <v>1</v>
      </c>
      <c r="AN100" s="26" t="b">
        <f t="shared" si="41"/>
        <v>1</v>
      </c>
      <c r="AO100" s="26" t="b">
        <f t="shared" si="42"/>
        <v>1</v>
      </c>
    </row>
    <row r="101" spans="1:41" s="26" customFormat="1" hidden="1" x14ac:dyDescent="0.3">
      <c r="A101" s="26" t="s">
        <v>166</v>
      </c>
      <c r="B101" s="26" t="s">
        <v>1</v>
      </c>
      <c r="C101" s="26" t="s">
        <v>7</v>
      </c>
      <c r="D101" s="26" t="s">
        <v>424</v>
      </c>
      <c r="E101" s="26" t="s">
        <v>3</v>
      </c>
      <c r="F101" s="26" t="s">
        <v>3</v>
      </c>
      <c r="G101" s="26" t="s">
        <v>4</v>
      </c>
      <c r="H101" s="26" t="s">
        <v>2703</v>
      </c>
      <c r="J101" s="26" t="str">
        <f t="shared" si="22"/>
        <v>Procedimento restaurativo (mediação/conferência vítima-ofensor-comunidade) realizado (125)Movimentos Parametrizados</v>
      </c>
      <c r="K101" s="26" t="str">
        <f t="shared" si="23"/>
        <v>Procedimento restaurativo (mediação/conferência vítima-ofensor-comunidade) realizado (125)O movimento parametrizado é utilizado como data de início e fim da situação</v>
      </c>
      <c r="L101" s="26" t="str">
        <f t="shared" si="24"/>
        <v>Procedimento restaurativo (mediação/conferência vítima-ofensor-comunidade) realizado (125)Serventuário (14) | Escrivão/Diretor de Secretaria/Secretário Jurídico (48) | Realização de Procedimento Restaurativo (12759)[39:Tipo_Procedimento_Restaurativo:197]</v>
      </c>
      <c r="M101" s="26" t="str">
        <f t="shared" si="25"/>
        <v>Procedimento restaurativo (mediação/conferência vítima-ofensor-comunidade) realizado (125)Não</v>
      </c>
      <c r="N101" s="26" t="str">
        <f t="shared" si="26"/>
        <v>Procedimento restaurativo (mediação/conferência vítima-ofensor-comunidade) realizado (125)Não</v>
      </c>
      <c r="O101" s="26" t="str">
        <f t="shared" si="27"/>
        <v>Procedimento restaurativo (mediação/conferência vítima-ofensor-comunidade) realizado (125)Sim</v>
      </c>
      <c r="P101" s="26" t="str">
        <f t="shared" si="28"/>
        <v>Procedimento restaurativo (mediação/conferência vítima-ofensor-comunidade) realizado (125)</v>
      </c>
      <c r="R101" s="26" t="s">
        <v>166</v>
      </c>
      <c r="S101" s="26" t="s">
        <v>1</v>
      </c>
      <c r="T101" s="26" t="s">
        <v>7</v>
      </c>
      <c r="U101" s="26" t="s">
        <v>424</v>
      </c>
      <c r="V101" s="26" t="s">
        <v>3</v>
      </c>
      <c r="W101" s="26" t="s">
        <v>3</v>
      </c>
      <c r="X101" s="26" t="s">
        <v>4</v>
      </c>
      <c r="AA101" s="26" t="str">
        <f t="shared" si="29"/>
        <v>Procedimento restaurativo (mediação/conferência vítima-ofensor-comunidade) realizado (125)Movimentos Parametrizados</v>
      </c>
      <c r="AB101" s="26" t="str">
        <f t="shared" si="30"/>
        <v>Procedimento restaurativo (mediação/conferência vítima-ofensor-comunidade) realizado (125)O movimento parametrizado é utilizado como data de início e fim da situação</v>
      </c>
      <c r="AC101" s="26" t="str">
        <f t="shared" si="31"/>
        <v>Procedimento restaurativo (mediação/conferência vítima-ofensor-comunidade) realizado (125)Serventuário (14) | Escrivão/Diretor de Secretaria/Secretário Jurídico (48) | Realização de Procedimento Restaurativo (12759)[39:Tipo_Procedimento_Restaurativo:197]</v>
      </c>
      <c r="AD101" s="26" t="str">
        <f t="shared" si="32"/>
        <v>Procedimento restaurativo (mediação/conferência vítima-ofensor-comunidade) realizado (125)Não</v>
      </c>
      <c r="AE101" s="26" t="str">
        <f t="shared" si="33"/>
        <v>Procedimento restaurativo (mediação/conferência vítima-ofensor-comunidade) realizado (125)Não</v>
      </c>
      <c r="AF101" s="26" t="str">
        <f t="shared" si="34"/>
        <v>Procedimento restaurativo (mediação/conferência vítima-ofensor-comunidade) realizado (125)Sim</v>
      </c>
      <c r="AG101" s="26" t="str">
        <f t="shared" si="35"/>
        <v>Procedimento restaurativo (mediação/conferência vítima-ofensor-comunidade) realizado (125)</v>
      </c>
      <c r="AI101" s="26" t="b">
        <f t="shared" si="36"/>
        <v>1</v>
      </c>
      <c r="AJ101" s="26" t="b">
        <f t="shared" si="37"/>
        <v>1</v>
      </c>
      <c r="AK101" s="26" t="b">
        <f t="shared" si="38"/>
        <v>1</v>
      </c>
      <c r="AL101" s="26" t="b">
        <f t="shared" si="39"/>
        <v>1</v>
      </c>
      <c r="AM101" s="26" t="b">
        <f t="shared" si="40"/>
        <v>1</v>
      </c>
      <c r="AN101" s="26" t="b">
        <f t="shared" si="41"/>
        <v>1</v>
      </c>
      <c r="AO101" s="26" t="b">
        <f t="shared" si="42"/>
        <v>1</v>
      </c>
    </row>
    <row r="102" spans="1:41" s="26" customFormat="1" ht="216" hidden="1" x14ac:dyDescent="0.3">
      <c r="A102" s="26" t="s">
        <v>168</v>
      </c>
      <c r="B102" s="26" t="s">
        <v>1</v>
      </c>
      <c r="C102" s="26" t="s">
        <v>7</v>
      </c>
      <c r="D102" s="13" t="s">
        <v>2633</v>
      </c>
      <c r="E102" s="26" t="s">
        <v>3</v>
      </c>
      <c r="F102" s="26" t="s">
        <v>3</v>
      </c>
      <c r="G102" s="26" t="s">
        <v>4</v>
      </c>
      <c r="H102" s="26" t="s">
        <v>2703</v>
      </c>
      <c r="J102" s="26" t="str">
        <f t="shared" si="22"/>
        <v>Procedimento restaurativo (outros) realizado (127)Movimentos Parametrizados</v>
      </c>
      <c r="K102" s="26" t="str">
        <f t="shared" si="23"/>
        <v>Procedimento restaurativo (outros) realizado (127)O movimento parametrizado é utilizado como data de início e fim da situação</v>
      </c>
      <c r="L102" s="26" t="str">
        <f t="shared" si="24"/>
        <v>Procedimento restaurativo (outros) realizado (127)Serventuário (14) | Escrivão/Diretor de Secretaria/Secretário Jurídico (48) | Realização de Procedimento Restaurativo (12759)[39:Tipo_Procedimento_Restaurativo:201]
Serventuário (14) | Escrivão/Diretor de Secretaria/Secretário Jurídico (48) | Realização de Procedimento Restaurativo (12759)</v>
      </c>
      <c r="M102" s="26" t="str">
        <f t="shared" si="25"/>
        <v>Procedimento restaurativo (outros) realizado (127)Não</v>
      </c>
      <c r="N102" s="26" t="str">
        <f t="shared" si="26"/>
        <v>Procedimento restaurativo (outros) realizado (127)Não</v>
      </c>
      <c r="O102" s="26" t="str">
        <f t="shared" si="27"/>
        <v>Procedimento restaurativo (outros) realizado (127)Sim</v>
      </c>
      <c r="P102" s="26" t="str">
        <f t="shared" si="28"/>
        <v>Procedimento restaurativo (outros) realizado (127)</v>
      </c>
      <c r="R102" s="26" t="s">
        <v>168</v>
      </c>
      <c r="S102" s="26" t="s">
        <v>1</v>
      </c>
      <c r="T102" s="26" t="s">
        <v>7</v>
      </c>
      <c r="U102" s="26" t="s">
        <v>2633</v>
      </c>
      <c r="V102" s="26" t="s">
        <v>3</v>
      </c>
      <c r="W102" s="26" t="s">
        <v>3</v>
      </c>
      <c r="X102" s="26" t="s">
        <v>4</v>
      </c>
      <c r="AA102" s="26" t="str">
        <f t="shared" si="29"/>
        <v>Procedimento restaurativo (outros) realizado (127)Movimentos Parametrizados</v>
      </c>
      <c r="AB102" s="26" t="str">
        <f t="shared" si="30"/>
        <v>Procedimento restaurativo (outros) realizado (127)O movimento parametrizado é utilizado como data de início e fim da situação</v>
      </c>
      <c r="AC102" s="26" t="str">
        <f t="shared" si="31"/>
        <v>Procedimento restaurativo (outros) realizado (127)Serventuário (14) | Escrivão/Diretor de Secretaria/Secretário Jurídico (48) | Realização de Procedimento Restaurativo (12759)[39:Tipo_Procedimento_Restaurativo:201]
Serventuário (14) | Escrivão/Diretor de Secretaria/Secretário Jurídico (48) | Realização de Procedimento Restaurativo (12759)</v>
      </c>
      <c r="AD102" s="26" t="str">
        <f t="shared" si="32"/>
        <v>Procedimento restaurativo (outros) realizado (127)Não</v>
      </c>
      <c r="AE102" s="26" t="str">
        <f t="shared" si="33"/>
        <v>Procedimento restaurativo (outros) realizado (127)Não</v>
      </c>
      <c r="AF102" s="26" t="str">
        <f t="shared" si="34"/>
        <v>Procedimento restaurativo (outros) realizado (127)Sim</v>
      </c>
      <c r="AG102" s="26" t="str">
        <f t="shared" si="35"/>
        <v>Procedimento restaurativo (outros) realizado (127)</v>
      </c>
      <c r="AI102" s="26" t="b">
        <f t="shared" si="36"/>
        <v>1</v>
      </c>
      <c r="AJ102" s="26" t="b">
        <f t="shared" si="37"/>
        <v>1</v>
      </c>
      <c r="AK102" s="26" t="b">
        <f t="shared" si="38"/>
        <v>1</v>
      </c>
      <c r="AL102" s="26" t="b">
        <f t="shared" si="39"/>
        <v>1</v>
      </c>
      <c r="AM102" s="26" t="b">
        <f t="shared" si="40"/>
        <v>1</v>
      </c>
      <c r="AN102" s="26" t="b">
        <f t="shared" si="41"/>
        <v>1</v>
      </c>
      <c r="AO102" s="26" t="b">
        <f t="shared" si="42"/>
        <v>1</v>
      </c>
    </row>
    <row r="103" spans="1:41" s="26" customFormat="1" hidden="1" x14ac:dyDescent="0.3">
      <c r="A103" s="26" t="s">
        <v>169</v>
      </c>
      <c r="B103" s="26" t="s">
        <v>1</v>
      </c>
      <c r="C103" s="26" t="s">
        <v>7</v>
      </c>
      <c r="D103" s="26" t="s">
        <v>170</v>
      </c>
      <c r="E103" s="26" t="s">
        <v>3</v>
      </c>
      <c r="F103" s="26" t="s">
        <v>4</v>
      </c>
      <c r="G103" s="26" t="s">
        <v>4</v>
      </c>
      <c r="H103" s="26" t="s">
        <v>171</v>
      </c>
      <c r="J103" s="26" t="str">
        <f t="shared" si="22"/>
        <v>Pronunciado (72)Movimentos Parametrizados</v>
      </c>
      <c r="K103" s="26" t="str">
        <f t="shared" si="23"/>
        <v>Pronunciado (72)O movimento parametrizado é utilizado como data de início e fim da situação</v>
      </c>
      <c r="L103" s="26" t="str">
        <f t="shared" si="24"/>
        <v>Pronunciado (72)Magistrado (1) | Julgamento (193) | Sem Resolução de Mérito (218) | Pronúncia (10953)</v>
      </c>
      <c r="M103" s="26" t="str">
        <f t="shared" si="25"/>
        <v>Pronunciado (72)Não</v>
      </c>
      <c r="N103" s="26" t="str">
        <f t="shared" si="26"/>
        <v>Pronunciado (72)Sim</v>
      </c>
      <c r="O103" s="26" t="str">
        <f t="shared" si="27"/>
        <v>Pronunciado (72)Sim</v>
      </c>
      <c r="P103" s="26" t="str">
        <f t="shared" si="28"/>
        <v>Pronunciado (72)Julgado sem resolução do mérito</v>
      </c>
      <c r="R103" s="26" t="s">
        <v>169</v>
      </c>
      <c r="S103" s="26" t="s">
        <v>1</v>
      </c>
      <c r="T103" s="26" t="s">
        <v>7</v>
      </c>
      <c r="U103" s="26" t="s">
        <v>170</v>
      </c>
      <c r="V103" s="26" t="s">
        <v>3</v>
      </c>
      <c r="W103" s="26" t="s">
        <v>4</v>
      </c>
      <c r="X103" s="26" t="s">
        <v>4</v>
      </c>
      <c r="Y103" s="26" t="s">
        <v>171</v>
      </c>
      <c r="AA103" s="26" t="str">
        <f t="shared" si="29"/>
        <v>Pronunciado (72)Movimentos Parametrizados</v>
      </c>
      <c r="AB103" s="26" t="str">
        <f t="shared" si="30"/>
        <v>Pronunciado (72)O movimento parametrizado é utilizado como data de início e fim da situação</v>
      </c>
      <c r="AC103" s="26" t="str">
        <f t="shared" si="31"/>
        <v>Pronunciado (72)Magistrado (1) | Julgamento (193) | Sem Resolução de Mérito (218) | Pronúncia (10953)</v>
      </c>
      <c r="AD103" s="26" t="str">
        <f t="shared" si="32"/>
        <v>Pronunciado (72)Não</v>
      </c>
      <c r="AE103" s="26" t="str">
        <f t="shared" si="33"/>
        <v>Pronunciado (72)Sim</v>
      </c>
      <c r="AF103" s="26" t="str">
        <f t="shared" si="34"/>
        <v>Pronunciado (72)Sim</v>
      </c>
      <c r="AG103" s="26" t="str">
        <f t="shared" si="35"/>
        <v>Pronunciado (72)Julgado sem resolução do mérito</v>
      </c>
      <c r="AI103" s="26" t="b">
        <f t="shared" si="36"/>
        <v>1</v>
      </c>
      <c r="AJ103" s="26" t="b">
        <f t="shared" si="37"/>
        <v>1</v>
      </c>
      <c r="AK103" s="26" t="b">
        <f t="shared" si="38"/>
        <v>1</v>
      </c>
      <c r="AL103" s="26" t="b">
        <f t="shared" si="39"/>
        <v>1</v>
      </c>
      <c r="AM103" s="26" t="b">
        <f t="shared" si="40"/>
        <v>1</v>
      </c>
      <c r="AN103" s="26" t="b">
        <f t="shared" si="41"/>
        <v>1</v>
      </c>
      <c r="AO103" s="26" t="b">
        <f t="shared" si="42"/>
        <v>1</v>
      </c>
    </row>
    <row r="104" spans="1:41" s="26" customFormat="1" hidden="1" x14ac:dyDescent="0.3">
      <c r="A104" s="26" t="s">
        <v>172</v>
      </c>
      <c r="B104" s="26" t="s">
        <v>1</v>
      </c>
      <c r="C104" s="26" t="s">
        <v>7</v>
      </c>
      <c r="D104" s="26" t="s">
        <v>426</v>
      </c>
      <c r="E104" s="26" t="s">
        <v>3</v>
      </c>
      <c r="F104" s="26" t="s">
        <v>4</v>
      </c>
      <c r="G104" s="26" t="s">
        <v>4</v>
      </c>
      <c r="H104" s="26" t="s">
        <v>2703</v>
      </c>
      <c r="J104" s="26" t="str">
        <f t="shared" si="22"/>
        <v>Reativado (37)Movimentos Parametrizados</v>
      </c>
      <c r="K104" s="26" t="str">
        <f t="shared" si="23"/>
        <v>Reativado (37)O movimento parametrizado é utilizado como data de início e fim da situação</v>
      </c>
      <c r="L104" s="26" t="str">
        <f t="shared" si="24"/>
        <v>Reativado (37)Serventuário (14) | Escrivão/Diretor de Secretaria/Secretário Jurídico (48) | Reativação (849)</v>
      </c>
      <c r="M104" s="26" t="str">
        <f t="shared" si="25"/>
        <v>Reativado (37)Não</v>
      </c>
      <c r="N104" s="26" t="str">
        <f t="shared" si="26"/>
        <v>Reativado (37)Sim</v>
      </c>
      <c r="O104" s="26" t="str">
        <f t="shared" si="27"/>
        <v>Reativado (37)Sim</v>
      </c>
      <c r="P104" s="26" t="str">
        <f t="shared" si="28"/>
        <v>Reativado (37)</v>
      </c>
      <c r="R104" s="26" t="s">
        <v>172</v>
      </c>
      <c r="S104" s="26" t="s">
        <v>1</v>
      </c>
      <c r="T104" s="26" t="s">
        <v>7</v>
      </c>
      <c r="U104" s="26" t="s">
        <v>426</v>
      </c>
      <c r="V104" s="26" t="s">
        <v>3</v>
      </c>
      <c r="W104" s="26" t="s">
        <v>4</v>
      </c>
      <c r="X104" s="26" t="s">
        <v>4</v>
      </c>
      <c r="AA104" s="26" t="str">
        <f t="shared" si="29"/>
        <v>Reativado (37)Movimentos Parametrizados</v>
      </c>
      <c r="AB104" s="26" t="str">
        <f t="shared" si="30"/>
        <v>Reativado (37)O movimento parametrizado é utilizado como data de início e fim da situação</v>
      </c>
      <c r="AC104" s="26" t="str">
        <f t="shared" si="31"/>
        <v>Reativado (37)Serventuário (14) | Escrivão/Diretor de Secretaria/Secretário Jurídico (48) | Reativação (849)</v>
      </c>
      <c r="AD104" s="26" t="str">
        <f t="shared" si="32"/>
        <v>Reativado (37)Não</v>
      </c>
      <c r="AE104" s="26" t="str">
        <f t="shared" si="33"/>
        <v>Reativado (37)Sim</v>
      </c>
      <c r="AF104" s="26" t="str">
        <f t="shared" si="34"/>
        <v>Reativado (37)Sim</v>
      </c>
      <c r="AG104" s="26" t="str">
        <f t="shared" si="35"/>
        <v>Reativado (37)</v>
      </c>
      <c r="AI104" s="26" t="b">
        <f t="shared" si="36"/>
        <v>1</v>
      </c>
      <c r="AJ104" s="26" t="b">
        <f t="shared" si="37"/>
        <v>1</v>
      </c>
      <c r="AK104" s="26" t="b">
        <f t="shared" si="38"/>
        <v>1</v>
      </c>
      <c r="AL104" s="26" t="b">
        <f t="shared" si="39"/>
        <v>1</v>
      </c>
      <c r="AM104" s="26" t="b">
        <f t="shared" si="40"/>
        <v>1</v>
      </c>
      <c r="AN104" s="26" t="b">
        <f t="shared" si="41"/>
        <v>1</v>
      </c>
      <c r="AO104" s="26" t="b">
        <f t="shared" si="42"/>
        <v>1</v>
      </c>
    </row>
    <row r="105" spans="1:41" s="26" customFormat="1" ht="115.2" hidden="1" x14ac:dyDescent="0.3">
      <c r="A105" s="26" t="s">
        <v>174</v>
      </c>
      <c r="B105" s="26" t="s">
        <v>1</v>
      </c>
      <c r="C105" s="26" t="s">
        <v>7</v>
      </c>
      <c r="D105" s="13" t="s">
        <v>427</v>
      </c>
      <c r="E105" s="26" t="s">
        <v>3</v>
      </c>
      <c r="F105" s="26" t="s">
        <v>3</v>
      </c>
      <c r="G105" s="26" t="s">
        <v>4</v>
      </c>
      <c r="H105" s="26" t="s">
        <v>2703</v>
      </c>
      <c r="J105" s="26" t="str">
        <f t="shared" si="22"/>
        <v>Recebido (38)Movimentos Parametrizados</v>
      </c>
      <c r="K105" s="26" t="str">
        <f t="shared" si="23"/>
        <v>Recebido (38)O movimento parametrizado é utilizado como data de início e fim da situação</v>
      </c>
      <c r="L105" s="26" t="str">
        <f t="shared" si="24"/>
        <v>Recebido (38)Serventuário (14) | Escrivão/Diretor de Secretaria/Secretário Jurídico (48) | Recebimento (132)
Serventuário (14) | Distribuidor (18) | Recebimento (981)</v>
      </c>
      <c r="M105" s="26" t="str">
        <f t="shared" si="25"/>
        <v>Recebido (38)Não</v>
      </c>
      <c r="N105" s="26" t="str">
        <f t="shared" si="26"/>
        <v>Recebido (38)Não</v>
      </c>
      <c r="O105" s="26" t="str">
        <f t="shared" si="27"/>
        <v>Recebido (38)Sim</v>
      </c>
      <c r="P105" s="26" t="str">
        <f t="shared" si="28"/>
        <v>Recebido (38)</v>
      </c>
      <c r="R105" s="26" t="s">
        <v>174</v>
      </c>
      <c r="S105" s="26" t="s">
        <v>1</v>
      </c>
      <c r="T105" s="26" t="s">
        <v>7</v>
      </c>
      <c r="U105" s="26" t="s">
        <v>427</v>
      </c>
      <c r="V105" s="26" t="s">
        <v>3</v>
      </c>
      <c r="W105" s="26" t="s">
        <v>3</v>
      </c>
      <c r="X105" s="26" t="s">
        <v>4</v>
      </c>
      <c r="AA105" s="26" t="str">
        <f t="shared" si="29"/>
        <v>Recebido (38)Movimentos Parametrizados</v>
      </c>
      <c r="AB105" s="26" t="str">
        <f t="shared" si="30"/>
        <v>Recebido (38)O movimento parametrizado é utilizado como data de início e fim da situação</v>
      </c>
      <c r="AC105" s="26" t="str">
        <f t="shared" si="31"/>
        <v>Recebido (38)Serventuário (14) | Escrivão/Diretor de Secretaria/Secretário Jurídico (48) | Recebimento (132)
Serventuário (14) | Distribuidor (18) | Recebimento (981)</v>
      </c>
      <c r="AD105" s="26" t="str">
        <f t="shared" si="32"/>
        <v>Recebido (38)Não</v>
      </c>
      <c r="AE105" s="26" t="str">
        <f t="shared" si="33"/>
        <v>Recebido (38)Não</v>
      </c>
      <c r="AF105" s="26" t="str">
        <f t="shared" si="34"/>
        <v>Recebido (38)Sim</v>
      </c>
      <c r="AG105" s="26" t="str">
        <f t="shared" si="35"/>
        <v>Recebido (38)</v>
      </c>
      <c r="AI105" s="26" t="b">
        <f t="shared" si="36"/>
        <v>1</v>
      </c>
      <c r="AJ105" s="26" t="b">
        <f t="shared" si="37"/>
        <v>1</v>
      </c>
      <c r="AK105" s="26" t="b">
        <f t="shared" si="38"/>
        <v>1</v>
      </c>
      <c r="AL105" s="26" t="b">
        <f t="shared" si="39"/>
        <v>1</v>
      </c>
      <c r="AM105" s="26" t="b">
        <f t="shared" si="40"/>
        <v>1</v>
      </c>
      <c r="AN105" s="26" t="b">
        <f t="shared" si="41"/>
        <v>1</v>
      </c>
      <c r="AO105" s="26" t="b">
        <f t="shared" si="42"/>
        <v>1</v>
      </c>
    </row>
    <row r="106" spans="1:41" s="26" customFormat="1" hidden="1" x14ac:dyDescent="0.3">
      <c r="A106" s="26" t="s">
        <v>175</v>
      </c>
      <c r="B106" s="26" t="s">
        <v>1</v>
      </c>
      <c r="C106" s="26" t="s">
        <v>7</v>
      </c>
      <c r="D106" s="26" t="s">
        <v>428</v>
      </c>
      <c r="E106" s="26" t="s">
        <v>3</v>
      </c>
      <c r="F106" s="26" t="s">
        <v>3</v>
      </c>
      <c r="G106" s="26" t="s">
        <v>4</v>
      </c>
      <c r="H106" s="26" t="s">
        <v>2703</v>
      </c>
      <c r="J106" s="26" t="str">
        <f t="shared" si="22"/>
        <v>Recebido da câmara de conciliação/mediação (131)Movimentos Parametrizados</v>
      </c>
      <c r="K106" s="26" t="str">
        <f t="shared" si="23"/>
        <v>Recebido da câmara de conciliação/mediação (131)O movimento parametrizado é utilizado como data de início e fim da situação</v>
      </c>
      <c r="L106" s="26" t="str">
        <f t="shared" si="24"/>
        <v>Recebido da câmara de conciliação/mediação (131)Serventuário (14) | Escrivão/Diretor de Secretaria/Secretário Jurídico (48) | Recebimento de Câmara de Conciliação/Mediação (12623)</v>
      </c>
      <c r="M106" s="26" t="str">
        <f t="shared" si="25"/>
        <v>Recebido da câmara de conciliação/mediação (131)Não</v>
      </c>
      <c r="N106" s="26" t="str">
        <f t="shared" si="26"/>
        <v>Recebido da câmara de conciliação/mediação (131)Não</v>
      </c>
      <c r="O106" s="26" t="str">
        <f t="shared" si="27"/>
        <v>Recebido da câmara de conciliação/mediação (131)Sim</v>
      </c>
      <c r="P106" s="26" t="str">
        <f t="shared" si="28"/>
        <v>Recebido da câmara de conciliação/mediação (131)</v>
      </c>
      <c r="R106" s="26" t="s">
        <v>175</v>
      </c>
      <c r="S106" s="26" t="s">
        <v>1</v>
      </c>
      <c r="T106" s="26" t="s">
        <v>7</v>
      </c>
      <c r="U106" s="26" t="s">
        <v>428</v>
      </c>
      <c r="V106" s="26" t="s">
        <v>3</v>
      </c>
      <c r="W106" s="26" t="s">
        <v>3</v>
      </c>
      <c r="X106" s="26" t="s">
        <v>4</v>
      </c>
      <c r="AA106" s="26" t="str">
        <f t="shared" si="29"/>
        <v>Recebido da câmara de conciliação/mediação (131)Movimentos Parametrizados</v>
      </c>
      <c r="AB106" s="26" t="str">
        <f t="shared" si="30"/>
        <v>Recebido da câmara de conciliação/mediação (131)O movimento parametrizado é utilizado como data de início e fim da situação</v>
      </c>
      <c r="AC106" s="26" t="str">
        <f t="shared" si="31"/>
        <v>Recebido da câmara de conciliação/mediação (131)Serventuário (14) | Escrivão/Diretor de Secretaria/Secretário Jurídico (48) | Recebimento de Câmara de Conciliação/Mediação (12623)</v>
      </c>
      <c r="AD106" s="26" t="str">
        <f t="shared" si="32"/>
        <v>Recebido da câmara de conciliação/mediação (131)Não</v>
      </c>
      <c r="AE106" s="26" t="str">
        <f t="shared" si="33"/>
        <v>Recebido da câmara de conciliação/mediação (131)Não</v>
      </c>
      <c r="AF106" s="26" t="str">
        <f t="shared" si="34"/>
        <v>Recebido da câmara de conciliação/mediação (131)Sim</v>
      </c>
      <c r="AG106" s="26" t="str">
        <f t="shared" si="35"/>
        <v>Recebido da câmara de conciliação/mediação (131)</v>
      </c>
      <c r="AI106" s="26" t="b">
        <f t="shared" si="36"/>
        <v>1</v>
      </c>
      <c r="AJ106" s="26" t="b">
        <f t="shared" si="37"/>
        <v>1</v>
      </c>
      <c r="AK106" s="26" t="b">
        <f t="shared" si="38"/>
        <v>1</v>
      </c>
      <c r="AL106" s="26" t="b">
        <f t="shared" si="39"/>
        <v>1</v>
      </c>
      <c r="AM106" s="26" t="b">
        <f t="shared" si="40"/>
        <v>1</v>
      </c>
      <c r="AN106" s="26" t="b">
        <f t="shared" si="41"/>
        <v>1</v>
      </c>
      <c r="AO106" s="26" t="b">
        <f t="shared" si="42"/>
        <v>1</v>
      </c>
    </row>
    <row r="107" spans="1:41" s="26" customFormat="1" hidden="1" x14ac:dyDescent="0.3">
      <c r="A107" s="26" t="s">
        <v>177</v>
      </c>
      <c r="B107" s="26" t="s">
        <v>1</v>
      </c>
      <c r="C107" s="26" t="s">
        <v>7</v>
      </c>
      <c r="D107" s="26" t="s">
        <v>2634</v>
      </c>
      <c r="E107" s="26" t="s">
        <v>3</v>
      </c>
      <c r="F107" s="26" t="s">
        <v>3</v>
      </c>
      <c r="G107" s="26" t="s">
        <v>4</v>
      </c>
      <c r="H107" s="26" t="s">
        <v>2703</v>
      </c>
      <c r="J107" s="26" t="str">
        <f t="shared" si="22"/>
        <v>Recebido do CEJUSC ou do Centro de Conciliação/Mediação (120)Movimentos Parametrizados</v>
      </c>
      <c r="K107" s="26" t="str">
        <f t="shared" si="23"/>
        <v>Recebido do CEJUSC ou do Centro de Conciliação/Mediação (120)O movimento parametrizado é utilizado como data de início e fim da situação</v>
      </c>
      <c r="L107" s="26" t="str">
        <f t="shared" si="24"/>
        <v>Recebido do CEJUSC ou do Centro de Conciliação/Mediação (120)Serventuário (14) | Escrivão/Diretor de Secretaria/Secretário Jurídico (48) | Recebimento do CEJUSC ou Centros de Conciliação/Mediação (12619)</v>
      </c>
      <c r="M107" s="26" t="str">
        <f t="shared" si="25"/>
        <v>Recebido do CEJUSC ou do Centro de Conciliação/Mediação (120)Não</v>
      </c>
      <c r="N107" s="26" t="str">
        <f t="shared" si="26"/>
        <v>Recebido do CEJUSC ou do Centro de Conciliação/Mediação (120)Não</v>
      </c>
      <c r="O107" s="26" t="str">
        <f t="shared" si="27"/>
        <v>Recebido do CEJUSC ou do Centro de Conciliação/Mediação (120)Sim</v>
      </c>
      <c r="P107" s="26" t="str">
        <f t="shared" si="28"/>
        <v>Recebido do CEJUSC ou do Centro de Conciliação/Mediação (120)</v>
      </c>
      <c r="R107" s="26" t="s">
        <v>177</v>
      </c>
      <c r="S107" s="26" t="s">
        <v>1</v>
      </c>
      <c r="T107" s="26" t="s">
        <v>7</v>
      </c>
      <c r="U107" s="26" t="s">
        <v>2634</v>
      </c>
      <c r="V107" s="26" t="s">
        <v>3</v>
      </c>
      <c r="W107" s="26" t="s">
        <v>3</v>
      </c>
      <c r="X107" s="26" t="s">
        <v>4</v>
      </c>
      <c r="AA107" s="26" t="str">
        <f t="shared" si="29"/>
        <v>Recebido do CEJUSC ou do Centro de Conciliação/Mediação (120)Movimentos Parametrizados</v>
      </c>
      <c r="AB107" s="26" t="str">
        <f t="shared" si="30"/>
        <v>Recebido do CEJUSC ou do Centro de Conciliação/Mediação (120)O movimento parametrizado é utilizado como data de início e fim da situação</v>
      </c>
      <c r="AC107" s="26" t="str">
        <f t="shared" si="31"/>
        <v>Recebido do CEJUSC ou do Centro de Conciliação/Mediação (120)Serventuário (14) | Escrivão/Diretor de Secretaria/Secretário Jurídico (48) | Recebimento do CEJUSC ou Centros de Conciliação/Mediação (12619)</v>
      </c>
      <c r="AD107" s="26" t="str">
        <f t="shared" si="32"/>
        <v>Recebido do CEJUSC ou do Centro de Conciliação/Mediação (120)Não</v>
      </c>
      <c r="AE107" s="26" t="str">
        <f t="shared" si="33"/>
        <v>Recebido do CEJUSC ou do Centro de Conciliação/Mediação (120)Não</v>
      </c>
      <c r="AF107" s="26" t="str">
        <f t="shared" si="34"/>
        <v>Recebido do CEJUSC ou do Centro de Conciliação/Mediação (120)Sim</v>
      </c>
      <c r="AG107" s="26" t="str">
        <f t="shared" si="35"/>
        <v>Recebido do CEJUSC ou do Centro de Conciliação/Mediação (120)</v>
      </c>
      <c r="AI107" s="26" t="b">
        <f t="shared" si="36"/>
        <v>1</v>
      </c>
      <c r="AJ107" s="26" t="b">
        <f t="shared" si="37"/>
        <v>1</v>
      </c>
      <c r="AK107" s="26" t="b">
        <f t="shared" si="38"/>
        <v>1</v>
      </c>
      <c r="AL107" s="26" t="b">
        <f t="shared" si="39"/>
        <v>1</v>
      </c>
      <c r="AM107" s="26" t="b">
        <f t="shared" si="40"/>
        <v>1</v>
      </c>
      <c r="AN107" s="26" t="b">
        <f t="shared" si="41"/>
        <v>1</v>
      </c>
      <c r="AO107" s="26" t="b">
        <f t="shared" si="42"/>
        <v>1</v>
      </c>
    </row>
    <row r="108" spans="1:41" s="26" customFormat="1" hidden="1" x14ac:dyDescent="0.3">
      <c r="A108" s="26" t="s">
        <v>179</v>
      </c>
      <c r="B108" s="26" t="s">
        <v>1</v>
      </c>
      <c r="C108" s="26" t="s">
        <v>7</v>
      </c>
      <c r="D108" s="26" t="s">
        <v>430</v>
      </c>
      <c r="E108" s="26" t="s">
        <v>3</v>
      </c>
      <c r="F108" s="26" t="s">
        <v>3</v>
      </c>
      <c r="G108" s="26" t="s">
        <v>4</v>
      </c>
      <c r="H108" s="26" t="s">
        <v>2703</v>
      </c>
      <c r="J108" s="26" t="str">
        <f t="shared" si="22"/>
        <v>Recebido pelo CEJUSC ou pelo Centro de Conciliação/Mediação (119)Movimentos Parametrizados</v>
      </c>
      <c r="K108" s="26" t="str">
        <f t="shared" si="23"/>
        <v>Recebido pelo CEJUSC ou pelo Centro de Conciliação/Mediação (119)O movimento parametrizado é utilizado como data de início e fim da situação</v>
      </c>
      <c r="L108" s="26" t="str">
        <f t="shared" si="24"/>
        <v>Recebido pelo CEJUSC ou pelo Centro de Conciliação/Mediação (119)Serventuário (14) | Escrivão/Diretor de Secretaria/Secretário Jurídico (48) | Recebimento no CEJUSC ou Centros de Conciliação/Mediação (12621)</v>
      </c>
      <c r="M108" s="26" t="str">
        <f t="shared" si="25"/>
        <v>Recebido pelo CEJUSC ou pelo Centro de Conciliação/Mediação (119)Não</v>
      </c>
      <c r="N108" s="26" t="str">
        <f t="shared" si="26"/>
        <v>Recebido pelo CEJUSC ou pelo Centro de Conciliação/Mediação (119)Não</v>
      </c>
      <c r="O108" s="26" t="str">
        <f t="shared" si="27"/>
        <v>Recebido pelo CEJUSC ou pelo Centro de Conciliação/Mediação (119)Sim</v>
      </c>
      <c r="P108" s="26" t="str">
        <f t="shared" si="28"/>
        <v>Recebido pelo CEJUSC ou pelo Centro de Conciliação/Mediação (119)</v>
      </c>
      <c r="R108" s="26" t="s">
        <v>179</v>
      </c>
      <c r="S108" s="26" t="s">
        <v>1</v>
      </c>
      <c r="T108" s="26" t="s">
        <v>7</v>
      </c>
      <c r="U108" s="26" t="s">
        <v>430</v>
      </c>
      <c r="V108" s="26" t="s">
        <v>3</v>
      </c>
      <c r="W108" s="26" t="s">
        <v>3</v>
      </c>
      <c r="X108" s="26" t="s">
        <v>4</v>
      </c>
      <c r="AA108" s="26" t="str">
        <f t="shared" si="29"/>
        <v>Recebido pelo CEJUSC ou pelo Centro de Conciliação/Mediação (119)Movimentos Parametrizados</v>
      </c>
      <c r="AB108" s="26" t="str">
        <f t="shared" si="30"/>
        <v>Recebido pelo CEJUSC ou pelo Centro de Conciliação/Mediação (119)O movimento parametrizado é utilizado como data de início e fim da situação</v>
      </c>
      <c r="AC108" s="26" t="str">
        <f t="shared" si="31"/>
        <v>Recebido pelo CEJUSC ou pelo Centro de Conciliação/Mediação (119)Serventuário (14) | Escrivão/Diretor de Secretaria/Secretário Jurídico (48) | Recebimento no CEJUSC ou Centros de Conciliação/Mediação (12621)</v>
      </c>
      <c r="AD108" s="26" t="str">
        <f t="shared" si="32"/>
        <v>Recebido pelo CEJUSC ou pelo Centro de Conciliação/Mediação (119)Não</v>
      </c>
      <c r="AE108" s="26" t="str">
        <f t="shared" si="33"/>
        <v>Recebido pelo CEJUSC ou pelo Centro de Conciliação/Mediação (119)Não</v>
      </c>
      <c r="AF108" s="26" t="str">
        <f t="shared" si="34"/>
        <v>Recebido pelo CEJUSC ou pelo Centro de Conciliação/Mediação (119)Sim</v>
      </c>
      <c r="AG108" s="26" t="str">
        <f t="shared" si="35"/>
        <v>Recebido pelo CEJUSC ou pelo Centro de Conciliação/Mediação (119)</v>
      </c>
      <c r="AI108" s="26" t="b">
        <f t="shared" si="36"/>
        <v>1</v>
      </c>
      <c r="AJ108" s="26" t="b">
        <f t="shared" si="37"/>
        <v>1</v>
      </c>
      <c r="AK108" s="26" t="b">
        <f t="shared" si="38"/>
        <v>1</v>
      </c>
      <c r="AL108" s="26" t="b">
        <f t="shared" si="39"/>
        <v>1</v>
      </c>
      <c r="AM108" s="26" t="b">
        <f t="shared" si="40"/>
        <v>1</v>
      </c>
      <c r="AN108" s="26" t="b">
        <f t="shared" si="41"/>
        <v>1</v>
      </c>
      <c r="AO108" s="26" t="b">
        <f t="shared" si="42"/>
        <v>1</v>
      </c>
    </row>
    <row r="109" spans="1:41" s="26" customFormat="1" ht="244.8" hidden="1" x14ac:dyDescent="0.3">
      <c r="A109" s="26" t="s">
        <v>181</v>
      </c>
      <c r="B109" s="26" t="s">
        <v>1</v>
      </c>
      <c r="C109" s="26" t="s">
        <v>7</v>
      </c>
      <c r="D109" s="13" t="s">
        <v>2693</v>
      </c>
      <c r="E109" s="26" t="s">
        <v>3</v>
      </c>
      <c r="F109" s="26" t="s">
        <v>3</v>
      </c>
      <c r="G109" s="26" t="s">
        <v>4</v>
      </c>
      <c r="H109" s="26" t="s">
        <v>2703</v>
      </c>
      <c r="J109" s="26" t="str">
        <f t="shared" si="22"/>
        <v>Recebido pelo Tribunal (61)Movimentos Parametrizados</v>
      </c>
      <c r="K109" s="26" t="str">
        <f t="shared" si="23"/>
        <v>Recebido pelo Tribunal (61)O movimento parametrizado é utilizado como data de início e fim da situação</v>
      </c>
      <c r="L109" s="26" t="str">
        <f t="shared" si="24"/>
        <v>Recebido pelo Tribunal (61)Serventuário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v>
      </c>
      <c r="M109" s="26" t="str">
        <f t="shared" si="25"/>
        <v>Recebido pelo Tribunal (61)Não</v>
      </c>
      <c r="N109" s="26" t="str">
        <f t="shared" si="26"/>
        <v>Recebido pelo Tribunal (61)Não</v>
      </c>
      <c r="O109" s="26" t="str">
        <f t="shared" si="27"/>
        <v>Recebido pelo Tribunal (61)Sim</v>
      </c>
      <c r="P109" s="26" t="str">
        <f t="shared" si="28"/>
        <v>Recebido pelo Tribunal (61)</v>
      </c>
      <c r="R109" s="26" t="s">
        <v>181</v>
      </c>
      <c r="S109" s="26" t="s">
        <v>1</v>
      </c>
      <c r="T109" s="26" t="s">
        <v>7</v>
      </c>
      <c r="U109" s="26" t="s">
        <v>2693</v>
      </c>
      <c r="V109" s="26" t="s">
        <v>3</v>
      </c>
      <c r="W109" s="26" t="s">
        <v>3</v>
      </c>
      <c r="X109" s="26" t="s">
        <v>4</v>
      </c>
      <c r="AA109" s="26" t="str">
        <f t="shared" si="29"/>
        <v>Recebido pelo Tribunal (61)Movimentos Parametrizados</v>
      </c>
      <c r="AB109" s="26" t="str">
        <f t="shared" si="30"/>
        <v>Recebido pelo Tribunal (61)O movimento parametrizado é utilizado como data de início e fim da situação</v>
      </c>
      <c r="AC109" s="26" t="str">
        <f t="shared" si="31"/>
        <v>Recebido pelo Tribunal (61)Serventuário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v>
      </c>
      <c r="AD109" s="26" t="str">
        <f t="shared" si="32"/>
        <v>Recebido pelo Tribunal (61)Não</v>
      </c>
      <c r="AE109" s="26" t="str">
        <f t="shared" si="33"/>
        <v>Recebido pelo Tribunal (61)Não</v>
      </c>
      <c r="AF109" s="26" t="str">
        <f t="shared" si="34"/>
        <v>Recebido pelo Tribunal (61)Sim</v>
      </c>
      <c r="AG109" s="26" t="str">
        <f t="shared" si="35"/>
        <v>Recebido pelo Tribunal (61)</v>
      </c>
      <c r="AI109" s="26" t="b">
        <f t="shared" si="36"/>
        <v>1</v>
      </c>
      <c r="AJ109" s="26" t="b">
        <f t="shared" si="37"/>
        <v>1</v>
      </c>
      <c r="AK109" s="26" t="b">
        <f t="shared" si="38"/>
        <v>1</v>
      </c>
      <c r="AL109" s="26" t="b">
        <f t="shared" si="39"/>
        <v>1</v>
      </c>
      <c r="AM109" s="26" t="b">
        <f t="shared" si="40"/>
        <v>1</v>
      </c>
      <c r="AN109" s="26" t="b">
        <f t="shared" si="41"/>
        <v>1</v>
      </c>
      <c r="AO109" s="26" t="b">
        <f t="shared" si="42"/>
        <v>1</v>
      </c>
    </row>
    <row r="110" spans="1:41" s="26" customFormat="1" ht="144" hidden="1" x14ac:dyDescent="0.3">
      <c r="A110" s="26" t="s">
        <v>182</v>
      </c>
      <c r="B110" s="26" t="s">
        <v>1</v>
      </c>
      <c r="C110" s="13" t="s">
        <v>318</v>
      </c>
      <c r="D110" s="13" t="s">
        <v>319</v>
      </c>
      <c r="E110" s="26" t="s">
        <v>3</v>
      </c>
      <c r="F110" s="26" t="s">
        <v>3</v>
      </c>
      <c r="G110" s="26" t="s">
        <v>3</v>
      </c>
      <c r="H110" s="26" t="s">
        <v>53</v>
      </c>
      <c r="J110" s="26" t="str">
        <f t="shared" si="22"/>
        <v>Recurso interno admitido (141)Movimentos Parametrizados</v>
      </c>
      <c r="K110" s="26" t="str">
        <f t="shared" si="23"/>
        <v>Recurso interno admitido (141)Recurso interno admitido (141)
Recurso interno não admitido (142)</v>
      </c>
      <c r="L110" s="26" t="str">
        <f t="shared" si="24"/>
        <v>Recurso interno admitido (141)Magistrado (1) | Decisão (3) | Admissão (206) | Admissão de Recurso de Embargos à SDC/TST (15058)
Magistrado (1) | Decisão (3) | Admissão (206) | Admissão de Recurso de Embargos à SDI/TST (15057)</v>
      </c>
      <c r="M110" s="26" t="str">
        <f t="shared" si="25"/>
        <v>Recurso interno admitido (141)Não</v>
      </c>
      <c r="N110" s="26" t="str">
        <f t="shared" si="26"/>
        <v>Recurso interno admitido (141)Não</v>
      </c>
      <c r="O110" s="26" t="str">
        <f t="shared" si="27"/>
        <v>Recurso interno admitido (141)Não</v>
      </c>
      <c r="P110" s="26" t="str">
        <f t="shared" si="28"/>
        <v>Recurso interno admitido (141)Decisão proferida</v>
      </c>
      <c r="R110" s="26" t="s">
        <v>182</v>
      </c>
      <c r="S110" s="26" t="s">
        <v>1</v>
      </c>
      <c r="T110" s="26" t="s">
        <v>318</v>
      </c>
      <c r="U110" s="26" t="s">
        <v>319</v>
      </c>
      <c r="V110" s="26" t="s">
        <v>3</v>
      </c>
      <c r="W110" s="26" t="s">
        <v>3</v>
      </c>
      <c r="X110" s="26" t="s">
        <v>3</v>
      </c>
      <c r="Y110" s="26" t="s">
        <v>53</v>
      </c>
      <c r="AA110" s="26" t="str">
        <f t="shared" si="29"/>
        <v>Recurso interno admitido (141)Movimentos Parametrizados</v>
      </c>
      <c r="AB110" s="26" t="str">
        <f t="shared" si="30"/>
        <v>Recurso interno admitido (141)Recurso interno admitido (141)
Recurso interno não admitido (142)</v>
      </c>
      <c r="AC110" s="26" t="str">
        <f t="shared" si="31"/>
        <v>Recurso interno admitido (141)Magistrado (1) | Decisão (3) | Admissão (206) | Admissão de Recurso de Embargos à SDC/TST (15058)
Magistrado (1) | Decisão (3) | Admissão (206) | Admissão de Recurso de Embargos à SDI/TST (15057)</v>
      </c>
      <c r="AD110" s="26" t="str">
        <f t="shared" si="32"/>
        <v>Recurso interno admitido (141)Não</v>
      </c>
      <c r="AE110" s="26" t="str">
        <f t="shared" si="33"/>
        <v>Recurso interno admitido (141)Não</v>
      </c>
      <c r="AF110" s="26" t="str">
        <f t="shared" si="34"/>
        <v>Recurso interno admitido (141)Não</v>
      </c>
      <c r="AG110" s="26" t="str">
        <f t="shared" si="35"/>
        <v>Recurso interno admitido (141)Decisão proferida</v>
      </c>
      <c r="AI110" s="26" t="b">
        <f t="shared" si="36"/>
        <v>1</v>
      </c>
      <c r="AJ110" s="26" t="b">
        <f t="shared" si="37"/>
        <v>1</v>
      </c>
      <c r="AK110" s="26" t="b">
        <f t="shared" si="38"/>
        <v>1</v>
      </c>
      <c r="AL110" s="26" t="b">
        <f t="shared" si="39"/>
        <v>1</v>
      </c>
      <c r="AM110" s="26" t="b">
        <f t="shared" si="40"/>
        <v>1</v>
      </c>
      <c r="AN110" s="26" t="b">
        <f t="shared" si="41"/>
        <v>1</v>
      </c>
      <c r="AO110" s="26" t="b">
        <f t="shared" si="42"/>
        <v>1</v>
      </c>
    </row>
    <row r="111" spans="1:41" s="26" customFormat="1" ht="409.6" hidden="1" x14ac:dyDescent="0.3">
      <c r="A111" s="26" t="s">
        <v>183</v>
      </c>
      <c r="B111" s="26" t="s">
        <v>1</v>
      </c>
      <c r="C111" s="13" t="s">
        <v>2669</v>
      </c>
      <c r="D111" s="13" t="s">
        <v>2670</v>
      </c>
      <c r="E111" s="26" t="s">
        <v>3</v>
      </c>
      <c r="F111" s="26" t="s">
        <v>3</v>
      </c>
      <c r="G111" s="26" t="s">
        <v>4</v>
      </c>
      <c r="H111" s="26" t="s">
        <v>2703</v>
      </c>
      <c r="J111" s="26" t="str">
        <f t="shared" si="22"/>
        <v>Recurso interno iniciado (39)Movimentos Parametrizados</v>
      </c>
      <c r="K111" s="26" t="str">
        <f t="shared" si="23"/>
        <v>Recurso interno iniciado (39)Arquivado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Redistribuído para outro Tribunal (154)
Remetido (41)
Transação penal cumprida (129)</v>
      </c>
      <c r="L111" s="26" t="str">
        <f t="shared" si="24"/>
        <v>Recurso interno iniciado (39)Serventuário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v>
      </c>
      <c r="M111" s="26" t="str">
        <f t="shared" si="25"/>
        <v>Recurso interno iniciado (39)Não</v>
      </c>
      <c r="N111" s="26" t="str">
        <f t="shared" si="26"/>
        <v>Recurso interno iniciado (39)Não</v>
      </c>
      <c r="O111" s="26" t="str">
        <f t="shared" si="27"/>
        <v>Recurso interno iniciado (39)Sim</v>
      </c>
      <c r="P111" s="26" t="str">
        <f t="shared" si="28"/>
        <v>Recurso interno iniciado (39)</v>
      </c>
      <c r="R111" s="26" t="s">
        <v>183</v>
      </c>
      <c r="S111" s="26" t="s">
        <v>1</v>
      </c>
      <c r="T111" s="26" t="s">
        <v>2669</v>
      </c>
      <c r="U111" s="26" t="s">
        <v>2670</v>
      </c>
      <c r="V111" s="26" t="s">
        <v>3</v>
      </c>
      <c r="W111" s="26" t="s">
        <v>3</v>
      </c>
      <c r="X111" s="26" t="s">
        <v>4</v>
      </c>
      <c r="AA111" s="26" t="str">
        <f t="shared" si="29"/>
        <v>Recurso interno iniciado (39)Movimentos Parametrizados</v>
      </c>
      <c r="AB111" s="26" t="str">
        <f t="shared" si="30"/>
        <v>Recurso interno iniciado (39)Arquivado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Redistribuído para outro Tribunal (154)
Remetido (41)
Transação penal cumprida (129)</v>
      </c>
      <c r="AC111" s="26" t="str">
        <f t="shared" si="31"/>
        <v>Recurso interno iniciado (39)Serventuário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v>
      </c>
      <c r="AD111" s="26" t="str">
        <f t="shared" si="32"/>
        <v>Recurso interno iniciado (39)Não</v>
      </c>
      <c r="AE111" s="26" t="str">
        <f t="shared" si="33"/>
        <v>Recurso interno iniciado (39)Não</v>
      </c>
      <c r="AF111" s="26" t="str">
        <f t="shared" si="34"/>
        <v>Recurso interno iniciado (39)Sim</v>
      </c>
      <c r="AG111" s="26" t="str">
        <f t="shared" si="35"/>
        <v>Recurso interno iniciado (39)</v>
      </c>
      <c r="AI111" s="26" t="b">
        <f t="shared" si="36"/>
        <v>1</v>
      </c>
      <c r="AJ111" s="26" t="b">
        <f t="shared" si="37"/>
        <v>1</v>
      </c>
      <c r="AK111" s="26" t="b">
        <f t="shared" si="38"/>
        <v>1</v>
      </c>
      <c r="AL111" s="26" t="b">
        <f t="shared" si="39"/>
        <v>1</v>
      </c>
      <c r="AM111" s="26" t="b">
        <f t="shared" si="40"/>
        <v>1</v>
      </c>
      <c r="AN111" s="26" t="b">
        <f t="shared" si="41"/>
        <v>1</v>
      </c>
      <c r="AO111" s="26" t="b">
        <f t="shared" si="42"/>
        <v>1</v>
      </c>
    </row>
    <row r="112" spans="1:41" s="26" customFormat="1" ht="144" hidden="1" x14ac:dyDescent="0.3">
      <c r="A112" s="26" t="s">
        <v>184</v>
      </c>
      <c r="B112" s="26" t="s">
        <v>1</v>
      </c>
      <c r="C112" s="26" t="s">
        <v>7</v>
      </c>
      <c r="D112" s="13" t="s">
        <v>322</v>
      </c>
      <c r="E112" s="26" t="s">
        <v>3</v>
      </c>
      <c r="F112" s="26" t="s">
        <v>3</v>
      </c>
      <c r="G112" s="26" t="s">
        <v>3</v>
      </c>
      <c r="H112" s="26" t="s">
        <v>53</v>
      </c>
      <c r="J112" s="26" t="str">
        <f t="shared" si="22"/>
        <v>Recurso interno não admitido (142)Movimentos Parametrizados</v>
      </c>
      <c r="K112" s="26" t="str">
        <f t="shared" si="23"/>
        <v>Recurso interno não admitido (142)O movimento parametrizado é utilizado como data de início e fim da situação</v>
      </c>
      <c r="L112" s="26" t="str">
        <f t="shared" si="24"/>
        <v>Recurso interno não admitido (142)Magistrado (1) | Decisão (3) | Não-Admissão (207) | Não Admissão de Recurso de Embargos à SDC/TST (15060)
Magistrado (1) | Decisão (3) | Não-Admissão (207) | Não Admissão de Recurso de Embargos à SDI/TST (15059)</v>
      </c>
      <c r="M112" s="26" t="str">
        <f t="shared" si="25"/>
        <v>Recurso interno não admitido (142)Não</v>
      </c>
      <c r="N112" s="26" t="str">
        <f t="shared" si="26"/>
        <v>Recurso interno não admitido (142)Não</v>
      </c>
      <c r="O112" s="26" t="str">
        <f t="shared" si="27"/>
        <v>Recurso interno não admitido (142)Não</v>
      </c>
      <c r="P112" s="26" t="str">
        <f t="shared" si="28"/>
        <v>Recurso interno não admitido (142)Decisão proferida</v>
      </c>
      <c r="R112" s="26" t="s">
        <v>184</v>
      </c>
      <c r="S112" s="26" t="s">
        <v>1</v>
      </c>
      <c r="T112" s="26" t="s">
        <v>7</v>
      </c>
      <c r="U112" s="26" t="s">
        <v>322</v>
      </c>
      <c r="V112" s="26" t="s">
        <v>3</v>
      </c>
      <c r="W112" s="26" t="s">
        <v>3</v>
      </c>
      <c r="X112" s="26" t="s">
        <v>3</v>
      </c>
      <c r="Y112" s="26" t="s">
        <v>53</v>
      </c>
      <c r="AA112" s="26" t="str">
        <f t="shared" si="29"/>
        <v>Recurso interno não admitido (142)Movimentos Parametrizados</v>
      </c>
      <c r="AB112" s="26" t="str">
        <f t="shared" si="30"/>
        <v>Recurso interno não admitido (142)O movimento parametrizado é utilizado como data de início e fim da situação</v>
      </c>
      <c r="AC112" s="26" t="str">
        <f t="shared" si="31"/>
        <v>Recurso interno não admitido (142)Magistrado (1) | Decisão (3) | Não-Admissão (207) | Não Admissão de Recurso de Embargos à SDC/TST (15060)
Magistrado (1) | Decisão (3) | Não-Admissão (207) | Não Admissão de Recurso de Embargos à SDI/TST (15059)</v>
      </c>
      <c r="AD112" s="26" t="str">
        <f t="shared" si="32"/>
        <v>Recurso interno não admitido (142)Não</v>
      </c>
      <c r="AE112" s="26" t="str">
        <f t="shared" si="33"/>
        <v>Recurso interno não admitido (142)Não</v>
      </c>
      <c r="AF112" s="26" t="str">
        <f t="shared" si="34"/>
        <v>Recurso interno não admitido (142)Não</v>
      </c>
      <c r="AG112" s="26" t="str">
        <f t="shared" si="35"/>
        <v>Recurso interno não admitido (142)Decisão proferida</v>
      </c>
      <c r="AI112" s="26" t="b">
        <f t="shared" si="36"/>
        <v>1</v>
      </c>
      <c r="AJ112" s="26" t="b">
        <f t="shared" si="37"/>
        <v>1</v>
      </c>
      <c r="AK112" s="26" t="b">
        <f t="shared" si="38"/>
        <v>1</v>
      </c>
      <c r="AL112" s="26" t="b">
        <f t="shared" si="39"/>
        <v>1</v>
      </c>
      <c r="AM112" s="26" t="b">
        <f t="shared" si="40"/>
        <v>1</v>
      </c>
      <c r="AN112" s="26" t="b">
        <f t="shared" si="41"/>
        <v>1</v>
      </c>
      <c r="AO112" s="26" t="b">
        <f t="shared" si="42"/>
        <v>1</v>
      </c>
    </row>
    <row r="113" spans="1:41" s="26" customFormat="1" hidden="1" x14ac:dyDescent="0.3">
      <c r="A113" s="26" t="s">
        <v>185</v>
      </c>
      <c r="B113" s="26" t="s">
        <v>1</v>
      </c>
      <c r="C113" s="26" t="s">
        <v>7</v>
      </c>
      <c r="D113" s="26" t="s">
        <v>434</v>
      </c>
      <c r="E113" s="26" t="s">
        <v>3</v>
      </c>
      <c r="F113" s="26" t="s">
        <v>4</v>
      </c>
      <c r="G113" s="26" t="s">
        <v>4</v>
      </c>
      <c r="H113" s="26" t="s">
        <v>2703</v>
      </c>
      <c r="J113" s="26" t="str">
        <f t="shared" si="22"/>
        <v>Redistribuído (40)Movimentos Parametrizados</v>
      </c>
      <c r="K113" s="26" t="str">
        <f t="shared" si="23"/>
        <v>Redistribuído (40)O movimento parametrizado é utilizado como data de início e fim da situação</v>
      </c>
      <c r="L113" s="26" t="str">
        <f t="shared" si="24"/>
        <v>Redistribuído (40)Serventuário (14) | Distribuidor (18) | Redistribuição (36)</v>
      </c>
      <c r="M113" s="26" t="str">
        <f t="shared" si="25"/>
        <v>Redistribuído (40)Não</v>
      </c>
      <c r="N113" s="26" t="str">
        <f t="shared" si="26"/>
        <v>Redistribuído (40)Sim</v>
      </c>
      <c r="O113" s="26" t="str">
        <f t="shared" si="27"/>
        <v>Redistribuído (40)Sim</v>
      </c>
      <c r="P113" s="26" t="str">
        <f t="shared" si="28"/>
        <v>Redistribuído (40)</v>
      </c>
      <c r="R113" s="26" t="s">
        <v>185</v>
      </c>
      <c r="S113" s="26" t="s">
        <v>1</v>
      </c>
      <c r="T113" s="26" t="s">
        <v>7</v>
      </c>
      <c r="U113" s="26" t="s">
        <v>434</v>
      </c>
      <c r="V113" s="26" t="s">
        <v>3</v>
      </c>
      <c r="W113" s="26" t="s">
        <v>4</v>
      </c>
      <c r="X113" s="26" t="s">
        <v>4</v>
      </c>
      <c r="AA113" s="26" t="str">
        <f t="shared" si="29"/>
        <v>Redistribuído (40)Movimentos Parametrizados</v>
      </c>
      <c r="AB113" s="26" t="str">
        <f t="shared" si="30"/>
        <v>Redistribuído (40)O movimento parametrizado é utilizado como data de início e fim da situação</v>
      </c>
      <c r="AC113" s="26" t="str">
        <f t="shared" si="31"/>
        <v>Redistribuído (40)Serventuário (14) | Distribuidor (18) | Redistribuição (36)</v>
      </c>
      <c r="AD113" s="26" t="str">
        <f t="shared" si="32"/>
        <v>Redistribuído (40)Não</v>
      </c>
      <c r="AE113" s="26" t="str">
        <f t="shared" si="33"/>
        <v>Redistribuído (40)Sim</v>
      </c>
      <c r="AF113" s="26" t="str">
        <f t="shared" si="34"/>
        <v>Redistribuído (40)Sim</v>
      </c>
      <c r="AG113" s="26" t="str">
        <f t="shared" si="35"/>
        <v>Redistribuído (40)</v>
      </c>
      <c r="AI113" s="26" t="b">
        <f t="shared" si="36"/>
        <v>1</v>
      </c>
      <c r="AJ113" s="26" t="b">
        <f t="shared" si="37"/>
        <v>1</v>
      </c>
      <c r="AK113" s="26" t="b">
        <f t="shared" si="38"/>
        <v>1</v>
      </c>
      <c r="AL113" s="26" t="b">
        <f t="shared" si="39"/>
        <v>1</v>
      </c>
      <c r="AM113" s="26" t="b">
        <f t="shared" si="40"/>
        <v>1</v>
      </c>
      <c r="AN113" s="26" t="b">
        <f t="shared" si="41"/>
        <v>1</v>
      </c>
      <c r="AO113" s="26" t="b">
        <f t="shared" si="42"/>
        <v>1</v>
      </c>
    </row>
    <row r="114" spans="1:41" s="26" customFormat="1" ht="158.4" hidden="1" x14ac:dyDescent="0.3">
      <c r="A114" s="26" t="s">
        <v>2657</v>
      </c>
      <c r="B114" s="26" t="s">
        <v>1</v>
      </c>
      <c r="C114" s="26" t="s">
        <v>7</v>
      </c>
      <c r="D114" s="13" t="s">
        <v>2658</v>
      </c>
      <c r="E114" s="26" t="s">
        <v>3</v>
      </c>
      <c r="F114" s="26" t="s">
        <v>3</v>
      </c>
      <c r="G114" s="26" t="s">
        <v>4</v>
      </c>
      <c r="H114" s="26" t="s">
        <v>2703</v>
      </c>
      <c r="J114" s="26" t="str">
        <f t="shared" si="22"/>
        <v>Redistribuído para outro Tribunal (154)Movimentos Parametrizados</v>
      </c>
      <c r="K114" s="26" t="str">
        <f t="shared" si="23"/>
        <v>Redistribuído para outro Tribunal (154)O movimento parametrizado é utilizado como data de início e fim da situação</v>
      </c>
      <c r="L114" s="26" t="str">
        <f t="shared" si="24"/>
        <v>Redistribuído para outro Tribunal (154)Serventuário (14) | Escrivão/Diretor de Secretaria/Secretário Jurídico (48) | Remessa (123)[18:motivo_da_remessa:367]
Serventuário (14) | Distribuidor (18) | Remessa (982)[18:motivo_da_remessa:367]</v>
      </c>
      <c r="M114" s="26" t="str">
        <f t="shared" si="25"/>
        <v>Redistribuído para outro Tribunal (154)Não</v>
      </c>
      <c r="N114" s="26" t="str">
        <f t="shared" si="26"/>
        <v>Redistribuído para outro Tribunal (154)Não</v>
      </c>
      <c r="O114" s="26" t="str">
        <f t="shared" si="27"/>
        <v>Redistribuído para outro Tribunal (154)Sim</v>
      </c>
      <c r="P114" s="26" t="str">
        <f t="shared" si="28"/>
        <v>Redistribuído para outro Tribunal (154)</v>
      </c>
      <c r="R114" s="26" t="s">
        <v>2657</v>
      </c>
      <c r="S114" s="26" t="s">
        <v>1</v>
      </c>
      <c r="T114" s="26" t="s">
        <v>7</v>
      </c>
      <c r="U114" s="26" t="s">
        <v>2658</v>
      </c>
      <c r="V114" s="26" t="s">
        <v>3</v>
      </c>
      <c r="W114" s="26" t="s">
        <v>3</v>
      </c>
      <c r="X114" s="26" t="s">
        <v>4</v>
      </c>
      <c r="AA114" s="26" t="str">
        <f t="shared" si="29"/>
        <v>Redistribuído para outro Tribunal (154)Movimentos Parametrizados</v>
      </c>
      <c r="AB114" s="26" t="str">
        <f t="shared" si="30"/>
        <v>Redistribuído para outro Tribunal (154)O movimento parametrizado é utilizado como data de início e fim da situação</v>
      </c>
      <c r="AC114" s="26" t="str">
        <f t="shared" si="31"/>
        <v>Redistribuído para outro Tribunal (154)Serventuário (14) | Escrivão/Diretor de Secretaria/Secretário Jurídico (48) | Remessa (123)[18:motivo_da_remessa:367]
Serventuário (14) | Distribuidor (18) | Remessa (982)[18:motivo_da_remessa:367]</v>
      </c>
      <c r="AD114" s="26" t="str">
        <f t="shared" si="32"/>
        <v>Redistribuído para outro Tribunal (154)Não</v>
      </c>
      <c r="AE114" s="26" t="str">
        <f t="shared" si="33"/>
        <v>Redistribuído para outro Tribunal (154)Não</v>
      </c>
      <c r="AF114" s="26" t="str">
        <f t="shared" si="34"/>
        <v>Redistribuído para outro Tribunal (154)Sim</v>
      </c>
      <c r="AG114" s="26" t="str">
        <f t="shared" si="35"/>
        <v>Redistribuído para outro Tribunal (154)</v>
      </c>
      <c r="AI114" s="26" t="b">
        <f t="shared" si="36"/>
        <v>1</v>
      </c>
      <c r="AJ114" s="26" t="b">
        <f t="shared" si="37"/>
        <v>1</v>
      </c>
      <c r="AK114" s="26" t="b">
        <f t="shared" si="38"/>
        <v>1</v>
      </c>
      <c r="AL114" s="26" t="b">
        <f t="shared" si="39"/>
        <v>1</v>
      </c>
      <c r="AM114" s="26" t="b">
        <f t="shared" si="40"/>
        <v>1</v>
      </c>
      <c r="AN114" s="26" t="b">
        <f t="shared" si="41"/>
        <v>1</v>
      </c>
      <c r="AO114" s="26" t="b">
        <f t="shared" si="42"/>
        <v>1</v>
      </c>
    </row>
    <row r="115" spans="1:41" s="26" customFormat="1" ht="409.6" hidden="1" x14ac:dyDescent="0.3">
      <c r="A115" s="26" t="s">
        <v>187</v>
      </c>
      <c r="B115" s="26" t="s">
        <v>1</v>
      </c>
      <c r="C115" s="13" t="s">
        <v>2666</v>
      </c>
      <c r="D115" s="13" t="s">
        <v>435</v>
      </c>
      <c r="E115" s="26" t="s">
        <v>3</v>
      </c>
      <c r="F115" s="26" t="s">
        <v>3</v>
      </c>
      <c r="G115" s="26" t="s">
        <v>4</v>
      </c>
      <c r="H115" s="26" t="s">
        <v>2703</v>
      </c>
      <c r="J115" s="26" t="str">
        <f t="shared" si="22"/>
        <v>Remetido (41)Movimentos Parametrizados</v>
      </c>
      <c r="K115" s="26" t="str">
        <f t="shared" si="23"/>
        <v>Remetido (41)Arquivado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v>
      </c>
      <c r="L115" s="26" t="str">
        <f t="shared" si="24"/>
        <v>Remetido (41)Serventuário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v>
      </c>
      <c r="M115" s="26" t="str">
        <f t="shared" si="25"/>
        <v>Remetido (41)Não</v>
      </c>
      <c r="N115" s="26" t="str">
        <f t="shared" si="26"/>
        <v>Remetido (41)Não</v>
      </c>
      <c r="O115" s="26" t="str">
        <f t="shared" si="27"/>
        <v>Remetido (41)Sim</v>
      </c>
      <c r="P115" s="26" t="str">
        <f t="shared" si="28"/>
        <v>Remetido (41)</v>
      </c>
      <c r="R115" s="26" t="s">
        <v>187</v>
      </c>
      <c r="S115" s="26" t="s">
        <v>1</v>
      </c>
      <c r="T115" s="26" t="s">
        <v>2666</v>
      </c>
      <c r="U115" s="26" t="s">
        <v>435</v>
      </c>
      <c r="V115" s="26" t="s">
        <v>3</v>
      </c>
      <c r="W115" s="26" t="s">
        <v>3</v>
      </c>
      <c r="X115" s="26" t="s">
        <v>4</v>
      </c>
      <c r="AA115" s="26" t="str">
        <f t="shared" si="29"/>
        <v>Remetido (41)Movimentos Parametrizados</v>
      </c>
      <c r="AB115" s="26" t="str">
        <f t="shared" si="30"/>
        <v>Remetido (41)Arquivado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v>
      </c>
      <c r="AC115" s="26" t="str">
        <f t="shared" si="31"/>
        <v>Remetido (41)Serventuário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v>
      </c>
      <c r="AD115" s="26" t="str">
        <f t="shared" si="32"/>
        <v>Remetido (41)Não</v>
      </c>
      <c r="AE115" s="26" t="str">
        <f t="shared" si="33"/>
        <v>Remetido (41)Não</v>
      </c>
      <c r="AF115" s="26" t="str">
        <f t="shared" si="34"/>
        <v>Remetido (41)Sim</v>
      </c>
      <c r="AG115" s="26" t="str">
        <f t="shared" si="35"/>
        <v>Remetido (41)</v>
      </c>
      <c r="AI115" s="26" t="b">
        <f t="shared" si="36"/>
        <v>1</v>
      </c>
      <c r="AJ115" s="26" t="b">
        <f t="shared" si="37"/>
        <v>1</v>
      </c>
      <c r="AK115" s="26" t="b">
        <f t="shared" si="38"/>
        <v>1</v>
      </c>
      <c r="AL115" s="26" t="b">
        <f t="shared" si="39"/>
        <v>1</v>
      </c>
      <c r="AM115" s="26" t="b">
        <f t="shared" si="40"/>
        <v>1</v>
      </c>
      <c r="AN115" s="26" t="b">
        <f t="shared" si="41"/>
        <v>1</v>
      </c>
      <c r="AO115" s="26" t="b">
        <f t="shared" si="42"/>
        <v>1</v>
      </c>
    </row>
    <row r="116" spans="1:41" s="26" customFormat="1" hidden="1" x14ac:dyDescent="0.3">
      <c r="A116" s="26" t="s">
        <v>188</v>
      </c>
      <c r="B116" s="26" t="s">
        <v>1</v>
      </c>
      <c r="C116" s="26" t="s">
        <v>7</v>
      </c>
      <c r="D116" s="26" t="s">
        <v>436</v>
      </c>
      <c r="E116" s="26" t="s">
        <v>3</v>
      </c>
      <c r="F116" s="26" t="s">
        <v>3</v>
      </c>
      <c r="G116" s="26" t="s">
        <v>4</v>
      </c>
      <c r="H116" s="26" t="s">
        <v>2703</v>
      </c>
      <c r="J116" s="26" t="str">
        <f t="shared" si="22"/>
        <v>Remetido ao distribuidor (42)Movimentos Parametrizados</v>
      </c>
      <c r="K116" s="26" t="str">
        <f t="shared" si="23"/>
        <v>Remetido ao distribuidor (42)O movimento parametrizado é utilizado como data de início e fim da situação</v>
      </c>
      <c r="L116" s="26" t="str">
        <f t="shared" si="24"/>
        <v>Remetido ao distribuidor (42)Serventuário (14) | Escrivão/Diretor de Secretaria/Secretário Jurídico (48) | Remessa (123)[7:destino:Distribuidor]</v>
      </c>
      <c r="M116" s="26" t="str">
        <f t="shared" si="25"/>
        <v>Remetido ao distribuidor (42)Não</v>
      </c>
      <c r="N116" s="26" t="str">
        <f t="shared" si="26"/>
        <v>Remetido ao distribuidor (42)Não</v>
      </c>
      <c r="O116" s="26" t="str">
        <f t="shared" si="27"/>
        <v>Remetido ao distribuidor (42)Sim</v>
      </c>
      <c r="P116" s="26" t="str">
        <f t="shared" si="28"/>
        <v>Remetido ao distribuidor (42)</v>
      </c>
      <c r="R116" s="26" t="s">
        <v>188</v>
      </c>
      <c r="S116" s="26" t="s">
        <v>1</v>
      </c>
      <c r="T116" s="26" t="s">
        <v>7</v>
      </c>
      <c r="U116" s="26" t="s">
        <v>436</v>
      </c>
      <c r="V116" s="26" t="s">
        <v>3</v>
      </c>
      <c r="W116" s="26" t="s">
        <v>3</v>
      </c>
      <c r="X116" s="26" t="s">
        <v>4</v>
      </c>
      <c r="AA116" s="26" t="str">
        <f t="shared" si="29"/>
        <v>Remetido ao distribuidor (42)Movimentos Parametrizados</v>
      </c>
      <c r="AB116" s="26" t="str">
        <f t="shared" si="30"/>
        <v>Remetido ao distribuidor (42)O movimento parametrizado é utilizado como data de início e fim da situação</v>
      </c>
      <c r="AC116" s="26" t="str">
        <f t="shared" si="31"/>
        <v>Remetido ao distribuidor (42)Serventuário (14) | Escrivão/Diretor de Secretaria/Secretário Jurídico (48) | Remessa (123)[7:destino:Distribuidor]</v>
      </c>
      <c r="AD116" s="26" t="str">
        <f t="shared" si="32"/>
        <v>Remetido ao distribuidor (42)Não</v>
      </c>
      <c r="AE116" s="26" t="str">
        <f t="shared" si="33"/>
        <v>Remetido ao distribuidor (42)Não</v>
      </c>
      <c r="AF116" s="26" t="str">
        <f t="shared" si="34"/>
        <v>Remetido ao distribuidor (42)Sim</v>
      </c>
      <c r="AG116" s="26" t="str">
        <f t="shared" si="35"/>
        <v>Remetido ao distribuidor (42)</v>
      </c>
      <c r="AI116" s="26" t="b">
        <f t="shared" si="36"/>
        <v>1</v>
      </c>
      <c r="AJ116" s="26" t="b">
        <f t="shared" si="37"/>
        <v>1</v>
      </c>
      <c r="AK116" s="26" t="b">
        <f t="shared" si="38"/>
        <v>1</v>
      </c>
      <c r="AL116" s="26" t="b">
        <f t="shared" si="39"/>
        <v>1</v>
      </c>
      <c r="AM116" s="26" t="b">
        <f t="shared" si="40"/>
        <v>1</v>
      </c>
      <c r="AN116" s="26" t="b">
        <f t="shared" si="41"/>
        <v>1</v>
      </c>
      <c r="AO116" s="26" t="b">
        <f t="shared" si="42"/>
        <v>1</v>
      </c>
    </row>
    <row r="117" spans="1:41" s="26" customFormat="1" hidden="1" x14ac:dyDescent="0.3">
      <c r="A117" s="26" t="s">
        <v>190</v>
      </c>
      <c r="B117" s="26" t="s">
        <v>1</v>
      </c>
      <c r="C117" s="26" t="s">
        <v>7</v>
      </c>
      <c r="D117" s="26" t="s">
        <v>437</v>
      </c>
      <c r="E117" s="26" t="s">
        <v>3</v>
      </c>
      <c r="F117" s="26" t="s">
        <v>3</v>
      </c>
      <c r="G117" s="26" t="s">
        <v>4</v>
      </c>
      <c r="H117" s="26" t="s">
        <v>2703</v>
      </c>
      <c r="J117" s="26" t="str">
        <f t="shared" si="22"/>
        <v>Remetido para a câmara de conciliação/mediação (130)Movimentos Parametrizados</v>
      </c>
      <c r="K117" s="26" t="str">
        <f t="shared" si="23"/>
        <v>Remetido para a câmara de conciliação/mediação (130)O movimento parametrizado é utilizado como data de início e fim da situação</v>
      </c>
      <c r="L117" s="26" t="str">
        <f t="shared" si="24"/>
        <v>Remetido para a câmara de conciliação/mediação (130)Serventuário (14) | Escrivão/Diretor de Secretaria/Secretário Jurídico (48) | Remessa para Câmara de Conciliação/Mediação (12622)</v>
      </c>
      <c r="M117" s="26" t="str">
        <f t="shared" si="25"/>
        <v>Remetido para a câmara de conciliação/mediação (130)Não</v>
      </c>
      <c r="N117" s="26" t="str">
        <f t="shared" si="26"/>
        <v>Remetido para a câmara de conciliação/mediação (130)Não</v>
      </c>
      <c r="O117" s="26" t="str">
        <f t="shared" si="27"/>
        <v>Remetido para a câmara de conciliação/mediação (130)Sim</v>
      </c>
      <c r="P117" s="26" t="str">
        <f t="shared" si="28"/>
        <v>Remetido para a câmara de conciliação/mediação (130)</v>
      </c>
      <c r="R117" s="26" t="s">
        <v>190</v>
      </c>
      <c r="S117" s="26" t="s">
        <v>1</v>
      </c>
      <c r="T117" s="26" t="s">
        <v>7</v>
      </c>
      <c r="U117" s="26" t="s">
        <v>437</v>
      </c>
      <c r="V117" s="26" t="s">
        <v>3</v>
      </c>
      <c r="W117" s="26" t="s">
        <v>3</v>
      </c>
      <c r="X117" s="26" t="s">
        <v>4</v>
      </c>
      <c r="AA117" s="26" t="str">
        <f t="shared" si="29"/>
        <v>Remetido para a câmara de conciliação/mediação (130)Movimentos Parametrizados</v>
      </c>
      <c r="AB117" s="26" t="str">
        <f t="shared" si="30"/>
        <v>Remetido para a câmara de conciliação/mediação (130)O movimento parametrizado é utilizado como data de início e fim da situação</v>
      </c>
      <c r="AC117" s="26" t="str">
        <f t="shared" si="31"/>
        <v>Remetido para a câmara de conciliação/mediação (130)Serventuário (14) | Escrivão/Diretor de Secretaria/Secretário Jurídico (48) | Remessa para Câmara de Conciliação/Mediação (12622)</v>
      </c>
      <c r="AD117" s="26" t="str">
        <f t="shared" si="32"/>
        <v>Remetido para a câmara de conciliação/mediação (130)Não</v>
      </c>
      <c r="AE117" s="26" t="str">
        <f t="shared" si="33"/>
        <v>Remetido para a câmara de conciliação/mediação (130)Não</v>
      </c>
      <c r="AF117" s="26" t="str">
        <f t="shared" si="34"/>
        <v>Remetido para a câmara de conciliação/mediação (130)Sim</v>
      </c>
      <c r="AG117" s="26" t="str">
        <f t="shared" si="35"/>
        <v>Remetido para a câmara de conciliação/mediação (130)</v>
      </c>
      <c r="AI117" s="26" t="b">
        <f t="shared" si="36"/>
        <v>1</v>
      </c>
      <c r="AJ117" s="26" t="b">
        <f t="shared" si="37"/>
        <v>1</v>
      </c>
      <c r="AK117" s="26" t="b">
        <f t="shared" si="38"/>
        <v>1</v>
      </c>
      <c r="AL117" s="26" t="b">
        <f t="shared" si="39"/>
        <v>1</v>
      </c>
      <c r="AM117" s="26" t="b">
        <f t="shared" si="40"/>
        <v>1</v>
      </c>
      <c r="AN117" s="26" t="b">
        <f t="shared" si="41"/>
        <v>1</v>
      </c>
      <c r="AO117" s="26" t="b">
        <f t="shared" si="42"/>
        <v>1</v>
      </c>
    </row>
    <row r="118" spans="1:41" s="26" customFormat="1" ht="187.2" hidden="1" x14ac:dyDescent="0.3">
      <c r="A118" s="26" t="s">
        <v>192</v>
      </c>
      <c r="B118" s="26" t="s">
        <v>1</v>
      </c>
      <c r="C118" s="26" t="s">
        <v>7</v>
      </c>
      <c r="D118" s="13" t="s">
        <v>2636</v>
      </c>
      <c r="E118" s="26" t="s">
        <v>3</v>
      </c>
      <c r="F118" s="26" t="s">
        <v>3</v>
      </c>
      <c r="G118" s="26" t="s">
        <v>4</v>
      </c>
      <c r="H118" s="26" t="s">
        <v>2703</v>
      </c>
      <c r="J118" s="26" t="str">
        <f t="shared" si="22"/>
        <v>Remetido para o CEJUSC ou para o Centro de Conciliação/Mediação (118)Movimentos Parametrizados</v>
      </c>
      <c r="K118" s="26" t="str">
        <f t="shared" si="23"/>
        <v>Remetido para o CEJUSC ou para o Centro de Conciliação/Mediação (118)O movimento parametrizado é utilizado como data de início e fim da situação</v>
      </c>
      <c r="L118" s="26" t="str">
        <f t="shared" si="24"/>
        <v>Remetido para o CEJUSC ou para o Centro de Conciliação/Mediação (118)Serventuário (14) | Escrivão/Diretor de Secretaria/Secretário Jurídico (48) | Remessa CEJUSC (12618)
Serventuário (14) | Escrivão/Diretor de Secretaria/Secretário Jurídico (48) | Remessa para o CEJUSC ou Centros de Conciliação/Mediação (12614)</v>
      </c>
      <c r="M118" s="26" t="str">
        <f t="shared" si="25"/>
        <v>Remetido para o CEJUSC ou para o Centro de Conciliação/Mediação (118)Não</v>
      </c>
      <c r="N118" s="26" t="str">
        <f t="shared" si="26"/>
        <v>Remetido para o CEJUSC ou para o Centro de Conciliação/Mediação (118)Não</v>
      </c>
      <c r="O118" s="26" t="str">
        <f t="shared" si="27"/>
        <v>Remetido para o CEJUSC ou para o Centro de Conciliação/Mediação (118)Sim</v>
      </c>
      <c r="P118" s="26" t="str">
        <f t="shared" si="28"/>
        <v>Remetido para o CEJUSC ou para o Centro de Conciliação/Mediação (118)</v>
      </c>
      <c r="R118" s="26" t="s">
        <v>192</v>
      </c>
      <c r="S118" s="26" t="s">
        <v>1</v>
      </c>
      <c r="T118" s="26" t="s">
        <v>7</v>
      </c>
      <c r="U118" s="26" t="s">
        <v>2636</v>
      </c>
      <c r="V118" s="26" t="s">
        <v>3</v>
      </c>
      <c r="W118" s="26" t="s">
        <v>3</v>
      </c>
      <c r="X118" s="26" t="s">
        <v>4</v>
      </c>
      <c r="AA118" s="26" t="str">
        <f t="shared" si="29"/>
        <v>Remetido para o CEJUSC ou para o Centro de Conciliação/Mediação (118)Movimentos Parametrizados</v>
      </c>
      <c r="AB118" s="26" t="str">
        <f t="shared" si="30"/>
        <v>Remetido para o CEJUSC ou para o Centro de Conciliação/Mediação (118)O movimento parametrizado é utilizado como data de início e fim da situação</v>
      </c>
      <c r="AC118" s="26" t="str">
        <f t="shared" si="31"/>
        <v>Remetido para o CEJUSC ou para o Centro de Conciliação/Mediação (118)Serventuário (14) | Escrivão/Diretor de Secretaria/Secretário Jurídico (48) | Remessa CEJUSC (12618)
Serventuário (14) | Escrivão/Diretor de Secretaria/Secretário Jurídico (48) | Remessa para o CEJUSC ou Centros de Conciliação/Mediação (12614)</v>
      </c>
      <c r="AD118" s="26" t="str">
        <f t="shared" si="32"/>
        <v>Remetido para o CEJUSC ou para o Centro de Conciliação/Mediação (118)Não</v>
      </c>
      <c r="AE118" s="26" t="str">
        <f t="shared" si="33"/>
        <v>Remetido para o CEJUSC ou para o Centro de Conciliação/Mediação (118)Não</v>
      </c>
      <c r="AF118" s="26" t="str">
        <f t="shared" si="34"/>
        <v>Remetido para o CEJUSC ou para o Centro de Conciliação/Mediação (118)Sim</v>
      </c>
      <c r="AG118" s="26" t="str">
        <f t="shared" si="35"/>
        <v>Remetido para o CEJUSC ou para o Centro de Conciliação/Mediação (118)</v>
      </c>
      <c r="AI118" s="26" t="b">
        <f t="shared" si="36"/>
        <v>1</v>
      </c>
      <c r="AJ118" s="26" t="b">
        <f t="shared" si="37"/>
        <v>1</v>
      </c>
      <c r="AK118" s="26" t="b">
        <f t="shared" si="38"/>
        <v>1</v>
      </c>
      <c r="AL118" s="26" t="b">
        <f t="shared" si="39"/>
        <v>1</v>
      </c>
      <c r="AM118" s="26" t="b">
        <f t="shared" si="40"/>
        <v>1</v>
      </c>
      <c r="AN118" s="26" t="b">
        <f t="shared" si="41"/>
        <v>1</v>
      </c>
      <c r="AO118" s="26" t="b">
        <f t="shared" si="42"/>
        <v>1</v>
      </c>
    </row>
    <row r="119" spans="1:41" s="26" customFormat="1" ht="158.4" hidden="1" x14ac:dyDescent="0.3">
      <c r="A119" s="26" t="s">
        <v>193</v>
      </c>
      <c r="B119" s="26" t="s">
        <v>1</v>
      </c>
      <c r="C119" s="26" t="s">
        <v>193</v>
      </c>
      <c r="D119" s="13" t="s">
        <v>439</v>
      </c>
      <c r="E119" s="26" t="s">
        <v>3</v>
      </c>
      <c r="F119" s="26" t="s">
        <v>3</v>
      </c>
      <c r="G119" s="26" t="s">
        <v>4</v>
      </c>
      <c r="H119" s="26" t="s">
        <v>2703</v>
      </c>
      <c r="J119" s="26" t="str">
        <f t="shared" si="22"/>
        <v>Remetido para outra instância (134)Movimentos Parametrizados</v>
      </c>
      <c r="K119" s="26" t="str">
        <f t="shared" si="23"/>
        <v>Remetido para outra instância (134)Remetido para outra instância (134)</v>
      </c>
      <c r="L119" s="26" t="str">
        <f t="shared" si="24"/>
        <v>Remetido para outra instância (134)Serventuário (14) | Escrivão/Diretor de Secretaria/Secretário Jurídico (48) | Remessa (123)[18:motivo_da_remessa:267]
Serventuário (14) | Distribuidor (18) | Remessa (982)[18:motivo_da_remessa:267]</v>
      </c>
      <c r="M119" s="26" t="str">
        <f t="shared" si="25"/>
        <v>Remetido para outra instância (134)Não</v>
      </c>
      <c r="N119" s="26" t="str">
        <f t="shared" si="26"/>
        <v>Remetido para outra instância (134)Não</v>
      </c>
      <c r="O119" s="26" t="str">
        <f t="shared" si="27"/>
        <v>Remetido para outra instância (134)Sim</v>
      </c>
      <c r="P119" s="26" t="str">
        <f t="shared" si="28"/>
        <v>Remetido para outra instância (134)</v>
      </c>
      <c r="R119" s="26" t="s">
        <v>193</v>
      </c>
      <c r="S119" s="26" t="s">
        <v>1</v>
      </c>
      <c r="T119" s="26" t="s">
        <v>193</v>
      </c>
      <c r="U119" s="26" t="s">
        <v>439</v>
      </c>
      <c r="V119" s="26" t="s">
        <v>3</v>
      </c>
      <c r="W119" s="26" t="s">
        <v>3</v>
      </c>
      <c r="X119" s="26" t="s">
        <v>4</v>
      </c>
      <c r="AA119" s="26" t="str">
        <f t="shared" si="29"/>
        <v>Remetido para outra instância (134)Movimentos Parametrizados</v>
      </c>
      <c r="AB119" s="26" t="str">
        <f t="shared" si="30"/>
        <v>Remetido para outra instância (134)Remetido para outra instância (134)</v>
      </c>
      <c r="AC119" s="26" t="str">
        <f t="shared" si="31"/>
        <v>Remetido para outra instância (134)Serventuário (14) | Escrivão/Diretor de Secretaria/Secretário Jurídico (48) | Remessa (123)[18:motivo_da_remessa:267]
Serventuário (14) | Distribuidor (18) | Remessa (982)[18:motivo_da_remessa:267]</v>
      </c>
      <c r="AD119" s="26" t="str">
        <f t="shared" si="32"/>
        <v>Remetido para outra instância (134)Não</v>
      </c>
      <c r="AE119" s="26" t="str">
        <f t="shared" si="33"/>
        <v>Remetido para outra instância (134)Não</v>
      </c>
      <c r="AF119" s="26" t="str">
        <f t="shared" si="34"/>
        <v>Remetido para outra instância (134)Sim</v>
      </c>
      <c r="AG119" s="26" t="str">
        <f t="shared" si="35"/>
        <v>Remetido para outra instância (134)</v>
      </c>
      <c r="AI119" s="26" t="b">
        <f t="shared" si="36"/>
        <v>1</v>
      </c>
      <c r="AJ119" s="26" t="b">
        <f t="shared" si="37"/>
        <v>1</v>
      </c>
      <c r="AK119" s="26" t="b">
        <f t="shared" si="38"/>
        <v>1</v>
      </c>
      <c r="AL119" s="26" t="b">
        <f t="shared" si="39"/>
        <v>1</v>
      </c>
      <c r="AM119" s="26" t="b">
        <f t="shared" si="40"/>
        <v>1</v>
      </c>
      <c r="AN119" s="26" t="b">
        <f t="shared" si="41"/>
        <v>1</v>
      </c>
      <c r="AO119" s="26" t="b">
        <f t="shared" si="42"/>
        <v>1</v>
      </c>
    </row>
    <row r="120" spans="1:41" s="26" customFormat="1" ht="158.4" hidden="1" x14ac:dyDescent="0.3">
      <c r="A120" s="26" t="s">
        <v>194</v>
      </c>
      <c r="B120" s="26" t="s">
        <v>1</v>
      </c>
      <c r="C120" s="26" t="s">
        <v>7</v>
      </c>
      <c r="D120" s="13" t="s">
        <v>2671</v>
      </c>
      <c r="E120" s="26" t="s">
        <v>3</v>
      </c>
      <c r="F120" s="26" t="s">
        <v>3</v>
      </c>
      <c r="G120" s="26" t="s">
        <v>4</v>
      </c>
      <c r="H120" s="26" t="s">
        <v>2703</v>
      </c>
      <c r="J120" s="26" t="str">
        <f t="shared" si="22"/>
        <v>Remetido pelo CEJUSC ou do Centro de Conciliação/Mediação (153)Movimentos Parametrizados</v>
      </c>
      <c r="K120" s="26" t="str">
        <f t="shared" si="23"/>
        <v>Remetido pelo CEJUSC ou do Centro de Conciliação/Mediação (153)O movimento parametrizado é utilizado como data de início e fim da situação</v>
      </c>
      <c r="L120" s="26" t="str">
        <f t="shared" si="24"/>
        <v>Remetido pelo CEJUSC ou do Centro de Conciliação/Mediação (153)Serventuário (14) | Escrivão/Diretor de Secretaria/Secretário Jurídico (48) | Remessa (123)[18:motivo_da_remessa:190]
Serventuário (14) | Distribuidor (18) | Remessa (982)[18:motivo_da_remessa:190]</v>
      </c>
      <c r="M120" s="26" t="str">
        <f t="shared" si="25"/>
        <v>Remetido pelo CEJUSC ou do Centro de Conciliação/Mediação (153)Não</v>
      </c>
      <c r="N120" s="26" t="str">
        <f t="shared" si="26"/>
        <v>Remetido pelo CEJUSC ou do Centro de Conciliação/Mediação (153)Não</v>
      </c>
      <c r="O120" s="26" t="str">
        <f t="shared" si="27"/>
        <v>Remetido pelo CEJUSC ou do Centro de Conciliação/Mediação (153)Sim</v>
      </c>
      <c r="P120" s="26" t="str">
        <f t="shared" si="28"/>
        <v>Remetido pelo CEJUSC ou do Centro de Conciliação/Mediação (153)</v>
      </c>
      <c r="R120" s="26" t="s">
        <v>194</v>
      </c>
      <c r="S120" s="26" t="s">
        <v>1</v>
      </c>
      <c r="T120" s="26" t="s">
        <v>7</v>
      </c>
      <c r="U120" s="26" t="s">
        <v>2671</v>
      </c>
      <c r="V120" s="26" t="s">
        <v>3</v>
      </c>
      <c r="W120" s="26" t="s">
        <v>3</v>
      </c>
      <c r="X120" s="26" t="s">
        <v>4</v>
      </c>
      <c r="AA120" s="26" t="str">
        <f t="shared" si="29"/>
        <v>Remetido pelo CEJUSC ou do Centro de Conciliação/Mediação (153)Movimentos Parametrizados</v>
      </c>
      <c r="AB120" s="26" t="str">
        <f t="shared" si="30"/>
        <v>Remetido pelo CEJUSC ou do Centro de Conciliação/Mediação (153)O movimento parametrizado é utilizado como data de início e fim da situação</v>
      </c>
      <c r="AC120" s="26" t="str">
        <f t="shared" si="31"/>
        <v>Remetido pelo CEJUSC ou do Centro de Conciliação/Mediação (153)Serventuário (14) | Escrivão/Diretor de Secretaria/Secretário Jurídico (48) | Remessa (123)[18:motivo_da_remessa:190]
Serventuário (14) | Distribuidor (18) | Remessa (982)[18:motivo_da_remessa:190]</v>
      </c>
      <c r="AD120" s="26" t="str">
        <f t="shared" si="32"/>
        <v>Remetido pelo CEJUSC ou do Centro de Conciliação/Mediação (153)Não</v>
      </c>
      <c r="AE120" s="26" t="str">
        <f t="shared" si="33"/>
        <v>Remetido pelo CEJUSC ou do Centro de Conciliação/Mediação (153)Não</v>
      </c>
      <c r="AF120" s="26" t="str">
        <f t="shared" si="34"/>
        <v>Remetido pelo CEJUSC ou do Centro de Conciliação/Mediação (153)Sim</v>
      </c>
      <c r="AG120" s="26" t="str">
        <f t="shared" si="35"/>
        <v>Remetido pelo CEJUSC ou do Centro de Conciliação/Mediação (153)</v>
      </c>
      <c r="AI120" s="26" t="b">
        <f t="shared" si="36"/>
        <v>1</v>
      </c>
      <c r="AJ120" s="26" t="b">
        <f t="shared" si="37"/>
        <v>1</v>
      </c>
      <c r="AK120" s="26" t="b">
        <f t="shared" si="38"/>
        <v>1</v>
      </c>
      <c r="AL120" s="26" t="b">
        <f t="shared" si="39"/>
        <v>1</v>
      </c>
      <c r="AM120" s="26" t="b">
        <f t="shared" si="40"/>
        <v>1</v>
      </c>
      <c r="AN120" s="26" t="b">
        <f t="shared" si="41"/>
        <v>1</v>
      </c>
      <c r="AO120" s="26" t="b">
        <f t="shared" si="42"/>
        <v>1</v>
      </c>
    </row>
    <row r="121" spans="1:41" s="26" customFormat="1" hidden="1" x14ac:dyDescent="0.3">
      <c r="A121" s="26" t="s">
        <v>196</v>
      </c>
      <c r="B121" s="26" t="s">
        <v>1</v>
      </c>
      <c r="C121" s="26" t="s">
        <v>7</v>
      </c>
      <c r="D121" s="26" t="s">
        <v>197</v>
      </c>
      <c r="E121" s="26" t="s">
        <v>3</v>
      </c>
      <c r="F121" s="26" t="s">
        <v>3</v>
      </c>
      <c r="G121" s="26" t="s">
        <v>4</v>
      </c>
      <c r="H121" s="26" t="s">
        <v>53</v>
      </c>
      <c r="J121" s="26" t="str">
        <f t="shared" si="22"/>
        <v>Revogada transação penal (139)Movimentos Parametrizados</v>
      </c>
      <c r="K121" s="26" t="str">
        <f t="shared" si="23"/>
        <v>Revogada transação penal (139)O movimento parametrizado é utilizado como data de início e fim da situação</v>
      </c>
      <c r="L121" s="26" t="str">
        <f t="shared" si="24"/>
        <v>Revogada transação penal (139)Magistrado (1) | Decisão (3) | Revogação (157) | Revogação da Transação Penal (15025)</v>
      </c>
      <c r="M121" s="26" t="str">
        <f t="shared" si="25"/>
        <v>Revogada transação penal (139)Não</v>
      </c>
      <c r="N121" s="26" t="str">
        <f t="shared" si="26"/>
        <v>Revogada transação penal (139)Não</v>
      </c>
      <c r="O121" s="26" t="str">
        <f t="shared" si="27"/>
        <v>Revogada transação penal (139)Sim</v>
      </c>
      <c r="P121" s="26" t="str">
        <f t="shared" si="28"/>
        <v>Revogada transação penal (139)Decisão proferida</v>
      </c>
      <c r="R121" s="26" t="s">
        <v>196</v>
      </c>
      <c r="S121" s="26" t="s">
        <v>1</v>
      </c>
      <c r="T121" s="26" t="s">
        <v>7</v>
      </c>
      <c r="U121" s="26" t="s">
        <v>197</v>
      </c>
      <c r="V121" s="26" t="s">
        <v>3</v>
      </c>
      <c r="W121" s="26" t="s">
        <v>3</v>
      </c>
      <c r="X121" s="26" t="s">
        <v>4</v>
      </c>
      <c r="Y121" s="26" t="s">
        <v>53</v>
      </c>
      <c r="AA121" s="26" t="str">
        <f t="shared" si="29"/>
        <v>Revogada transação penal (139)Movimentos Parametrizados</v>
      </c>
      <c r="AB121" s="26" t="str">
        <f t="shared" si="30"/>
        <v>Revogada transação penal (139)O movimento parametrizado é utilizado como data de início e fim da situação</v>
      </c>
      <c r="AC121" s="26" t="str">
        <f t="shared" si="31"/>
        <v>Revogada transação penal (139)Magistrado (1) | Decisão (3) | Revogação (157) | Revogação da Transação Penal (15025)</v>
      </c>
      <c r="AD121" s="26" t="str">
        <f t="shared" si="32"/>
        <v>Revogada transação penal (139)Não</v>
      </c>
      <c r="AE121" s="26" t="str">
        <f t="shared" si="33"/>
        <v>Revogada transação penal (139)Não</v>
      </c>
      <c r="AF121" s="26" t="str">
        <f t="shared" si="34"/>
        <v>Revogada transação penal (139)Sim</v>
      </c>
      <c r="AG121" s="26" t="str">
        <f t="shared" si="35"/>
        <v>Revogada transação penal (139)Decisão proferida</v>
      </c>
      <c r="AI121" s="26" t="b">
        <f t="shared" si="36"/>
        <v>1</v>
      </c>
      <c r="AJ121" s="26" t="b">
        <f t="shared" si="37"/>
        <v>1</v>
      </c>
      <c r="AK121" s="26" t="b">
        <f t="shared" si="38"/>
        <v>1</v>
      </c>
      <c r="AL121" s="26" t="b">
        <f t="shared" si="39"/>
        <v>1</v>
      </c>
      <c r="AM121" s="26" t="b">
        <f t="shared" si="40"/>
        <v>1</v>
      </c>
      <c r="AN121" s="26" t="b">
        <f t="shared" si="41"/>
        <v>1</v>
      </c>
      <c r="AO121" s="26" t="b">
        <f t="shared" si="42"/>
        <v>1</v>
      </c>
    </row>
    <row r="122" spans="1:41" s="26" customFormat="1" hidden="1" x14ac:dyDescent="0.3">
      <c r="A122" s="26" t="s">
        <v>198</v>
      </c>
      <c r="B122" s="26" t="s">
        <v>1</v>
      </c>
      <c r="C122" s="26" t="s">
        <v>7</v>
      </c>
      <c r="D122" s="26" t="s">
        <v>440</v>
      </c>
      <c r="E122" s="26" t="s">
        <v>3</v>
      </c>
      <c r="F122" s="26" t="s">
        <v>3</v>
      </c>
      <c r="G122" s="26" t="s">
        <v>4</v>
      </c>
      <c r="H122" s="26" t="s">
        <v>2703</v>
      </c>
      <c r="J122" s="26" t="str">
        <f t="shared" si="22"/>
        <v>Sessão do juri antecipada (83)Movimentos Parametrizados</v>
      </c>
      <c r="K122" s="26" t="str">
        <f t="shared" si="23"/>
        <v>Sessão do juri antecipada (83)O movimento parametrizado é utilizado como data de início e fim da situação</v>
      </c>
      <c r="L122" s="26" t="str">
        <f t="shared" si="24"/>
        <v>Sessão do juri antecipada (83)Serventuário (14) | Escrivão/Diretor de Secretaria/Secretário Jurídico (48) | Sessão do Tribunal do Júri (313)[15:situacao_da_audiencia:12]</v>
      </c>
      <c r="M122" s="26" t="str">
        <f t="shared" si="25"/>
        <v>Sessão do juri antecipada (83)Não</v>
      </c>
      <c r="N122" s="26" t="str">
        <f t="shared" si="26"/>
        <v>Sessão do juri antecipada (83)Não</v>
      </c>
      <c r="O122" s="26" t="str">
        <f t="shared" si="27"/>
        <v>Sessão do juri antecipada (83)Sim</v>
      </c>
      <c r="P122" s="26" t="str">
        <f t="shared" si="28"/>
        <v>Sessão do juri antecipada (83)</v>
      </c>
      <c r="R122" s="26" t="s">
        <v>198</v>
      </c>
      <c r="S122" s="26" t="s">
        <v>1</v>
      </c>
      <c r="T122" s="26" t="s">
        <v>7</v>
      </c>
      <c r="U122" s="26" t="s">
        <v>440</v>
      </c>
      <c r="V122" s="26" t="s">
        <v>3</v>
      </c>
      <c r="W122" s="26" t="s">
        <v>3</v>
      </c>
      <c r="X122" s="26" t="s">
        <v>4</v>
      </c>
      <c r="AA122" s="26" t="str">
        <f t="shared" si="29"/>
        <v>Sessão do juri antecipada (83)Movimentos Parametrizados</v>
      </c>
      <c r="AB122" s="26" t="str">
        <f t="shared" si="30"/>
        <v>Sessão do juri antecipada (83)O movimento parametrizado é utilizado como data de início e fim da situação</v>
      </c>
      <c r="AC122" s="26" t="str">
        <f t="shared" si="31"/>
        <v>Sessão do juri antecipada (83)Serventuário (14) | Escrivão/Diretor de Secretaria/Secretário Jurídico (48) | Sessão do Tribunal do Júri (313)[15:situacao_da_audiencia:12]</v>
      </c>
      <c r="AD122" s="26" t="str">
        <f t="shared" si="32"/>
        <v>Sessão do juri antecipada (83)Não</v>
      </c>
      <c r="AE122" s="26" t="str">
        <f t="shared" si="33"/>
        <v>Sessão do juri antecipada (83)Não</v>
      </c>
      <c r="AF122" s="26" t="str">
        <f t="shared" si="34"/>
        <v>Sessão do juri antecipada (83)Sim</v>
      </c>
      <c r="AG122" s="26" t="str">
        <f t="shared" si="35"/>
        <v>Sessão do juri antecipada (83)</v>
      </c>
      <c r="AI122" s="26" t="b">
        <f t="shared" si="36"/>
        <v>1</v>
      </c>
      <c r="AJ122" s="26" t="b">
        <f t="shared" si="37"/>
        <v>1</v>
      </c>
      <c r="AK122" s="26" t="b">
        <f t="shared" si="38"/>
        <v>1</v>
      </c>
      <c r="AL122" s="26" t="b">
        <f t="shared" si="39"/>
        <v>1</v>
      </c>
      <c r="AM122" s="26" t="b">
        <f t="shared" si="40"/>
        <v>1</v>
      </c>
      <c r="AN122" s="26" t="b">
        <f t="shared" si="41"/>
        <v>1</v>
      </c>
      <c r="AO122" s="26" t="b">
        <f t="shared" si="42"/>
        <v>1</v>
      </c>
    </row>
    <row r="123" spans="1:41" s="26" customFormat="1" hidden="1" x14ac:dyDescent="0.3">
      <c r="A123" s="26" t="s">
        <v>200</v>
      </c>
      <c r="B123" s="26" t="s">
        <v>1</v>
      </c>
      <c r="C123" s="26" t="s">
        <v>7</v>
      </c>
      <c r="D123" s="26" t="s">
        <v>441</v>
      </c>
      <c r="E123" s="26" t="s">
        <v>3</v>
      </c>
      <c r="F123" s="26" t="s">
        <v>3</v>
      </c>
      <c r="G123" s="26" t="s">
        <v>4</v>
      </c>
      <c r="H123" s="26" t="s">
        <v>2703</v>
      </c>
      <c r="J123" s="26" t="str">
        <f t="shared" si="22"/>
        <v>Sessão do juri cancelada (84)Movimentos Parametrizados</v>
      </c>
      <c r="K123" s="26" t="str">
        <f t="shared" si="23"/>
        <v>Sessão do juri cancelada (84)O movimento parametrizado é utilizado como data de início e fim da situação</v>
      </c>
      <c r="L123" s="26" t="str">
        <f t="shared" si="24"/>
        <v>Sessão do juri cancelada (84)Serventuário (14) | Escrivão/Diretor de Secretaria/Secretário Jurídico (48) | Sessão do Tribunal do Júri (313)[15:situacao_da_audiencia:11]</v>
      </c>
      <c r="M123" s="26" t="str">
        <f t="shared" si="25"/>
        <v>Sessão do juri cancelada (84)Não</v>
      </c>
      <c r="N123" s="26" t="str">
        <f t="shared" si="26"/>
        <v>Sessão do juri cancelada (84)Não</v>
      </c>
      <c r="O123" s="26" t="str">
        <f t="shared" si="27"/>
        <v>Sessão do juri cancelada (84)Sim</v>
      </c>
      <c r="P123" s="26" t="str">
        <f t="shared" si="28"/>
        <v>Sessão do juri cancelada (84)</v>
      </c>
      <c r="R123" s="26" t="s">
        <v>200</v>
      </c>
      <c r="S123" s="26" t="s">
        <v>1</v>
      </c>
      <c r="T123" s="26" t="s">
        <v>7</v>
      </c>
      <c r="U123" s="26" t="s">
        <v>441</v>
      </c>
      <c r="V123" s="26" t="s">
        <v>3</v>
      </c>
      <c r="W123" s="26" t="s">
        <v>3</v>
      </c>
      <c r="X123" s="26" t="s">
        <v>4</v>
      </c>
      <c r="AA123" s="26" t="str">
        <f t="shared" si="29"/>
        <v>Sessão do juri cancelada (84)Movimentos Parametrizados</v>
      </c>
      <c r="AB123" s="26" t="str">
        <f t="shared" si="30"/>
        <v>Sessão do juri cancelada (84)O movimento parametrizado é utilizado como data de início e fim da situação</v>
      </c>
      <c r="AC123" s="26" t="str">
        <f t="shared" si="31"/>
        <v>Sessão do juri cancelada (84)Serventuário (14) | Escrivão/Diretor de Secretaria/Secretário Jurídico (48) | Sessão do Tribunal do Júri (313)[15:situacao_da_audiencia:11]</v>
      </c>
      <c r="AD123" s="26" t="str">
        <f t="shared" si="32"/>
        <v>Sessão do juri cancelada (84)Não</v>
      </c>
      <c r="AE123" s="26" t="str">
        <f t="shared" si="33"/>
        <v>Sessão do juri cancelada (84)Não</v>
      </c>
      <c r="AF123" s="26" t="str">
        <f t="shared" si="34"/>
        <v>Sessão do juri cancelada (84)Sim</v>
      </c>
      <c r="AG123" s="26" t="str">
        <f t="shared" si="35"/>
        <v>Sessão do juri cancelada (84)</v>
      </c>
      <c r="AI123" s="26" t="b">
        <f t="shared" si="36"/>
        <v>1</v>
      </c>
      <c r="AJ123" s="26" t="b">
        <f t="shared" si="37"/>
        <v>1</v>
      </c>
      <c r="AK123" s="26" t="b">
        <f t="shared" si="38"/>
        <v>1</v>
      </c>
      <c r="AL123" s="26" t="b">
        <f t="shared" si="39"/>
        <v>1</v>
      </c>
      <c r="AM123" s="26" t="b">
        <f t="shared" si="40"/>
        <v>1</v>
      </c>
      <c r="AN123" s="26" t="b">
        <f t="shared" si="41"/>
        <v>1</v>
      </c>
      <c r="AO123" s="26" t="b">
        <f t="shared" si="42"/>
        <v>1</v>
      </c>
    </row>
    <row r="124" spans="1:41" s="26" customFormat="1" hidden="1" x14ac:dyDescent="0.3">
      <c r="A124" s="26" t="s">
        <v>202</v>
      </c>
      <c r="B124" s="26" t="s">
        <v>1</v>
      </c>
      <c r="C124" s="26" t="s">
        <v>7</v>
      </c>
      <c r="D124" s="26" t="s">
        <v>442</v>
      </c>
      <c r="E124" s="26" t="s">
        <v>3</v>
      </c>
      <c r="F124" s="26" t="s">
        <v>3</v>
      </c>
      <c r="G124" s="26" t="s">
        <v>4</v>
      </c>
      <c r="H124" s="26" t="s">
        <v>2703</v>
      </c>
      <c r="J124" s="26" t="str">
        <f t="shared" si="22"/>
        <v>Sessão do juri convertida em diligência (85)Movimentos Parametrizados</v>
      </c>
      <c r="K124" s="26" t="str">
        <f t="shared" si="23"/>
        <v>Sessão do juri convertida em diligência (85)O movimento parametrizado é utilizado como data de início e fim da situação</v>
      </c>
      <c r="L124" s="26" t="str">
        <f t="shared" si="24"/>
        <v>Sessão do juri convertida em diligência (85)Serventuário (14) | Escrivão/Diretor de Secretaria/Secretário Jurídico (48) | Sessão do Tribunal do Júri (313)[15:situacao_da_audiencia:15]</v>
      </c>
      <c r="M124" s="26" t="str">
        <f t="shared" si="25"/>
        <v>Sessão do juri convertida em diligência (85)Não</v>
      </c>
      <c r="N124" s="26" t="str">
        <f t="shared" si="26"/>
        <v>Sessão do juri convertida em diligência (85)Não</v>
      </c>
      <c r="O124" s="26" t="str">
        <f t="shared" si="27"/>
        <v>Sessão do juri convertida em diligência (85)Sim</v>
      </c>
      <c r="P124" s="26" t="str">
        <f t="shared" si="28"/>
        <v>Sessão do juri convertida em diligência (85)</v>
      </c>
      <c r="R124" s="26" t="s">
        <v>202</v>
      </c>
      <c r="S124" s="26" t="s">
        <v>1</v>
      </c>
      <c r="T124" s="26" t="s">
        <v>7</v>
      </c>
      <c r="U124" s="26" t="s">
        <v>442</v>
      </c>
      <c r="V124" s="26" t="s">
        <v>3</v>
      </c>
      <c r="W124" s="26" t="s">
        <v>3</v>
      </c>
      <c r="X124" s="26" t="s">
        <v>4</v>
      </c>
      <c r="AA124" s="26" t="str">
        <f t="shared" si="29"/>
        <v>Sessão do juri convertida em diligência (85)Movimentos Parametrizados</v>
      </c>
      <c r="AB124" s="26" t="str">
        <f t="shared" si="30"/>
        <v>Sessão do juri convertida em diligência (85)O movimento parametrizado é utilizado como data de início e fim da situação</v>
      </c>
      <c r="AC124" s="26" t="str">
        <f t="shared" si="31"/>
        <v>Sessão do juri convertida em diligência (85)Serventuário (14) | Escrivão/Diretor de Secretaria/Secretário Jurídico (48) | Sessão do Tribunal do Júri (313)[15:situacao_da_audiencia:15]</v>
      </c>
      <c r="AD124" s="26" t="str">
        <f t="shared" si="32"/>
        <v>Sessão do juri convertida em diligência (85)Não</v>
      </c>
      <c r="AE124" s="26" t="str">
        <f t="shared" si="33"/>
        <v>Sessão do juri convertida em diligência (85)Não</v>
      </c>
      <c r="AF124" s="26" t="str">
        <f t="shared" si="34"/>
        <v>Sessão do juri convertida em diligência (85)Sim</v>
      </c>
      <c r="AG124" s="26" t="str">
        <f t="shared" si="35"/>
        <v>Sessão do juri convertida em diligência (85)</v>
      </c>
      <c r="AI124" s="26" t="b">
        <f t="shared" si="36"/>
        <v>1</v>
      </c>
      <c r="AJ124" s="26" t="b">
        <f t="shared" si="37"/>
        <v>1</v>
      </c>
      <c r="AK124" s="26" t="b">
        <f t="shared" si="38"/>
        <v>1</v>
      </c>
      <c r="AL124" s="26" t="b">
        <f t="shared" si="39"/>
        <v>1</v>
      </c>
      <c r="AM124" s="26" t="b">
        <f t="shared" si="40"/>
        <v>1</v>
      </c>
      <c r="AN124" s="26" t="b">
        <f t="shared" si="41"/>
        <v>1</v>
      </c>
      <c r="AO124" s="26" t="b">
        <f t="shared" si="42"/>
        <v>1</v>
      </c>
    </row>
    <row r="125" spans="1:41" s="26" customFormat="1" ht="409.6" hidden="1" x14ac:dyDescent="0.3">
      <c r="A125" s="26" t="s">
        <v>204</v>
      </c>
      <c r="B125" s="26" t="s">
        <v>1</v>
      </c>
      <c r="C125" s="13" t="s">
        <v>2672</v>
      </c>
      <c r="D125" s="26" t="s">
        <v>443</v>
      </c>
      <c r="E125" s="26" t="s">
        <v>3</v>
      </c>
      <c r="F125" s="26" t="s">
        <v>3</v>
      </c>
      <c r="G125" s="26" t="s">
        <v>4</v>
      </c>
      <c r="H125" s="26" t="s">
        <v>2703</v>
      </c>
      <c r="J125" s="26" t="str">
        <f t="shared" si="22"/>
        <v>Sessão do juri designada (43)Movimentos Parametrizados</v>
      </c>
      <c r="K125" s="26" t="str">
        <f t="shared" si="23"/>
        <v>Sessão do juri designada (43)Arquivado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125" s="26" t="str">
        <f t="shared" si="24"/>
        <v>Sessão do juri designada (43)Serventuário (14) | Escrivão/Diretor de Secretaria/Secretário Jurídico (48) | Sessão do Tribunal do Júri (313)[15:situacao_da_audiencia:9]</v>
      </c>
      <c r="M125" s="26" t="str">
        <f t="shared" si="25"/>
        <v>Sessão do juri designada (43)Não</v>
      </c>
      <c r="N125" s="26" t="str">
        <f t="shared" si="26"/>
        <v>Sessão do juri designada (43)Não</v>
      </c>
      <c r="O125" s="26" t="str">
        <f t="shared" si="27"/>
        <v>Sessão do juri designada (43)Sim</v>
      </c>
      <c r="P125" s="26" t="str">
        <f t="shared" si="28"/>
        <v>Sessão do juri designada (43)</v>
      </c>
      <c r="R125" s="26" t="s">
        <v>204</v>
      </c>
      <c r="S125" s="26" t="s">
        <v>1</v>
      </c>
      <c r="T125" s="26" t="s">
        <v>2672</v>
      </c>
      <c r="U125" s="26" t="s">
        <v>443</v>
      </c>
      <c r="V125" s="26" t="s">
        <v>3</v>
      </c>
      <c r="W125" s="26" t="s">
        <v>3</v>
      </c>
      <c r="X125" s="26" t="s">
        <v>4</v>
      </c>
      <c r="AA125" s="26" t="str">
        <f t="shared" si="29"/>
        <v>Sessão do juri designada (43)Movimentos Parametrizados</v>
      </c>
      <c r="AB125" s="26" t="str">
        <f t="shared" si="30"/>
        <v>Sessão do juri designada (43)Arquivado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125" s="26" t="str">
        <f t="shared" si="31"/>
        <v>Sessão do juri designada (43)Serventuário (14) | Escrivão/Diretor de Secretaria/Secretário Jurídico (48) | Sessão do Tribunal do Júri (313)[15:situacao_da_audiencia:9]</v>
      </c>
      <c r="AD125" s="26" t="str">
        <f t="shared" si="32"/>
        <v>Sessão do juri designada (43)Não</v>
      </c>
      <c r="AE125" s="26" t="str">
        <f t="shared" si="33"/>
        <v>Sessão do juri designada (43)Não</v>
      </c>
      <c r="AF125" s="26" t="str">
        <f t="shared" si="34"/>
        <v>Sessão do juri designada (43)Sim</v>
      </c>
      <c r="AG125" s="26" t="str">
        <f t="shared" si="35"/>
        <v>Sessão do juri designada (43)</v>
      </c>
      <c r="AI125" s="26" t="b">
        <f t="shared" si="36"/>
        <v>1</v>
      </c>
      <c r="AJ125" s="26" t="b">
        <f t="shared" si="37"/>
        <v>1</v>
      </c>
      <c r="AK125" s="26" t="b">
        <f t="shared" si="38"/>
        <v>1</v>
      </c>
      <c r="AL125" s="26" t="b">
        <f t="shared" si="39"/>
        <v>1</v>
      </c>
      <c r="AM125" s="26" t="b">
        <f t="shared" si="40"/>
        <v>1</v>
      </c>
      <c r="AN125" s="26" t="b">
        <f t="shared" si="41"/>
        <v>1</v>
      </c>
      <c r="AO125" s="26" t="b">
        <f t="shared" si="42"/>
        <v>1</v>
      </c>
    </row>
    <row r="126" spans="1:41" s="26" customFormat="1" hidden="1" x14ac:dyDescent="0.3">
      <c r="A126" s="26" t="s">
        <v>206</v>
      </c>
      <c r="B126" s="26" t="s">
        <v>1</v>
      </c>
      <c r="C126" s="26" t="s">
        <v>7</v>
      </c>
      <c r="D126" s="26" t="s">
        <v>444</v>
      </c>
      <c r="E126" s="26" t="s">
        <v>3</v>
      </c>
      <c r="F126" s="26" t="s">
        <v>3</v>
      </c>
      <c r="G126" s="26" t="s">
        <v>4</v>
      </c>
      <c r="H126" s="26" t="s">
        <v>2703</v>
      </c>
      <c r="J126" s="26" t="str">
        <f t="shared" si="22"/>
        <v>Sessão do juri não realizada (86)Movimentos Parametrizados</v>
      </c>
      <c r="K126" s="26" t="str">
        <f t="shared" si="23"/>
        <v>Sessão do juri não realizada (86)O movimento parametrizado é utilizado como data de início e fim da situação</v>
      </c>
      <c r="L126" s="26" t="str">
        <f t="shared" si="24"/>
        <v>Sessão do juri não realizada (86)Serventuário (14) | Escrivão/Diretor de Secretaria/Secretário Jurídico (48) | Sessão do Tribunal do Júri (313)[15:situacao_da_audiencia:14]</v>
      </c>
      <c r="M126" s="26" t="str">
        <f t="shared" si="25"/>
        <v>Sessão do juri não realizada (86)Não</v>
      </c>
      <c r="N126" s="26" t="str">
        <f t="shared" si="26"/>
        <v>Sessão do juri não realizada (86)Não</v>
      </c>
      <c r="O126" s="26" t="str">
        <f t="shared" si="27"/>
        <v>Sessão do juri não realizada (86)Sim</v>
      </c>
      <c r="P126" s="26" t="str">
        <f t="shared" si="28"/>
        <v>Sessão do juri não realizada (86)</v>
      </c>
      <c r="R126" s="26" t="s">
        <v>206</v>
      </c>
      <c r="S126" s="26" t="s">
        <v>1</v>
      </c>
      <c r="T126" s="26" t="s">
        <v>7</v>
      </c>
      <c r="U126" s="26" t="s">
        <v>444</v>
      </c>
      <c r="V126" s="26" t="s">
        <v>3</v>
      </c>
      <c r="W126" s="26" t="s">
        <v>3</v>
      </c>
      <c r="X126" s="26" t="s">
        <v>4</v>
      </c>
      <c r="AA126" s="26" t="str">
        <f t="shared" si="29"/>
        <v>Sessão do juri não realizada (86)Movimentos Parametrizados</v>
      </c>
      <c r="AB126" s="26" t="str">
        <f t="shared" si="30"/>
        <v>Sessão do juri não realizada (86)O movimento parametrizado é utilizado como data de início e fim da situação</v>
      </c>
      <c r="AC126" s="26" t="str">
        <f t="shared" si="31"/>
        <v>Sessão do juri não realizada (86)Serventuário (14) | Escrivão/Diretor de Secretaria/Secretário Jurídico (48) | Sessão do Tribunal do Júri (313)[15:situacao_da_audiencia:14]</v>
      </c>
      <c r="AD126" s="26" t="str">
        <f t="shared" si="32"/>
        <v>Sessão do juri não realizada (86)Não</v>
      </c>
      <c r="AE126" s="26" t="str">
        <f t="shared" si="33"/>
        <v>Sessão do juri não realizada (86)Não</v>
      </c>
      <c r="AF126" s="26" t="str">
        <f t="shared" si="34"/>
        <v>Sessão do juri não realizada (86)Sim</v>
      </c>
      <c r="AG126" s="26" t="str">
        <f t="shared" si="35"/>
        <v>Sessão do juri não realizada (86)</v>
      </c>
      <c r="AI126" s="26" t="b">
        <f t="shared" si="36"/>
        <v>1</v>
      </c>
      <c r="AJ126" s="26" t="b">
        <f t="shared" si="37"/>
        <v>1</v>
      </c>
      <c r="AK126" s="26" t="b">
        <f t="shared" si="38"/>
        <v>1</v>
      </c>
      <c r="AL126" s="26" t="b">
        <f t="shared" si="39"/>
        <v>1</v>
      </c>
      <c r="AM126" s="26" t="b">
        <f t="shared" si="40"/>
        <v>1</v>
      </c>
      <c r="AN126" s="26" t="b">
        <f t="shared" si="41"/>
        <v>1</v>
      </c>
      <c r="AO126" s="26" t="b">
        <f t="shared" si="42"/>
        <v>1</v>
      </c>
    </row>
    <row r="127" spans="1:41" s="26" customFormat="1" hidden="1" x14ac:dyDescent="0.3">
      <c r="A127" s="26" t="s">
        <v>208</v>
      </c>
      <c r="B127" s="26" t="s">
        <v>1</v>
      </c>
      <c r="C127" s="26" t="s">
        <v>7</v>
      </c>
      <c r="D127" s="26" t="s">
        <v>445</v>
      </c>
      <c r="E127" s="26" t="s">
        <v>3</v>
      </c>
      <c r="F127" s="26" t="s">
        <v>3</v>
      </c>
      <c r="G127" s="26" t="s">
        <v>4</v>
      </c>
      <c r="H127" s="26" t="s">
        <v>2703</v>
      </c>
      <c r="J127" s="26" t="str">
        <f t="shared" si="22"/>
        <v>Sessão do juri realizada (44)Movimentos Parametrizados</v>
      </c>
      <c r="K127" s="26" t="str">
        <f t="shared" si="23"/>
        <v>Sessão do juri realizada (44)O movimento parametrizado é utilizado como data de início e fim da situação</v>
      </c>
      <c r="L127" s="26" t="str">
        <f t="shared" si="24"/>
        <v>Sessão do juri realizada (44)Serventuário (14) | Escrivão/Diretor de Secretaria/Secretário Jurídico (48) | Sessão do Tribunal do Júri (313)[15:situacao_da_audiencia:13]</v>
      </c>
      <c r="M127" s="26" t="str">
        <f t="shared" si="25"/>
        <v>Sessão do juri realizada (44)Não</v>
      </c>
      <c r="N127" s="26" t="str">
        <f t="shared" si="26"/>
        <v>Sessão do juri realizada (44)Não</v>
      </c>
      <c r="O127" s="26" t="str">
        <f t="shared" si="27"/>
        <v>Sessão do juri realizada (44)Sim</v>
      </c>
      <c r="P127" s="26" t="str">
        <f t="shared" si="28"/>
        <v>Sessão do juri realizada (44)</v>
      </c>
      <c r="R127" s="26" t="s">
        <v>208</v>
      </c>
      <c r="S127" s="26" t="s">
        <v>1</v>
      </c>
      <c r="T127" s="26" t="s">
        <v>7</v>
      </c>
      <c r="U127" s="26" t="s">
        <v>445</v>
      </c>
      <c r="V127" s="26" t="s">
        <v>3</v>
      </c>
      <c r="W127" s="26" t="s">
        <v>3</v>
      </c>
      <c r="X127" s="26" t="s">
        <v>4</v>
      </c>
      <c r="AA127" s="26" t="str">
        <f t="shared" si="29"/>
        <v>Sessão do juri realizada (44)Movimentos Parametrizados</v>
      </c>
      <c r="AB127" s="26" t="str">
        <f t="shared" si="30"/>
        <v>Sessão do juri realizada (44)O movimento parametrizado é utilizado como data de início e fim da situação</v>
      </c>
      <c r="AC127" s="26" t="str">
        <f t="shared" si="31"/>
        <v>Sessão do juri realizada (44)Serventuário (14) | Escrivão/Diretor de Secretaria/Secretário Jurídico (48) | Sessão do Tribunal do Júri (313)[15:situacao_da_audiencia:13]</v>
      </c>
      <c r="AD127" s="26" t="str">
        <f t="shared" si="32"/>
        <v>Sessão do juri realizada (44)Não</v>
      </c>
      <c r="AE127" s="26" t="str">
        <f t="shared" si="33"/>
        <v>Sessão do juri realizada (44)Não</v>
      </c>
      <c r="AF127" s="26" t="str">
        <f t="shared" si="34"/>
        <v>Sessão do juri realizada (44)Sim</v>
      </c>
      <c r="AG127" s="26" t="str">
        <f t="shared" si="35"/>
        <v>Sessão do juri realizada (44)</v>
      </c>
      <c r="AI127" s="26" t="b">
        <f t="shared" si="36"/>
        <v>1</v>
      </c>
      <c r="AJ127" s="26" t="b">
        <f t="shared" si="37"/>
        <v>1</v>
      </c>
      <c r="AK127" s="26" t="b">
        <f t="shared" si="38"/>
        <v>1</v>
      </c>
      <c r="AL127" s="26" t="b">
        <f t="shared" si="39"/>
        <v>1</v>
      </c>
      <c r="AM127" s="26" t="b">
        <f t="shared" si="40"/>
        <v>1</v>
      </c>
      <c r="AN127" s="26" t="b">
        <f t="shared" si="41"/>
        <v>1</v>
      </c>
      <c r="AO127" s="26" t="b">
        <f t="shared" si="42"/>
        <v>1</v>
      </c>
    </row>
    <row r="128" spans="1:41" s="26" customFormat="1" ht="409.6" hidden="1" x14ac:dyDescent="0.3">
      <c r="A128" s="26" t="s">
        <v>210</v>
      </c>
      <c r="B128" s="26" t="s">
        <v>1</v>
      </c>
      <c r="C128" s="13" t="s">
        <v>2672</v>
      </c>
      <c r="D128" s="26" t="s">
        <v>446</v>
      </c>
      <c r="E128" s="26" t="s">
        <v>3</v>
      </c>
      <c r="F128" s="26" t="s">
        <v>3</v>
      </c>
      <c r="G128" s="26" t="s">
        <v>4</v>
      </c>
      <c r="H128" s="26" t="s">
        <v>2703</v>
      </c>
      <c r="J128" s="26" t="str">
        <f t="shared" si="22"/>
        <v>Sessão do juri redesignada (87)Movimentos Parametrizados</v>
      </c>
      <c r="K128" s="26" t="str">
        <f t="shared" si="23"/>
        <v>Sessão do juri redesignada (87)Arquivado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L128" s="26" t="str">
        <f t="shared" si="24"/>
        <v>Sessão do juri redesignada (87)Serventuário (14) | Escrivão/Diretor de Secretaria/Secretário Jurídico (48) | Sessão do Tribunal do Júri (313)[15:situacao_da_audiencia:10]</v>
      </c>
      <c r="M128" s="26" t="str">
        <f t="shared" si="25"/>
        <v>Sessão do juri redesignada (87)Não</v>
      </c>
      <c r="N128" s="26" t="str">
        <f t="shared" si="26"/>
        <v>Sessão do juri redesignada (87)Não</v>
      </c>
      <c r="O128" s="26" t="str">
        <f t="shared" si="27"/>
        <v>Sessão do juri redesignada (87)Sim</v>
      </c>
      <c r="P128" s="26" t="str">
        <f t="shared" si="28"/>
        <v>Sessão do juri redesignada (87)</v>
      </c>
      <c r="R128" s="26" t="s">
        <v>210</v>
      </c>
      <c r="S128" s="26" t="s">
        <v>1</v>
      </c>
      <c r="T128" s="26" t="s">
        <v>2672</v>
      </c>
      <c r="U128" s="26" t="s">
        <v>446</v>
      </c>
      <c r="V128" s="26" t="s">
        <v>3</v>
      </c>
      <c r="W128" s="26" t="s">
        <v>3</v>
      </c>
      <c r="X128" s="26" t="s">
        <v>4</v>
      </c>
      <c r="AA128" s="26" t="str">
        <f t="shared" si="29"/>
        <v>Sessão do juri redesignada (87)Movimentos Parametrizados</v>
      </c>
      <c r="AB128" s="26" t="str">
        <f t="shared" si="30"/>
        <v>Sessão do juri redesignada (87)Arquivado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v>
      </c>
      <c r="AC128" s="26" t="str">
        <f t="shared" si="31"/>
        <v>Sessão do juri redesignada (87)Serventuário (14) | Escrivão/Diretor de Secretaria/Secretário Jurídico (48) | Sessão do Tribunal do Júri (313)[15:situacao_da_audiencia:10]</v>
      </c>
      <c r="AD128" s="26" t="str">
        <f t="shared" si="32"/>
        <v>Sessão do juri redesignada (87)Não</v>
      </c>
      <c r="AE128" s="26" t="str">
        <f t="shared" si="33"/>
        <v>Sessão do juri redesignada (87)Não</v>
      </c>
      <c r="AF128" s="26" t="str">
        <f t="shared" si="34"/>
        <v>Sessão do juri redesignada (87)Sim</v>
      </c>
      <c r="AG128" s="26" t="str">
        <f t="shared" si="35"/>
        <v>Sessão do juri redesignada (87)</v>
      </c>
      <c r="AI128" s="26" t="b">
        <f t="shared" si="36"/>
        <v>1</v>
      </c>
      <c r="AJ128" s="26" t="b">
        <f t="shared" si="37"/>
        <v>1</v>
      </c>
      <c r="AK128" s="26" t="b">
        <f t="shared" si="38"/>
        <v>1</v>
      </c>
      <c r="AL128" s="26" t="b">
        <f t="shared" si="39"/>
        <v>1</v>
      </c>
      <c r="AM128" s="26" t="b">
        <f t="shared" si="40"/>
        <v>1</v>
      </c>
      <c r="AN128" s="26" t="b">
        <f t="shared" si="41"/>
        <v>1</v>
      </c>
      <c r="AO128" s="26" t="b">
        <f t="shared" si="42"/>
        <v>1</v>
      </c>
    </row>
    <row r="129" spans="1:41" s="26" customFormat="1" hidden="1" x14ac:dyDescent="0.3">
      <c r="A129" s="26" t="s">
        <v>212</v>
      </c>
      <c r="B129" s="26" t="s">
        <v>1</v>
      </c>
      <c r="C129" s="26" t="s">
        <v>7</v>
      </c>
      <c r="D129" s="26" t="s">
        <v>447</v>
      </c>
      <c r="E129" s="26" t="s">
        <v>3</v>
      </c>
      <c r="F129" s="26" t="s">
        <v>3</v>
      </c>
      <c r="G129" s="26" t="s">
        <v>4</v>
      </c>
      <c r="H129" s="26" t="s">
        <v>2703</v>
      </c>
      <c r="J129" s="26" t="str">
        <f t="shared" si="22"/>
        <v>Sessão Restaurativa antecipada (146)Movimentos Parametrizados</v>
      </c>
      <c r="K129" s="26" t="str">
        <f t="shared" si="23"/>
        <v>Sessão Restaurativa antecipada (146)O movimento parametrizado é utilizado como data de início e fim da situação</v>
      </c>
      <c r="L129" s="26" t="str">
        <f t="shared" si="24"/>
        <v>Sessão Restaurativa antecipada (146)Serventuário (14) | Escrivão/Diretor de Secretaria/Secretário Jurídico (48) | Sessão Restaurativa (15102)[15:situacao_da_audiencia:12]</v>
      </c>
      <c r="M129" s="26" t="str">
        <f t="shared" si="25"/>
        <v>Sessão Restaurativa antecipada (146)Não</v>
      </c>
      <c r="N129" s="26" t="str">
        <f t="shared" si="26"/>
        <v>Sessão Restaurativa antecipada (146)Não</v>
      </c>
      <c r="O129" s="26" t="str">
        <f t="shared" si="27"/>
        <v>Sessão Restaurativa antecipada (146)Sim</v>
      </c>
      <c r="P129" s="26" t="str">
        <f t="shared" si="28"/>
        <v>Sessão Restaurativa antecipada (146)</v>
      </c>
      <c r="R129" s="26" t="s">
        <v>212</v>
      </c>
      <c r="S129" s="26" t="s">
        <v>1</v>
      </c>
      <c r="T129" s="26" t="s">
        <v>7</v>
      </c>
      <c r="U129" s="26" t="s">
        <v>447</v>
      </c>
      <c r="V129" s="26" t="s">
        <v>3</v>
      </c>
      <c r="W129" s="26" t="s">
        <v>3</v>
      </c>
      <c r="X129" s="26" t="s">
        <v>4</v>
      </c>
      <c r="AA129" s="26" t="str">
        <f t="shared" si="29"/>
        <v>Sessão Restaurativa antecipada (146)Movimentos Parametrizados</v>
      </c>
      <c r="AB129" s="26" t="str">
        <f t="shared" si="30"/>
        <v>Sessão Restaurativa antecipada (146)O movimento parametrizado é utilizado como data de início e fim da situação</v>
      </c>
      <c r="AC129" s="26" t="str">
        <f t="shared" si="31"/>
        <v>Sessão Restaurativa antecipada (146)Serventuário (14) | Escrivão/Diretor de Secretaria/Secretário Jurídico (48) | Sessão Restaurativa (15102)[15:situacao_da_audiencia:12]</v>
      </c>
      <c r="AD129" s="26" t="str">
        <f t="shared" si="32"/>
        <v>Sessão Restaurativa antecipada (146)Não</v>
      </c>
      <c r="AE129" s="26" t="str">
        <f t="shared" si="33"/>
        <v>Sessão Restaurativa antecipada (146)Não</v>
      </c>
      <c r="AF129" s="26" t="str">
        <f t="shared" si="34"/>
        <v>Sessão Restaurativa antecipada (146)Sim</v>
      </c>
      <c r="AG129" s="26" t="str">
        <f t="shared" si="35"/>
        <v>Sessão Restaurativa antecipada (146)</v>
      </c>
      <c r="AI129" s="26" t="b">
        <f t="shared" si="36"/>
        <v>1</v>
      </c>
      <c r="AJ129" s="26" t="b">
        <f t="shared" si="37"/>
        <v>1</v>
      </c>
      <c r="AK129" s="26" t="b">
        <f t="shared" si="38"/>
        <v>1</v>
      </c>
      <c r="AL129" s="26" t="b">
        <f t="shared" si="39"/>
        <v>1</v>
      </c>
      <c r="AM129" s="26" t="b">
        <f t="shared" si="40"/>
        <v>1</v>
      </c>
      <c r="AN129" s="26" t="b">
        <f t="shared" si="41"/>
        <v>1</v>
      </c>
      <c r="AO129" s="26" t="b">
        <f t="shared" si="42"/>
        <v>1</v>
      </c>
    </row>
    <row r="130" spans="1:41" s="26" customFormat="1" hidden="1" x14ac:dyDescent="0.3">
      <c r="A130" s="26" t="s">
        <v>214</v>
      </c>
      <c r="B130" s="26" t="s">
        <v>1</v>
      </c>
      <c r="C130" s="26" t="s">
        <v>7</v>
      </c>
      <c r="D130" s="26" t="s">
        <v>448</v>
      </c>
      <c r="E130" s="26" t="s">
        <v>3</v>
      </c>
      <c r="F130" s="26" t="s">
        <v>3</v>
      </c>
      <c r="G130" s="26" t="s">
        <v>4</v>
      </c>
      <c r="H130" s="26" t="s">
        <v>2703</v>
      </c>
      <c r="J130" s="26" t="str">
        <f t="shared" si="22"/>
        <v>Sessão Restaurativa cancelada (147)Movimentos Parametrizados</v>
      </c>
      <c r="K130" s="26" t="str">
        <f t="shared" si="23"/>
        <v>Sessão Restaurativa cancelada (147)O movimento parametrizado é utilizado como data de início e fim da situação</v>
      </c>
      <c r="L130" s="26" t="str">
        <f t="shared" si="24"/>
        <v>Sessão Restaurativa cancelada (147)Serventuário (14) | Escrivão/Diretor de Secretaria/Secretário Jurídico (48) | Sessão Restaurativa (15102)[15:situacao_da_audiencia:11]</v>
      </c>
      <c r="M130" s="26" t="str">
        <f t="shared" si="25"/>
        <v>Sessão Restaurativa cancelada (147)Não</v>
      </c>
      <c r="N130" s="26" t="str">
        <f t="shared" si="26"/>
        <v>Sessão Restaurativa cancelada (147)Não</v>
      </c>
      <c r="O130" s="26" t="str">
        <f t="shared" si="27"/>
        <v>Sessão Restaurativa cancelada (147)Sim</v>
      </c>
      <c r="P130" s="26" t="str">
        <f t="shared" si="28"/>
        <v>Sessão Restaurativa cancelada (147)</v>
      </c>
      <c r="R130" s="26" t="s">
        <v>214</v>
      </c>
      <c r="S130" s="26" t="s">
        <v>1</v>
      </c>
      <c r="T130" s="26" t="s">
        <v>7</v>
      </c>
      <c r="U130" s="26" t="s">
        <v>448</v>
      </c>
      <c r="V130" s="26" t="s">
        <v>3</v>
      </c>
      <c r="W130" s="26" t="s">
        <v>3</v>
      </c>
      <c r="X130" s="26" t="s">
        <v>4</v>
      </c>
      <c r="AA130" s="26" t="str">
        <f t="shared" si="29"/>
        <v>Sessão Restaurativa cancelada (147)Movimentos Parametrizados</v>
      </c>
      <c r="AB130" s="26" t="str">
        <f t="shared" si="30"/>
        <v>Sessão Restaurativa cancelada (147)O movimento parametrizado é utilizado como data de início e fim da situação</v>
      </c>
      <c r="AC130" s="26" t="str">
        <f t="shared" si="31"/>
        <v>Sessão Restaurativa cancelada (147)Serventuário (14) | Escrivão/Diretor de Secretaria/Secretário Jurídico (48) | Sessão Restaurativa (15102)[15:situacao_da_audiencia:11]</v>
      </c>
      <c r="AD130" s="26" t="str">
        <f t="shared" si="32"/>
        <v>Sessão Restaurativa cancelada (147)Não</v>
      </c>
      <c r="AE130" s="26" t="str">
        <f t="shared" si="33"/>
        <v>Sessão Restaurativa cancelada (147)Não</v>
      </c>
      <c r="AF130" s="26" t="str">
        <f t="shared" si="34"/>
        <v>Sessão Restaurativa cancelada (147)Sim</v>
      </c>
      <c r="AG130" s="26" t="str">
        <f t="shared" si="35"/>
        <v>Sessão Restaurativa cancelada (147)</v>
      </c>
      <c r="AI130" s="26" t="b">
        <f t="shared" si="36"/>
        <v>1</v>
      </c>
      <c r="AJ130" s="26" t="b">
        <f t="shared" si="37"/>
        <v>1</v>
      </c>
      <c r="AK130" s="26" t="b">
        <f t="shared" si="38"/>
        <v>1</v>
      </c>
      <c r="AL130" s="26" t="b">
        <f t="shared" si="39"/>
        <v>1</v>
      </c>
      <c r="AM130" s="26" t="b">
        <f t="shared" si="40"/>
        <v>1</v>
      </c>
      <c r="AN130" s="26" t="b">
        <f t="shared" si="41"/>
        <v>1</v>
      </c>
      <c r="AO130" s="26" t="b">
        <f t="shared" si="42"/>
        <v>1</v>
      </c>
    </row>
    <row r="131" spans="1:41" s="26" customFormat="1" hidden="1" x14ac:dyDescent="0.3">
      <c r="A131" s="26" t="s">
        <v>216</v>
      </c>
      <c r="B131" s="26" t="s">
        <v>1</v>
      </c>
      <c r="C131" s="26" t="s">
        <v>7</v>
      </c>
      <c r="D131" s="26" t="s">
        <v>449</v>
      </c>
      <c r="E131" s="26" t="s">
        <v>3</v>
      </c>
      <c r="F131" s="26" t="s">
        <v>3</v>
      </c>
      <c r="G131" s="26" t="s">
        <v>4</v>
      </c>
      <c r="H131" s="26" t="s">
        <v>2703</v>
      </c>
      <c r="J131" s="26" t="str">
        <f t="shared" ref="J131:J153" si="43">A131&amp;B131</f>
        <v>Sessão Restaurativa convertida em diligência (148)Movimentos Parametrizados</v>
      </c>
      <c r="K131" s="26" t="str">
        <f t="shared" ref="K131:K153" si="44">A131&amp;C131</f>
        <v>Sessão Restaurativa convertida em diligência (148)O movimento parametrizado é utilizado como data de início e fim da situação</v>
      </c>
      <c r="L131" s="26" t="str">
        <f t="shared" ref="L131:L153" si="45">A131&amp;D131</f>
        <v>Sessão Restaurativa convertida em diligência (148)Serventuário (14) | Escrivão/Diretor de Secretaria/Secretário Jurídico (48) | Sessão Restaurativa (15102)[15:situacao_da_audiencia:15]</v>
      </c>
      <c r="M131" s="26" t="str">
        <f t="shared" ref="M131:M153" si="46">A131&amp;E131</f>
        <v>Sessão Restaurativa convertida em diligência (148)Não</v>
      </c>
      <c r="N131" s="26" t="str">
        <f t="shared" ref="N131:N153" si="47">A131&amp;F131</f>
        <v>Sessão Restaurativa convertida em diligência (148)Não</v>
      </c>
      <c r="O131" s="26" t="str">
        <f t="shared" ref="O131:O153" si="48">A131&amp;G131</f>
        <v>Sessão Restaurativa convertida em diligência (148)Sim</v>
      </c>
      <c r="P131" s="26" t="str">
        <f t="shared" ref="P131:P153" si="49">A131&amp;H131</f>
        <v>Sessão Restaurativa convertida em diligência (148)</v>
      </c>
      <c r="R131" s="26" t="s">
        <v>216</v>
      </c>
      <c r="S131" s="26" t="s">
        <v>1</v>
      </c>
      <c r="T131" s="26" t="s">
        <v>7</v>
      </c>
      <c r="U131" s="26" t="s">
        <v>449</v>
      </c>
      <c r="V131" s="26" t="s">
        <v>3</v>
      </c>
      <c r="W131" s="26" t="s">
        <v>3</v>
      </c>
      <c r="X131" s="26" t="s">
        <v>4</v>
      </c>
      <c r="AA131" s="26" t="str">
        <f t="shared" ref="AA131:AA153" si="50">R131&amp;S131</f>
        <v>Sessão Restaurativa convertida em diligência (148)Movimentos Parametrizados</v>
      </c>
      <c r="AB131" s="26" t="str">
        <f t="shared" ref="AB131:AB153" si="51">R131&amp;T131</f>
        <v>Sessão Restaurativa convertida em diligência (148)O movimento parametrizado é utilizado como data de início e fim da situação</v>
      </c>
      <c r="AC131" s="26" t="str">
        <f t="shared" ref="AC131:AC153" si="52">R131&amp;U131</f>
        <v>Sessão Restaurativa convertida em diligência (148)Serventuário (14) | Escrivão/Diretor de Secretaria/Secretário Jurídico (48) | Sessão Restaurativa (15102)[15:situacao_da_audiencia:15]</v>
      </c>
      <c r="AD131" s="26" t="str">
        <f t="shared" ref="AD131:AD153" si="53">R131&amp;V131</f>
        <v>Sessão Restaurativa convertida em diligência (148)Não</v>
      </c>
      <c r="AE131" s="26" t="str">
        <f t="shared" ref="AE131:AE153" si="54">R131&amp;W131</f>
        <v>Sessão Restaurativa convertida em diligência (148)Não</v>
      </c>
      <c r="AF131" s="26" t="str">
        <f t="shared" ref="AF131:AF153" si="55">R131&amp;X131</f>
        <v>Sessão Restaurativa convertida em diligência (148)Sim</v>
      </c>
      <c r="AG131" s="26" t="str">
        <f t="shared" ref="AG131:AG153" si="56">R131&amp;Y131</f>
        <v>Sessão Restaurativa convertida em diligência (148)</v>
      </c>
      <c r="AI131" s="26" t="b">
        <f t="shared" ref="AI131:AI153" si="57">AA131=J131</f>
        <v>1</v>
      </c>
      <c r="AJ131" s="26" t="b">
        <f t="shared" ref="AJ131:AJ153" si="58">AB131=K131</f>
        <v>1</v>
      </c>
      <c r="AK131" s="26" t="b">
        <f t="shared" ref="AK131:AK153" si="59">AC131=L131</f>
        <v>1</v>
      </c>
      <c r="AL131" s="26" t="b">
        <f t="shared" ref="AL131:AL153" si="60">AD131=M131</f>
        <v>1</v>
      </c>
      <c r="AM131" s="26" t="b">
        <f t="shared" ref="AM131:AM153" si="61">AE131=N131</f>
        <v>1</v>
      </c>
      <c r="AN131" s="26" t="b">
        <f t="shared" ref="AN131:AN153" si="62">AF131=O131</f>
        <v>1</v>
      </c>
      <c r="AO131" s="26" t="b">
        <f t="shared" ref="AO131:AO153" si="63">AG131=P131</f>
        <v>1</v>
      </c>
    </row>
    <row r="132" spans="1:41" s="26" customFormat="1" ht="216" hidden="1" x14ac:dyDescent="0.3">
      <c r="A132" s="26" t="s">
        <v>218</v>
      </c>
      <c r="B132" s="26" t="s">
        <v>1</v>
      </c>
      <c r="C132" s="13" t="s">
        <v>327</v>
      </c>
      <c r="D132" s="26" t="s">
        <v>450</v>
      </c>
      <c r="E132" s="26" t="s">
        <v>3</v>
      </c>
      <c r="F132" s="26" t="s">
        <v>3</v>
      </c>
      <c r="G132" s="26" t="s">
        <v>4</v>
      </c>
      <c r="H132" s="26" t="s">
        <v>2703</v>
      </c>
      <c r="J132" s="26" t="str">
        <f t="shared" si="43"/>
        <v>Sessão Restaurativa designada (149)Movimentos Parametrizados</v>
      </c>
      <c r="K132" s="26" t="str">
        <f t="shared" si="44"/>
        <v>Sessão Restaurativa designada (149)Sessão Restaurativa antecipada (146)
Sessão Restaurativa cancelada (147)
Sessão Restaurativa convertida em diligência (148)
Sessão Restaurativa designada (149)
Sessão Restaurativa não realizada (150)
Sessão Restaurativa realizada (151)
Sessão Restaurativa redesignada (152)</v>
      </c>
      <c r="L132" s="26" t="str">
        <f t="shared" si="45"/>
        <v>Sessão Restaurativa designada (149)Serventuário (14) | Escrivão/Diretor de Secretaria/Secretário Jurídico (48) | Sessão Restaurativa (15102)[15:situacao_da_audiencia:9]</v>
      </c>
      <c r="M132" s="26" t="str">
        <f t="shared" si="46"/>
        <v>Sessão Restaurativa designada (149)Não</v>
      </c>
      <c r="N132" s="26" t="str">
        <f t="shared" si="47"/>
        <v>Sessão Restaurativa designada (149)Não</v>
      </c>
      <c r="O132" s="26" t="str">
        <f t="shared" si="48"/>
        <v>Sessão Restaurativa designada (149)Sim</v>
      </c>
      <c r="P132" s="26" t="str">
        <f t="shared" si="49"/>
        <v>Sessão Restaurativa designada (149)</v>
      </c>
      <c r="R132" s="26" t="s">
        <v>218</v>
      </c>
      <c r="S132" s="26" t="s">
        <v>1</v>
      </c>
      <c r="T132" s="26" t="s">
        <v>327</v>
      </c>
      <c r="U132" s="26" t="s">
        <v>450</v>
      </c>
      <c r="V132" s="26" t="s">
        <v>3</v>
      </c>
      <c r="W132" s="26" t="s">
        <v>3</v>
      </c>
      <c r="X132" s="26" t="s">
        <v>4</v>
      </c>
      <c r="AA132" s="26" t="str">
        <f t="shared" si="50"/>
        <v>Sessão Restaurativa designada (149)Movimentos Parametrizados</v>
      </c>
      <c r="AB132" s="26" t="str">
        <f t="shared" si="51"/>
        <v>Sessão Restaurativa designada (149)Sessão Restaurativa antecipada (146)
Sessão Restaurativa cancelada (147)
Sessão Restaurativa convertida em diligência (148)
Sessão Restaurativa designada (149)
Sessão Restaurativa não realizada (150)
Sessão Restaurativa realizada (151)
Sessão Restaurativa redesignada (152)</v>
      </c>
      <c r="AC132" s="26" t="str">
        <f t="shared" si="52"/>
        <v>Sessão Restaurativa designada (149)Serventuário (14) | Escrivão/Diretor de Secretaria/Secretário Jurídico (48) | Sessão Restaurativa (15102)[15:situacao_da_audiencia:9]</v>
      </c>
      <c r="AD132" s="26" t="str">
        <f t="shared" si="53"/>
        <v>Sessão Restaurativa designada (149)Não</v>
      </c>
      <c r="AE132" s="26" t="str">
        <f t="shared" si="54"/>
        <v>Sessão Restaurativa designada (149)Não</v>
      </c>
      <c r="AF132" s="26" t="str">
        <f t="shared" si="55"/>
        <v>Sessão Restaurativa designada (149)Sim</v>
      </c>
      <c r="AG132" s="26" t="str">
        <f t="shared" si="56"/>
        <v>Sessão Restaurativa designada (149)</v>
      </c>
      <c r="AI132" s="26" t="b">
        <f t="shared" si="57"/>
        <v>1</v>
      </c>
      <c r="AJ132" s="26" t="b">
        <f t="shared" si="58"/>
        <v>1</v>
      </c>
      <c r="AK132" s="26" t="b">
        <f t="shared" si="59"/>
        <v>1</v>
      </c>
      <c r="AL132" s="26" t="b">
        <f t="shared" si="60"/>
        <v>1</v>
      </c>
      <c r="AM132" s="26" t="b">
        <f t="shared" si="61"/>
        <v>1</v>
      </c>
      <c r="AN132" s="26" t="b">
        <f t="shared" si="62"/>
        <v>1</v>
      </c>
      <c r="AO132" s="26" t="b">
        <f t="shared" si="63"/>
        <v>1</v>
      </c>
    </row>
    <row r="133" spans="1:41" s="26" customFormat="1" hidden="1" x14ac:dyDescent="0.3">
      <c r="A133" s="26" t="s">
        <v>220</v>
      </c>
      <c r="B133" s="26" t="s">
        <v>1</v>
      </c>
      <c r="C133" s="26" t="s">
        <v>7</v>
      </c>
      <c r="D133" s="26" t="s">
        <v>451</v>
      </c>
      <c r="E133" s="26" t="s">
        <v>3</v>
      </c>
      <c r="F133" s="26" t="s">
        <v>3</v>
      </c>
      <c r="G133" s="26" t="s">
        <v>4</v>
      </c>
      <c r="H133" s="26" t="s">
        <v>2703</v>
      </c>
      <c r="J133" s="26" t="str">
        <f t="shared" si="43"/>
        <v>Sessão Restaurativa não realizada (150)Movimentos Parametrizados</v>
      </c>
      <c r="K133" s="26" t="str">
        <f t="shared" si="44"/>
        <v>Sessão Restaurativa não realizada (150)O movimento parametrizado é utilizado como data de início e fim da situação</v>
      </c>
      <c r="L133" s="26" t="str">
        <f t="shared" si="45"/>
        <v>Sessão Restaurativa não realizada (150)Serventuário (14) | Escrivão/Diretor de Secretaria/Secretário Jurídico (48) | Sessão Restaurativa (15102)[15:situacao_da_audiencia:14]</v>
      </c>
      <c r="M133" s="26" t="str">
        <f t="shared" si="46"/>
        <v>Sessão Restaurativa não realizada (150)Não</v>
      </c>
      <c r="N133" s="26" t="str">
        <f t="shared" si="47"/>
        <v>Sessão Restaurativa não realizada (150)Não</v>
      </c>
      <c r="O133" s="26" t="str">
        <f t="shared" si="48"/>
        <v>Sessão Restaurativa não realizada (150)Sim</v>
      </c>
      <c r="P133" s="26" t="str">
        <f t="shared" si="49"/>
        <v>Sessão Restaurativa não realizada (150)</v>
      </c>
      <c r="R133" s="26" t="s">
        <v>220</v>
      </c>
      <c r="S133" s="26" t="s">
        <v>1</v>
      </c>
      <c r="T133" s="26" t="s">
        <v>7</v>
      </c>
      <c r="U133" s="26" t="s">
        <v>451</v>
      </c>
      <c r="V133" s="26" t="s">
        <v>3</v>
      </c>
      <c r="W133" s="26" t="s">
        <v>3</v>
      </c>
      <c r="X133" s="26" t="s">
        <v>4</v>
      </c>
      <c r="AA133" s="26" t="str">
        <f t="shared" si="50"/>
        <v>Sessão Restaurativa não realizada (150)Movimentos Parametrizados</v>
      </c>
      <c r="AB133" s="26" t="str">
        <f t="shared" si="51"/>
        <v>Sessão Restaurativa não realizada (150)O movimento parametrizado é utilizado como data de início e fim da situação</v>
      </c>
      <c r="AC133" s="26" t="str">
        <f t="shared" si="52"/>
        <v>Sessão Restaurativa não realizada (150)Serventuário (14) | Escrivão/Diretor de Secretaria/Secretário Jurídico (48) | Sessão Restaurativa (15102)[15:situacao_da_audiencia:14]</v>
      </c>
      <c r="AD133" s="26" t="str">
        <f t="shared" si="53"/>
        <v>Sessão Restaurativa não realizada (150)Não</v>
      </c>
      <c r="AE133" s="26" t="str">
        <f t="shared" si="54"/>
        <v>Sessão Restaurativa não realizada (150)Não</v>
      </c>
      <c r="AF133" s="26" t="str">
        <f t="shared" si="55"/>
        <v>Sessão Restaurativa não realizada (150)Sim</v>
      </c>
      <c r="AG133" s="26" t="str">
        <f t="shared" si="56"/>
        <v>Sessão Restaurativa não realizada (150)</v>
      </c>
      <c r="AI133" s="26" t="b">
        <f t="shared" si="57"/>
        <v>1</v>
      </c>
      <c r="AJ133" s="26" t="b">
        <f t="shared" si="58"/>
        <v>1</v>
      </c>
      <c r="AK133" s="26" t="b">
        <f t="shared" si="59"/>
        <v>1</v>
      </c>
      <c r="AL133" s="26" t="b">
        <f t="shared" si="60"/>
        <v>1</v>
      </c>
      <c r="AM133" s="26" t="b">
        <f t="shared" si="61"/>
        <v>1</v>
      </c>
      <c r="AN133" s="26" t="b">
        <f t="shared" si="62"/>
        <v>1</v>
      </c>
      <c r="AO133" s="26" t="b">
        <f t="shared" si="63"/>
        <v>1</v>
      </c>
    </row>
    <row r="134" spans="1:41" s="26" customFormat="1" hidden="1" x14ac:dyDescent="0.3">
      <c r="A134" s="26" t="s">
        <v>222</v>
      </c>
      <c r="B134" s="26" t="s">
        <v>1</v>
      </c>
      <c r="C134" s="26" t="s">
        <v>7</v>
      </c>
      <c r="D134" s="26" t="s">
        <v>452</v>
      </c>
      <c r="E134" s="26" t="s">
        <v>3</v>
      </c>
      <c r="F134" s="26" t="s">
        <v>3</v>
      </c>
      <c r="G134" s="26" t="s">
        <v>4</v>
      </c>
      <c r="H134" s="26" t="s">
        <v>2703</v>
      </c>
      <c r="J134" s="26" t="str">
        <f t="shared" si="43"/>
        <v>Sessão Restaurativa realizada (151)Movimentos Parametrizados</v>
      </c>
      <c r="K134" s="26" t="str">
        <f t="shared" si="44"/>
        <v>Sessão Restaurativa realizada (151)O movimento parametrizado é utilizado como data de início e fim da situação</v>
      </c>
      <c r="L134" s="26" t="str">
        <f t="shared" si="45"/>
        <v>Sessão Restaurativa realizada (151)Serventuário (14) | Escrivão/Diretor de Secretaria/Secretário Jurídico (48) | Sessão Restaurativa (15102)[15:situacao_da_audiencia:13]</v>
      </c>
      <c r="M134" s="26" t="str">
        <f t="shared" si="46"/>
        <v>Sessão Restaurativa realizada (151)Não</v>
      </c>
      <c r="N134" s="26" t="str">
        <f t="shared" si="47"/>
        <v>Sessão Restaurativa realizada (151)Não</v>
      </c>
      <c r="O134" s="26" t="str">
        <f t="shared" si="48"/>
        <v>Sessão Restaurativa realizada (151)Sim</v>
      </c>
      <c r="P134" s="26" t="str">
        <f t="shared" si="49"/>
        <v>Sessão Restaurativa realizada (151)</v>
      </c>
      <c r="R134" s="26" t="s">
        <v>222</v>
      </c>
      <c r="S134" s="26" t="s">
        <v>1</v>
      </c>
      <c r="T134" s="26" t="s">
        <v>7</v>
      </c>
      <c r="U134" s="26" t="s">
        <v>452</v>
      </c>
      <c r="V134" s="26" t="s">
        <v>3</v>
      </c>
      <c r="W134" s="26" t="s">
        <v>3</v>
      </c>
      <c r="X134" s="26" t="s">
        <v>4</v>
      </c>
      <c r="AA134" s="26" t="str">
        <f t="shared" si="50"/>
        <v>Sessão Restaurativa realizada (151)Movimentos Parametrizados</v>
      </c>
      <c r="AB134" s="26" t="str">
        <f t="shared" si="51"/>
        <v>Sessão Restaurativa realizada (151)O movimento parametrizado é utilizado como data de início e fim da situação</v>
      </c>
      <c r="AC134" s="26" t="str">
        <f t="shared" si="52"/>
        <v>Sessão Restaurativa realizada (151)Serventuário (14) | Escrivão/Diretor de Secretaria/Secretário Jurídico (48) | Sessão Restaurativa (15102)[15:situacao_da_audiencia:13]</v>
      </c>
      <c r="AD134" s="26" t="str">
        <f t="shared" si="53"/>
        <v>Sessão Restaurativa realizada (151)Não</v>
      </c>
      <c r="AE134" s="26" t="str">
        <f t="shared" si="54"/>
        <v>Sessão Restaurativa realizada (151)Não</v>
      </c>
      <c r="AF134" s="26" t="str">
        <f t="shared" si="55"/>
        <v>Sessão Restaurativa realizada (151)Sim</v>
      </c>
      <c r="AG134" s="26" t="str">
        <f t="shared" si="56"/>
        <v>Sessão Restaurativa realizada (151)</v>
      </c>
      <c r="AI134" s="26" t="b">
        <f t="shared" si="57"/>
        <v>1</v>
      </c>
      <c r="AJ134" s="26" t="b">
        <f t="shared" si="58"/>
        <v>1</v>
      </c>
      <c r="AK134" s="26" t="b">
        <f t="shared" si="59"/>
        <v>1</v>
      </c>
      <c r="AL134" s="26" t="b">
        <f t="shared" si="60"/>
        <v>1</v>
      </c>
      <c r="AM134" s="26" t="b">
        <f t="shared" si="61"/>
        <v>1</v>
      </c>
      <c r="AN134" s="26" t="b">
        <f t="shared" si="62"/>
        <v>1</v>
      </c>
      <c r="AO134" s="26" t="b">
        <f t="shared" si="63"/>
        <v>1</v>
      </c>
    </row>
    <row r="135" spans="1:41" s="26" customFormat="1" ht="216" hidden="1" x14ac:dyDescent="0.3">
      <c r="A135" s="26" t="s">
        <v>224</v>
      </c>
      <c r="B135" s="26" t="s">
        <v>1</v>
      </c>
      <c r="C135" s="13" t="s">
        <v>327</v>
      </c>
      <c r="D135" s="26" t="s">
        <v>453</v>
      </c>
      <c r="E135" s="26" t="s">
        <v>3</v>
      </c>
      <c r="F135" s="26" t="s">
        <v>3</v>
      </c>
      <c r="G135" s="26" t="s">
        <v>4</v>
      </c>
      <c r="H135" s="26" t="s">
        <v>2703</v>
      </c>
      <c r="J135" s="26" t="str">
        <f t="shared" si="43"/>
        <v>Sessão Restaurativa redesignada (152)Movimentos Parametrizados</v>
      </c>
      <c r="K135" s="26" t="str">
        <f t="shared" si="44"/>
        <v>Sessão Restaurativa redesignada (152)Sessão Restaurativa antecipada (146)
Sessão Restaurativa cancelada (147)
Sessão Restaurativa convertida em diligência (148)
Sessão Restaurativa designada (149)
Sessão Restaurativa não realizada (150)
Sessão Restaurativa realizada (151)
Sessão Restaurativa redesignada (152)</v>
      </c>
      <c r="L135" s="26" t="str">
        <f t="shared" si="45"/>
        <v>Sessão Restaurativa redesignada (152)Serventuário (14) | Escrivão/Diretor de Secretaria/Secretário Jurídico (48) | Sessão Restaurativa (15102)[15:situacao_da_audiencia:10]</v>
      </c>
      <c r="M135" s="26" t="str">
        <f t="shared" si="46"/>
        <v>Sessão Restaurativa redesignada (152)Não</v>
      </c>
      <c r="N135" s="26" t="str">
        <f t="shared" si="47"/>
        <v>Sessão Restaurativa redesignada (152)Não</v>
      </c>
      <c r="O135" s="26" t="str">
        <f t="shared" si="48"/>
        <v>Sessão Restaurativa redesignada (152)Sim</v>
      </c>
      <c r="P135" s="26" t="str">
        <f t="shared" si="49"/>
        <v>Sessão Restaurativa redesignada (152)</v>
      </c>
      <c r="R135" s="26" t="s">
        <v>224</v>
      </c>
      <c r="S135" s="26" t="s">
        <v>1</v>
      </c>
      <c r="T135" s="26" t="s">
        <v>327</v>
      </c>
      <c r="U135" s="26" t="s">
        <v>453</v>
      </c>
      <c r="V135" s="26" t="s">
        <v>3</v>
      </c>
      <c r="W135" s="26" t="s">
        <v>3</v>
      </c>
      <c r="X135" s="26" t="s">
        <v>4</v>
      </c>
      <c r="AA135" s="26" t="str">
        <f t="shared" si="50"/>
        <v>Sessão Restaurativa redesignada (152)Movimentos Parametrizados</v>
      </c>
      <c r="AB135" s="26" t="str">
        <f t="shared" si="51"/>
        <v>Sessão Restaurativa redesignada (152)Sessão Restaurativa antecipada (146)
Sessão Restaurativa cancelada (147)
Sessão Restaurativa convertida em diligência (148)
Sessão Restaurativa designada (149)
Sessão Restaurativa não realizada (150)
Sessão Restaurativa realizada (151)
Sessão Restaurativa redesignada (152)</v>
      </c>
      <c r="AC135" s="26" t="str">
        <f t="shared" si="52"/>
        <v>Sessão Restaurativa redesignada (152)Serventuário (14) | Escrivão/Diretor de Secretaria/Secretário Jurídico (48) | Sessão Restaurativa (15102)[15:situacao_da_audiencia:10]</v>
      </c>
      <c r="AD135" s="26" t="str">
        <f t="shared" si="53"/>
        <v>Sessão Restaurativa redesignada (152)Não</v>
      </c>
      <c r="AE135" s="26" t="str">
        <f t="shared" si="54"/>
        <v>Sessão Restaurativa redesignada (152)Não</v>
      </c>
      <c r="AF135" s="26" t="str">
        <f t="shared" si="55"/>
        <v>Sessão Restaurativa redesignada (152)Sim</v>
      </c>
      <c r="AG135" s="26" t="str">
        <f t="shared" si="56"/>
        <v>Sessão Restaurativa redesignada (152)</v>
      </c>
      <c r="AI135" s="26" t="b">
        <f t="shared" si="57"/>
        <v>1</v>
      </c>
      <c r="AJ135" s="26" t="b">
        <f t="shared" si="58"/>
        <v>1</v>
      </c>
      <c r="AK135" s="26" t="b">
        <f t="shared" si="59"/>
        <v>1</v>
      </c>
      <c r="AL135" s="26" t="b">
        <f t="shared" si="60"/>
        <v>1</v>
      </c>
      <c r="AM135" s="26" t="b">
        <f t="shared" si="61"/>
        <v>1</v>
      </c>
      <c r="AN135" s="26" t="b">
        <f t="shared" si="62"/>
        <v>1</v>
      </c>
      <c r="AO135" s="26" t="b">
        <f t="shared" si="63"/>
        <v>1</v>
      </c>
    </row>
    <row r="136" spans="1:41" s="26" customFormat="1" ht="409.6" hidden="1" x14ac:dyDescent="0.3">
      <c r="A136" s="26" t="s">
        <v>226</v>
      </c>
      <c r="B136" s="26" t="s">
        <v>1</v>
      </c>
      <c r="C136" s="13" t="s">
        <v>2673</v>
      </c>
      <c r="D136" s="13" t="s">
        <v>329</v>
      </c>
      <c r="E136" s="26" t="s">
        <v>3</v>
      </c>
      <c r="F136" s="26" t="s">
        <v>3</v>
      </c>
      <c r="G136" s="26" t="s">
        <v>4</v>
      </c>
      <c r="H136" s="26" t="s">
        <v>2703</v>
      </c>
      <c r="J136" s="26" t="str">
        <f t="shared" si="43"/>
        <v>Supenso/Sobrestado por SIRDR (128)Movimentos Parametrizados</v>
      </c>
      <c r="K136" s="26" t="str">
        <f t="shared" si="44"/>
        <v>Supenso/Sobrestado por SIRDR (128)Arquivado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Redistribuído para outro Tribunal (154)
Remetido (41)
Supenso/Sobrestado por SIRDR (128)
Transação penal cumprida (129)</v>
      </c>
      <c r="L136" s="26" t="str">
        <f t="shared" si="45"/>
        <v>Supenso/Sobrestado por SIRDR (128)Magistrado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v>
      </c>
      <c r="M136" s="26" t="str">
        <f t="shared" si="46"/>
        <v>Supenso/Sobrestado por SIRDR (128)Não</v>
      </c>
      <c r="N136" s="26" t="str">
        <f t="shared" si="47"/>
        <v>Supenso/Sobrestado por SIRDR (128)Não</v>
      </c>
      <c r="O136" s="26" t="str">
        <f t="shared" si="48"/>
        <v>Supenso/Sobrestado por SIRDR (128)Sim</v>
      </c>
      <c r="P136" s="26" t="str">
        <f t="shared" si="49"/>
        <v>Supenso/Sobrestado por SIRDR (128)</v>
      </c>
      <c r="R136" s="26" t="s">
        <v>226</v>
      </c>
      <c r="S136" s="26" t="s">
        <v>1</v>
      </c>
      <c r="T136" s="26" t="s">
        <v>2673</v>
      </c>
      <c r="U136" s="26" t="s">
        <v>329</v>
      </c>
      <c r="V136" s="26" t="s">
        <v>3</v>
      </c>
      <c r="W136" s="26" t="s">
        <v>3</v>
      </c>
      <c r="X136" s="26" t="s">
        <v>4</v>
      </c>
      <c r="AA136" s="26" t="str">
        <f t="shared" si="50"/>
        <v>Supenso/Sobrestado por SIRDR (128)Movimentos Parametrizados</v>
      </c>
      <c r="AB136" s="26" t="str">
        <f t="shared" si="51"/>
        <v>Supenso/Sobrestado por SIRDR (128)Arquivado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Redistribuído para outro Tribunal (154)
Remetido (41)
Supenso/Sobrestado por SIRDR (128)
Transação penal cumprida (129)</v>
      </c>
      <c r="AC136" s="26" t="str">
        <f t="shared" si="52"/>
        <v>Supenso/Sobrestado por SIRDR (128)Magistrado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v>
      </c>
      <c r="AD136" s="26" t="str">
        <f t="shared" si="53"/>
        <v>Supenso/Sobrestado por SIRDR (128)Não</v>
      </c>
      <c r="AE136" s="26" t="str">
        <f t="shared" si="54"/>
        <v>Supenso/Sobrestado por SIRDR (128)Não</v>
      </c>
      <c r="AF136" s="26" t="str">
        <f t="shared" si="55"/>
        <v>Supenso/Sobrestado por SIRDR (128)Sim</v>
      </c>
      <c r="AG136" s="26" t="str">
        <f t="shared" si="56"/>
        <v>Supenso/Sobrestado por SIRDR (128)</v>
      </c>
      <c r="AI136" s="26" t="b">
        <f t="shared" si="57"/>
        <v>1</v>
      </c>
      <c r="AJ136" s="26" t="b">
        <f t="shared" si="58"/>
        <v>1</v>
      </c>
      <c r="AK136" s="26" t="b">
        <f t="shared" si="59"/>
        <v>1</v>
      </c>
      <c r="AL136" s="26" t="b">
        <f t="shared" si="60"/>
        <v>1</v>
      </c>
      <c r="AM136" s="26" t="b">
        <f t="shared" si="61"/>
        <v>1</v>
      </c>
      <c r="AN136" s="26" t="b">
        <f t="shared" si="62"/>
        <v>1</v>
      </c>
      <c r="AO136" s="26" t="b">
        <f t="shared" si="63"/>
        <v>1</v>
      </c>
    </row>
    <row r="137" spans="1:41" s="26" customFormat="1" ht="409.6" hidden="1" x14ac:dyDescent="0.3">
      <c r="A137" s="26" t="s">
        <v>227</v>
      </c>
      <c r="B137" s="26" t="s">
        <v>1</v>
      </c>
      <c r="C137" s="13" t="s">
        <v>2674</v>
      </c>
      <c r="D137" s="26" t="s">
        <v>228</v>
      </c>
      <c r="E137" s="26" t="s">
        <v>3</v>
      </c>
      <c r="F137" s="26" t="s">
        <v>3</v>
      </c>
      <c r="G137" s="26" t="s">
        <v>4</v>
      </c>
      <c r="H137" s="26" t="s">
        <v>53</v>
      </c>
      <c r="J137" s="26" t="str">
        <f t="shared" si="43"/>
        <v>Suspenso/sobrestado  por Ação de Controle Concentrado de Constitucionalidade (92)Movimentos Parametrizados</v>
      </c>
      <c r="K137" s="26" t="str">
        <f t="shared" si="44"/>
        <v>Suspenso/sobrestado  por Ação de Controle Concentrado de Constitucionalidade (92)Arquivado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Redistribuído para outro Tribunal (154)
Remetido (41)
Suspenso/sobrestado  por Ação de Controle Concentrado de Constitucionalidade (92)
Transação penal cumprida (129)</v>
      </c>
      <c r="L137" s="26" t="str">
        <f t="shared" si="45"/>
        <v>Suspenso/sobrestado  por Ação de Controle Concentrado de Constitucionalidade (92)Magistrado (1) | Decisão (3) | Suspensão ou Sobrestamento (25) | Por Ação de Controle Concentrado de Constitucionalidade (14971)</v>
      </c>
      <c r="M137" s="26" t="str">
        <f t="shared" si="46"/>
        <v>Suspenso/sobrestado  por Ação de Controle Concentrado de Constitucionalidade (92)Não</v>
      </c>
      <c r="N137" s="26" t="str">
        <f t="shared" si="47"/>
        <v>Suspenso/sobrestado  por Ação de Controle Concentrado de Constitucionalidade (92)Não</v>
      </c>
      <c r="O137" s="26" t="str">
        <f t="shared" si="48"/>
        <v>Suspenso/sobrestado  por Ação de Controle Concentrado de Constitucionalidade (92)Sim</v>
      </c>
      <c r="P137" s="26" t="str">
        <f t="shared" si="49"/>
        <v>Suspenso/sobrestado  por Ação de Controle Concentrado de Constitucionalidade (92)Decisão proferida</v>
      </c>
      <c r="R137" s="26" t="s">
        <v>227</v>
      </c>
      <c r="S137" s="26" t="s">
        <v>1</v>
      </c>
      <c r="T137" s="26" t="s">
        <v>2674</v>
      </c>
      <c r="U137" s="26" t="s">
        <v>228</v>
      </c>
      <c r="V137" s="26" t="s">
        <v>3</v>
      </c>
      <c r="W137" s="26" t="s">
        <v>3</v>
      </c>
      <c r="X137" s="26" t="s">
        <v>4</v>
      </c>
      <c r="Y137" s="26" t="s">
        <v>53</v>
      </c>
      <c r="AA137" s="26" t="str">
        <f t="shared" si="50"/>
        <v>Suspenso/sobrestado  por Ação de Controle Concentrado de Constitucionalidade (92)Movimentos Parametrizados</v>
      </c>
      <c r="AB137" s="26" t="str">
        <f t="shared" si="51"/>
        <v>Suspenso/sobrestado  por Ação de Controle Concentrado de Constitucionalidade (92)Arquivado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Redistribuído para outro Tribunal (154)
Remetido (41)
Suspenso/sobrestado  por Ação de Controle Concentrado de Constitucionalidade (92)
Transação penal cumprida (129)</v>
      </c>
      <c r="AC137" s="26" t="str">
        <f t="shared" si="52"/>
        <v>Suspenso/sobrestado  por Ação de Controle Concentrado de Constitucionalidade (92)Magistrado (1) | Decisão (3) | Suspensão ou Sobrestamento (25) | Por Ação de Controle Concentrado de Constitucionalidade (14971)</v>
      </c>
      <c r="AD137" s="26" t="str">
        <f t="shared" si="53"/>
        <v>Suspenso/sobrestado  por Ação de Controle Concentrado de Constitucionalidade (92)Não</v>
      </c>
      <c r="AE137" s="26" t="str">
        <f t="shared" si="54"/>
        <v>Suspenso/sobrestado  por Ação de Controle Concentrado de Constitucionalidade (92)Não</v>
      </c>
      <c r="AF137" s="26" t="str">
        <f t="shared" si="55"/>
        <v>Suspenso/sobrestado  por Ação de Controle Concentrado de Constitucionalidade (92)Sim</v>
      </c>
      <c r="AG137" s="26" t="str">
        <f t="shared" si="56"/>
        <v>Suspenso/sobrestado  por Ação de Controle Concentrado de Constitucionalidade (92)Decisão proferida</v>
      </c>
      <c r="AI137" s="26" t="b">
        <f t="shared" si="57"/>
        <v>1</v>
      </c>
      <c r="AJ137" s="26" t="b">
        <f t="shared" si="58"/>
        <v>1</v>
      </c>
      <c r="AK137" s="26" t="b">
        <f t="shared" si="59"/>
        <v>1</v>
      </c>
      <c r="AL137" s="26" t="b">
        <f t="shared" si="60"/>
        <v>1</v>
      </c>
      <c r="AM137" s="26" t="b">
        <f t="shared" si="61"/>
        <v>1</v>
      </c>
      <c r="AN137" s="26" t="b">
        <f t="shared" si="62"/>
        <v>1</v>
      </c>
      <c r="AO137" s="26" t="b">
        <f t="shared" si="63"/>
        <v>1</v>
      </c>
    </row>
    <row r="138" spans="1:41" s="26" customFormat="1" ht="409.6" hidden="1" x14ac:dyDescent="0.3">
      <c r="A138" s="26" t="s">
        <v>229</v>
      </c>
      <c r="B138" s="26" t="s">
        <v>1</v>
      </c>
      <c r="C138" s="13" t="s">
        <v>2675</v>
      </c>
      <c r="D138" s="26" t="s">
        <v>230</v>
      </c>
      <c r="E138" s="26" t="s">
        <v>3</v>
      </c>
      <c r="F138" s="26" t="s">
        <v>3</v>
      </c>
      <c r="G138" s="26" t="s">
        <v>4</v>
      </c>
      <c r="H138" s="26" t="s">
        <v>53</v>
      </c>
      <c r="J138" s="26" t="str">
        <f t="shared" si="43"/>
        <v>Suspenso/sobrestado  por Controvérsia (93)Movimentos Parametrizados</v>
      </c>
      <c r="K138" s="26" t="str">
        <f t="shared" si="44"/>
        <v>Suspenso/sobrestado  por Controvérsia (93)Arquivado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Redistribuído para outro Tribunal (154)
Remetido (41)
Suspenso/sobrestado  por Controvérsia (93)
Transação penal cumprida (129)</v>
      </c>
      <c r="L138" s="26" t="str">
        <f t="shared" si="45"/>
        <v>Suspenso/sobrestado  por Controvérsia (93)Magistrado (1) | Decisão (3) | Suspensão ou Sobrestamento (25) | Por Controvérsia (14970)</v>
      </c>
      <c r="M138" s="26" t="str">
        <f t="shared" si="46"/>
        <v>Suspenso/sobrestado  por Controvérsia (93)Não</v>
      </c>
      <c r="N138" s="26" t="str">
        <f t="shared" si="47"/>
        <v>Suspenso/sobrestado  por Controvérsia (93)Não</v>
      </c>
      <c r="O138" s="26" t="str">
        <f t="shared" si="48"/>
        <v>Suspenso/sobrestado  por Controvérsia (93)Sim</v>
      </c>
      <c r="P138" s="26" t="str">
        <f t="shared" si="49"/>
        <v>Suspenso/sobrestado  por Controvérsia (93)Decisão proferida</v>
      </c>
      <c r="R138" s="26" t="s">
        <v>229</v>
      </c>
      <c r="S138" s="26" t="s">
        <v>1</v>
      </c>
      <c r="T138" s="26" t="s">
        <v>2675</v>
      </c>
      <c r="U138" s="26" t="s">
        <v>230</v>
      </c>
      <c r="V138" s="26" t="s">
        <v>3</v>
      </c>
      <c r="W138" s="26" t="s">
        <v>3</v>
      </c>
      <c r="X138" s="26" t="s">
        <v>4</v>
      </c>
      <c r="Y138" s="26" t="s">
        <v>53</v>
      </c>
      <c r="AA138" s="26" t="str">
        <f t="shared" si="50"/>
        <v>Suspenso/sobrestado  por Controvérsia (93)Movimentos Parametrizados</v>
      </c>
      <c r="AB138" s="26" t="str">
        <f t="shared" si="51"/>
        <v>Suspenso/sobrestado  por Controvérsia (93)Arquivado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Redistribuído para outro Tribunal (154)
Remetido (41)
Suspenso/sobrestado  por Controvérsia (93)
Transação penal cumprida (129)</v>
      </c>
      <c r="AC138" s="26" t="str">
        <f t="shared" si="52"/>
        <v>Suspenso/sobrestado  por Controvérsia (93)Magistrado (1) | Decisão (3) | Suspensão ou Sobrestamento (25) | Por Controvérsia (14970)</v>
      </c>
      <c r="AD138" s="26" t="str">
        <f t="shared" si="53"/>
        <v>Suspenso/sobrestado  por Controvérsia (93)Não</v>
      </c>
      <c r="AE138" s="26" t="str">
        <f t="shared" si="54"/>
        <v>Suspenso/sobrestado  por Controvérsia (93)Não</v>
      </c>
      <c r="AF138" s="26" t="str">
        <f t="shared" si="55"/>
        <v>Suspenso/sobrestado  por Controvérsia (93)Sim</v>
      </c>
      <c r="AG138" s="26" t="str">
        <f t="shared" si="56"/>
        <v>Suspenso/sobrestado  por Controvérsia (93)Decisão proferida</v>
      </c>
      <c r="AI138" s="26" t="b">
        <f t="shared" si="57"/>
        <v>1</v>
      </c>
      <c r="AJ138" s="26" t="b">
        <f t="shared" si="58"/>
        <v>1</v>
      </c>
      <c r="AK138" s="26" t="b">
        <f t="shared" si="59"/>
        <v>1</v>
      </c>
      <c r="AL138" s="26" t="b">
        <f t="shared" si="60"/>
        <v>1</v>
      </c>
      <c r="AM138" s="26" t="b">
        <f t="shared" si="61"/>
        <v>1</v>
      </c>
      <c r="AN138" s="26" t="b">
        <f t="shared" si="62"/>
        <v>1</v>
      </c>
      <c r="AO138" s="26" t="b">
        <f t="shared" si="63"/>
        <v>1</v>
      </c>
    </row>
    <row r="139" spans="1:41" s="26" customFormat="1" ht="409.6" hidden="1" x14ac:dyDescent="0.3">
      <c r="A139" s="26" t="s">
        <v>231</v>
      </c>
      <c r="B139" s="26" t="s">
        <v>1</v>
      </c>
      <c r="C139" s="13" t="s">
        <v>2676</v>
      </c>
      <c r="D139" s="13" t="s">
        <v>333</v>
      </c>
      <c r="E139" s="26" t="s">
        <v>3</v>
      </c>
      <c r="F139" s="26" t="s">
        <v>3</v>
      </c>
      <c r="G139" s="26" t="s">
        <v>4</v>
      </c>
      <c r="H139" s="26" t="s">
        <v>53</v>
      </c>
      <c r="J139" s="26" t="str">
        <f t="shared" si="43"/>
        <v>Suspenso/sobrestado por decisão judicial (46)Movimentos Parametrizados</v>
      </c>
      <c r="K139" s="26" t="str">
        <f t="shared" si="44"/>
        <v>Suspenso/sobrestado por decisão judicial (46)Arquivado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Redistribuído para outro Tribunal (154)
Remetido (41)
Suspenso/sobrestado por decisão judicial (46)
Suspenso/sobrestado por despacho judicial (45)
Transação penal cumprida (129)</v>
      </c>
      <c r="L139" s="26" t="str">
        <f t="shared" si="45"/>
        <v>Suspenso/sobrestado por decisão judicial (46)Magistrado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v>
      </c>
      <c r="M139" s="26" t="str">
        <f t="shared" si="46"/>
        <v>Suspenso/sobrestado por decisão judicial (46)Não</v>
      </c>
      <c r="N139" s="26" t="str">
        <f t="shared" si="47"/>
        <v>Suspenso/sobrestado por decisão judicial (46)Não</v>
      </c>
      <c r="O139" s="26" t="str">
        <f t="shared" si="48"/>
        <v>Suspenso/sobrestado por decisão judicial (46)Sim</v>
      </c>
      <c r="P139" s="26" t="str">
        <f t="shared" si="49"/>
        <v>Suspenso/sobrestado por decisão judicial (46)Decisão proferida</v>
      </c>
      <c r="R139" s="26" t="s">
        <v>231</v>
      </c>
      <c r="S139" s="26" t="s">
        <v>1</v>
      </c>
      <c r="T139" s="26" t="s">
        <v>2676</v>
      </c>
      <c r="U139" s="26" t="s">
        <v>333</v>
      </c>
      <c r="V139" s="26" t="s">
        <v>3</v>
      </c>
      <c r="W139" s="26" t="s">
        <v>3</v>
      </c>
      <c r="X139" s="26" t="s">
        <v>4</v>
      </c>
      <c r="Y139" s="26" t="s">
        <v>53</v>
      </c>
      <c r="AA139" s="26" t="str">
        <f t="shared" si="50"/>
        <v>Suspenso/sobrestado por decisão judicial (46)Movimentos Parametrizados</v>
      </c>
      <c r="AB139" s="26" t="str">
        <f t="shared" si="51"/>
        <v>Suspenso/sobrestado por decisão judicial (46)Arquivado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Redistribuído para outro Tribunal (154)
Remetido (41)
Suspenso/sobrestado por decisão judicial (46)
Suspenso/sobrestado por despacho judicial (45)
Transação penal cumprida (129)</v>
      </c>
      <c r="AC139" s="26" t="str">
        <f t="shared" si="52"/>
        <v>Suspenso/sobrestado por decisão judicial (46)Magistrado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v>
      </c>
      <c r="AD139" s="26" t="str">
        <f t="shared" si="53"/>
        <v>Suspenso/sobrestado por decisão judicial (46)Não</v>
      </c>
      <c r="AE139" s="26" t="str">
        <f t="shared" si="54"/>
        <v>Suspenso/sobrestado por decisão judicial (46)Não</v>
      </c>
      <c r="AF139" s="26" t="str">
        <f t="shared" si="55"/>
        <v>Suspenso/sobrestado por decisão judicial (46)Sim</v>
      </c>
      <c r="AG139" s="26" t="str">
        <f t="shared" si="56"/>
        <v>Suspenso/sobrestado por decisão judicial (46)Decisão proferida</v>
      </c>
      <c r="AI139" s="26" t="b">
        <f t="shared" si="57"/>
        <v>1</v>
      </c>
      <c r="AJ139" s="26" t="b">
        <f t="shared" si="58"/>
        <v>1</v>
      </c>
      <c r="AK139" s="26" t="b">
        <f t="shared" si="59"/>
        <v>1</v>
      </c>
      <c r="AL139" s="26" t="b">
        <f t="shared" si="60"/>
        <v>1</v>
      </c>
      <c r="AM139" s="26" t="b">
        <f t="shared" si="61"/>
        <v>1</v>
      </c>
      <c r="AN139" s="26" t="b">
        <f t="shared" si="62"/>
        <v>1</v>
      </c>
      <c r="AO139" s="26" t="b">
        <f t="shared" si="63"/>
        <v>1</v>
      </c>
    </row>
    <row r="140" spans="1:41" s="26" customFormat="1" ht="409.6" hidden="1" x14ac:dyDescent="0.3">
      <c r="A140" s="26" t="s">
        <v>232</v>
      </c>
      <c r="B140" s="26" t="s">
        <v>1</v>
      </c>
      <c r="C140" s="13" t="s">
        <v>2676</v>
      </c>
      <c r="D140" s="13" t="s">
        <v>334</v>
      </c>
      <c r="E140" s="26" t="s">
        <v>3</v>
      </c>
      <c r="F140" s="26" t="s">
        <v>3</v>
      </c>
      <c r="G140" s="26" t="s">
        <v>4</v>
      </c>
      <c r="H140" s="26" t="s">
        <v>117</v>
      </c>
      <c r="J140" s="26" t="str">
        <f t="shared" si="43"/>
        <v>Suspenso/sobrestado por despacho judicial (45)Movimentos Parametrizados</v>
      </c>
      <c r="K140" s="26" t="str">
        <f t="shared" si="44"/>
        <v>Suspenso/sobrestado por despacho judicial (45)Arquivado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Redistribuído para outro Tribunal (154)
Remetido (41)
Suspenso/sobrestado por decisão judicial (46)
Suspenso/sobrestado por despacho judicial (45)
Transação penal cumprida (129)</v>
      </c>
      <c r="L140" s="26" t="str">
        <f t="shared" si="45"/>
        <v>Suspenso/sobrestado por despacho judicial (45)Magistrado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v>
      </c>
      <c r="M140" s="26" t="str">
        <f t="shared" si="46"/>
        <v>Suspenso/sobrestado por despacho judicial (45)Não</v>
      </c>
      <c r="N140" s="26" t="str">
        <f t="shared" si="47"/>
        <v>Suspenso/sobrestado por despacho judicial (45)Não</v>
      </c>
      <c r="O140" s="26" t="str">
        <f t="shared" si="48"/>
        <v>Suspenso/sobrestado por despacho judicial (45)Sim</v>
      </c>
      <c r="P140" s="26" t="str">
        <f t="shared" si="49"/>
        <v>Suspenso/sobrestado por despacho judicial (45)Despacho proferido</v>
      </c>
      <c r="R140" s="26" t="s">
        <v>232</v>
      </c>
      <c r="S140" s="26" t="s">
        <v>1</v>
      </c>
      <c r="T140" s="26" t="s">
        <v>2676</v>
      </c>
      <c r="U140" s="26" t="s">
        <v>334</v>
      </c>
      <c r="V140" s="26" t="s">
        <v>3</v>
      </c>
      <c r="W140" s="26" t="s">
        <v>3</v>
      </c>
      <c r="X140" s="26" t="s">
        <v>4</v>
      </c>
      <c r="Y140" s="26" t="s">
        <v>117</v>
      </c>
      <c r="AA140" s="26" t="str">
        <f t="shared" si="50"/>
        <v>Suspenso/sobrestado por despacho judicial (45)Movimentos Parametrizados</v>
      </c>
      <c r="AB140" s="26" t="str">
        <f t="shared" si="51"/>
        <v>Suspenso/sobrestado por despacho judicial (45)Arquivado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Redistribuído para outro Tribunal (154)
Remetido (41)
Suspenso/sobrestado por decisão judicial (46)
Suspenso/sobrestado por despacho judicial (45)
Transação penal cumprida (129)</v>
      </c>
      <c r="AC140" s="26" t="str">
        <f t="shared" si="52"/>
        <v>Suspenso/sobrestado por despacho judicial (45)Magistrado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v>
      </c>
      <c r="AD140" s="26" t="str">
        <f t="shared" si="53"/>
        <v>Suspenso/sobrestado por despacho judicial (45)Não</v>
      </c>
      <c r="AE140" s="26" t="str">
        <f t="shared" si="54"/>
        <v>Suspenso/sobrestado por despacho judicial (45)Não</v>
      </c>
      <c r="AF140" s="26" t="str">
        <f t="shared" si="55"/>
        <v>Suspenso/sobrestado por despacho judicial (45)Sim</v>
      </c>
      <c r="AG140" s="26" t="str">
        <f t="shared" si="56"/>
        <v>Suspenso/sobrestado por despacho judicial (45)Despacho proferido</v>
      </c>
      <c r="AI140" s="26" t="b">
        <f t="shared" si="57"/>
        <v>1</v>
      </c>
      <c r="AJ140" s="26" t="b">
        <f t="shared" si="58"/>
        <v>1</v>
      </c>
      <c r="AK140" s="26" t="b">
        <f t="shared" si="59"/>
        <v>1</v>
      </c>
      <c r="AL140" s="26" t="b">
        <f t="shared" si="60"/>
        <v>1</v>
      </c>
      <c r="AM140" s="26" t="b">
        <f t="shared" si="61"/>
        <v>1</v>
      </c>
      <c r="AN140" s="26" t="b">
        <f t="shared" si="62"/>
        <v>1</v>
      </c>
      <c r="AO140" s="26" t="b">
        <f t="shared" si="63"/>
        <v>1</v>
      </c>
    </row>
    <row r="141" spans="1:41" s="26" customFormat="1" ht="409.6" hidden="1" x14ac:dyDescent="0.3">
      <c r="A141" s="26" t="s">
        <v>233</v>
      </c>
      <c r="B141" s="26" t="s">
        <v>1</v>
      </c>
      <c r="C141" s="13" t="s">
        <v>2677</v>
      </c>
      <c r="D141" s="26" t="s">
        <v>234</v>
      </c>
      <c r="E141" s="26" t="s">
        <v>3</v>
      </c>
      <c r="F141" s="26" t="s">
        <v>3</v>
      </c>
      <c r="G141" s="26" t="s">
        <v>4</v>
      </c>
      <c r="H141" s="26" t="s">
        <v>53</v>
      </c>
      <c r="J141" s="26" t="str">
        <f t="shared" si="43"/>
        <v>Suspenso/sobrestado por Grupo de Representativos (94)Movimentos Parametrizados</v>
      </c>
      <c r="K141" s="26" t="str">
        <f t="shared" si="44"/>
        <v>Suspenso/sobrestado por Grupo de Representativos (94)Arquivado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Redistribuído para outro Tribunal (154)
Remetido (41)
Suspenso/sobrestado por Grupo de Representativos (94)
Transação penal cumprida (129)</v>
      </c>
      <c r="L141" s="26" t="str">
        <f t="shared" si="45"/>
        <v>Suspenso/sobrestado por Grupo de Representativos (94)Magistrado (1) | Decisão (3) | Suspensão ou Sobrestamento (25) | Por Grupo de Representativos (14969)</v>
      </c>
      <c r="M141" s="26" t="str">
        <f t="shared" si="46"/>
        <v>Suspenso/sobrestado por Grupo de Representativos (94)Não</v>
      </c>
      <c r="N141" s="26" t="str">
        <f t="shared" si="47"/>
        <v>Suspenso/sobrestado por Grupo de Representativos (94)Não</v>
      </c>
      <c r="O141" s="26" t="str">
        <f t="shared" si="48"/>
        <v>Suspenso/sobrestado por Grupo de Representativos (94)Sim</v>
      </c>
      <c r="P141" s="26" t="str">
        <f t="shared" si="49"/>
        <v>Suspenso/sobrestado por Grupo de Representativos (94)Decisão proferida</v>
      </c>
      <c r="R141" s="26" t="s">
        <v>233</v>
      </c>
      <c r="S141" s="26" t="s">
        <v>1</v>
      </c>
      <c r="T141" s="26" t="s">
        <v>2677</v>
      </c>
      <c r="U141" s="26" t="s">
        <v>234</v>
      </c>
      <c r="V141" s="26" t="s">
        <v>3</v>
      </c>
      <c r="W141" s="26" t="s">
        <v>3</v>
      </c>
      <c r="X141" s="26" t="s">
        <v>4</v>
      </c>
      <c r="Y141" s="26" t="s">
        <v>53</v>
      </c>
      <c r="AA141" s="26" t="str">
        <f t="shared" si="50"/>
        <v>Suspenso/sobrestado por Grupo de Representativos (94)Movimentos Parametrizados</v>
      </c>
      <c r="AB141" s="26" t="str">
        <f t="shared" si="51"/>
        <v>Suspenso/sobrestado por Grupo de Representativos (94)Arquivado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Redistribuído para outro Tribunal (154)
Remetido (41)
Suspenso/sobrestado por Grupo de Representativos (94)
Transação penal cumprida (129)</v>
      </c>
      <c r="AC141" s="26" t="str">
        <f t="shared" si="52"/>
        <v>Suspenso/sobrestado por Grupo de Representativos (94)Magistrado (1) | Decisão (3) | Suspensão ou Sobrestamento (25) | Por Grupo de Representativos (14969)</v>
      </c>
      <c r="AD141" s="26" t="str">
        <f t="shared" si="53"/>
        <v>Suspenso/sobrestado por Grupo de Representativos (94)Não</v>
      </c>
      <c r="AE141" s="26" t="str">
        <f t="shared" si="54"/>
        <v>Suspenso/sobrestado por Grupo de Representativos (94)Não</v>
      </c>
      <c r="AF141" s="26" t="str">
        <f t="shared" si="55"/>
        <v>Suspenso/sobrestado por Grupo de Representativos (94)Sim</v>
      </c>
      <c r="AG141" s="26" t="str">
        <f t="shared" si="56"/>
        <v>Suspenso/sobrestado por Grupo de Representativos (94)Decisão proferida</v>
      </c>
      <c r="AI141" s="26" t="b">
        <f t="shared" si="57"/>
        <v>1</v>
      </c>
      <c r="AJ141" s="26" t="b">
        <f t="shared" si="58"/>
        <v>1</v>
      </c>
      <c r="AK141" s="26" t="b">
        <f t="shared" si="59"/>
        <v>1</v>
      </c>
      <c r="AL141" s="26" t="b">
        <f t="shared" si="60"/>
        <v>1</v>
      </c>
      <c r="AM141" s="26" t="b">
        <f t="shared" si="61"/>
        <v>1</v>
      </c>
      <c r="AN141" s="26" t="b">
        <f t="shared" si="62"/>
        <v>1</v>
      </c>
      <c r="AO141" s="26" t="b">
        <f t="shared" si="63"/>
        <v>1</v>
      </c>
    </row>
    <row r="142" spans="1:41" s="26" customFormat="1" ht="409.6" hidden="1" x14ac:dyDescent="0.3">
      <c r="A142" s="26" t="s">
        <v>235</v>
      </c>
      <c r="B142" s="26" t="s">
        <v>1</v>
      </c>
      <c r="C142" s="13" t="s">
        <v>2678</v>
      </c>
      <c r="D142" s="26" t="s">
        <v>236</v>
      </c>
      <c r="E142" s="26" t="s">
        <v>3</v>
      </c>
      <c r="F142" s="26" t="s">
        <v>3</v>
      </c>
      <c r="G142" s="26" t="s">
        <v>4</v>
      </c>
      <c r="H142" s="26" t="s">
        <v>53</v>
      </c>
      <c r="J142" s="26" t="str">
        <f t="shared" si="43"/>
        <v>Suspenso/sobrestado por IAC (95)Movimentos Parametrizados</v>
      </c>
      <c r="K142" s="26" t="str">
        <f t="shared" si="44"/>
        <v>Suspenso/sobrestado por IAC (95)Arquivado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Redistribuído para outro Tribunal (154)
Remetido (41)
Suspenso/sobrestado por IAC (95)
Transação penal cumprida (129)</v>
      </c>
      <c r="L142" s="26" t="str">
        <f t="shared" si="45"/>
        <v>Suspenso/sobrestado por IAC (95)Magistrado (1) | Decisão (3) | Suspensão ou Sobrestamento (25) | Por Incidente de Assunção de Competência - IAC (14968)</v>
      </c>
      <c r="M142" s="26" t="str">
        <f t="shared" si="46"/>
        <v>Suspenso/sobrestado por IAC (95)Não</v>
      </c>
      <c r="N142" s="26" t="str">
        <f t="shared" si="47"/>
        <v>Suspenso/sobrestado por IAC (95)Não</v>
      </c>
      <c r="O142" s="26" t="str">
        <f t="shared" si="48"/>
        <v>Suspenso/sobrestado por IAC (95)Sim</v>
      </c>
      <c r="P142" s="26" t="str">
        <f t="shared" si="49"/>
        <v>Suspenso/sobrestado por IAC (95)Decisão proferida</v>
      </c>
      <c r="R142" s="26" t="s">
        <v>235</v>
      </c>
      <c r="S142" s="26" t="s">
        <v>1</v>
      </c>
      <c r="T142" s="26" t="s">
        <v>2678</v>
      </c>
      <c r="U142" s="26" t="s">
        <v>236</v>
      </c>
      <c r="V142" s="26" t="s">
        <v>3</v>
      </c>
      <c r="W142" s="26" t="s">
        <v>3</v>
      </c>
      <c r="X142" s="26" t="s">
        <v>4</v>
      </c>
      <c r="Y142" s="26" t="s">
        <v>53</v>
      </c>
      <c r="AA142" s="26" t="str">
        <f t="shared" si="50"/>
        <v>Suspenso/sobrestado por IAC (95)Movimentos Parametrizados</v>
      </c>
      <c r="AB142" s="26" t="str">
        <f t="shared" si="51"/>
        <v>Suspenso/sobrestado por IAC (95)Arquivado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Redistribuído para outro Tribunal (154)
Remetido (41)
Suspenso/sobrestado por IAC (95)
Transação penal cumprida (129)</v>
      </c>
      <c r="AC142" s="26" t="str">
        <f t="shared" si="52"/>
        <v>Suspenso/sobrestado por IAC (95)Magistrado (1) | Decisão (3) | Suspensão ou Sobrestamento (25) | Por Incidente de Assunção de Competência - IAC (14968)</v>
      </c>
      <c r="AD142" s="26" t="str">
        <f t="shared" si="53"/>
        <v>Suspenso/sobrestado por IAC (95)Não</v>
      </c>
      <c r="AE142" s="26" t="str">
        <f t="shared" si="54"/>
        <v>Suspenso/sobrestado por IAC (95)Não</v>
      </c>
      <c r="AF142" s="26" t="str">
        <f t="shared" si="55"/>
        <v>Suspenso/sobrestado por IAC (95)Sim</v>
      </c>
      <c r="AG142" s="26" t="str">
        <f t="shared" si="56"/>
        <v>Suspenso/sobrestado por IAC (95)Decisão proferida</v>
      </c>
      <c r="AI142" s="26" t="b">
        <f t="shared" si="57"/>
        <v>1</v>
      </c>
      <c r="AJ142" s="26" t="b">
        <f t="shared" si="58"/>
        <v>1</v>
      </c>
      <c r="AK142" s="26" t="b">
        <f t="shared" si="59"/>
        <v>1</v>
      </c>
      <c r="AL142" s="26" t="b">
        <f t="shared" si="60"/>
        <v>1</v>
      </c>
      <c r="AM142" s="26" t="b">
        <f t="shared" si="61"/>
        <v>1</v>
      </c>
      <c r="AN142" s="26" t="b">
        <f t="shared" si="62"/>
        <v>1</v>
      </c>
      <c r="AO142" s="26" t="b">
        <f t="shared" si="63"/>
        <v>1</v>
      </c>
    </row>
    <row r="143" spans="1:41" s="26" customFormat="1" ht="409.6" hidden="1" x14ac:dyDescent="0.3">
      <c r="A143" s="26" t="s">
        <v>237</v>
      </c>
      <c r="B143" s="26" t="s">
        <v>1</v>
      </c>
      <c r="C143" s="13" t="s">
        <v>2679</v>
      </c>
      <c r="D143" s="26" t="s">
        <v>238</v>
      </c>
      <c r="E143" s="26" t="s">
        <v>3</v>
      </c>
      <c r="F143" s="26" t="s">
        <v>3</v>
      </c>
      <c r="G143" s="26" t="s">
        <v>4</v>
      </c>
      <c r="H143" s="26" t="s">
        <v>53</v>
      </c>
      <c r="J143" s="26" t="str">
        <f t="shared" si="43"/>
        <v>Suspenso/Sobrestado por IRDR (47)Movimentos Parametrizados</v>
      </c>
      <c r="K143" s="26" t="str">
        <f t="shared" si="44"/>
        <v>Suspenso/Sobrestado por IRDR (47)Arquivado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Redistribuído para outro Tribunal (154)
Remetido (41)
Suspenso/Sobrestado por IRDR (47)
Transação penal cumprida (129)</v>
      </c>
      <c r="L143" s="26" t="str">
        <f t="shared" si="45"/>
        <v>Suspenso/Sobrestado por IRDR (47)Magistrado (1) | Decisão (3) | Suspensão ou Sobrestamento (25) | Incidente de Resolução de Demandas Repetitivas  (12098)</v>
      </c>
      <c r="M143" s="26" t="str">
        <f t="shared" si="46"/>
        <v>Suspenso/Sobrestado por IRDR (47)Não</v>
      </c>
      <c r="N143" s="26" t="str">
        <f t="shared" si="47"/>
        <v>Suspenso/Sobrestado por IRDR (47)Não</v>
      </c>
      <c r="O143" s="26" t="str">
        <f t="shared" si="48"/>
        <v>Suspenso/Sobrestado por IRDR (47)Sim</v>
      </c>
      <c r="P143" s="26" t="str">
        <f t="shared" si="49"/>
        <v>Suspenso/Sobrestado por IRDR (47)Decisão proferida</v>
      </c>
      <c r="R143" s="26" t="s">
        <v>237</v>
      </c>
      <c r="S143" s="26" t="s">
        <v>1</v>
      </c>
      <c r="T143" s="26" t="s">
        <v>2679</v>
      </c>
      <c r="U143" s="26" t="s">
        <v>238</v>
      </c>
      <c r="V143" s="26" t="s">
        <v>3</v>
      </c>
      <c r="W143" s="26" t="s">
        <v>3</v>
      </c>
      <c r="X143" s="26" t="s">
        <v>4</v>
      </c>
      <c r="Y143" s="26" t="s">
        <v>53</v>
      </c>
      <c r="AA143" s="26" t="str">
        <f t="shared" si="50"/>
        <v>Suspenso/Sobrestado por IRDR (47)Movimentos Parametrizados</v>
      </c>
      <c r="AB143" s="26" t="str">
        <f t="shared" si="51"/>
        <v>Suspenso/Sobrestado por IRDR (47)Arquivado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Redistribuído para outro Tribunal (154)
Remetido (41)
Suspenso/Sobrestado por IRDR (47)
Transação penal cumprida (129)</v>
      </c>
      <c r="AC143" s="26" t="str">
        <f t="shared" si="52"/>
        <v>Suspenso/Sobrestado por IRDR (47)Magistrado (1) | Decisão (3) | Suspensão ou Sobrestamento (25) | Incidente de Resolução de Demandas Repetitivas  (12098)</v>
      </c>
      <c r="AD143" s="26" t="str">
        <f t="shared" si="53"/>
        <v>Suspenso/Sobrestado por IRDR (47)Não</v>
      </c>
      <c r="AE143" s="26" t="str">
        <f t="shared" si="54"/>
        <v>Suspenso/Sobrestado por IRDR (47)Não</v>
      </c>
      <c r="AF143" s="26" t="str">
        <f t="shared" si="55"/>
        <v>Suspenso/Sobrestado por IRDR (47)Sim</v>
      </c>
      <c r="AG143" s="26" t="str">
        <f t="shared" si="56"/>
        <v>Suspenso/Sobrestado por IRDR (47)Decisão proferida</v>
      </c>
      <c r="AI143" s="26" t="b">
        <f t="shared" si="57"/>
        <v>1</v>
      </c>
      <c r="AJ143" s="26" t="b">
        <f t="shared" si="58"/>
        <v>1</v>
      </c>
      <c r="AK143" s="26" t="b">
        <f t="shared" si="59"/>
        <v>1</v>
      </c>
      <c r="AL143" s="26" t="b">
        <f t="shared" si="60"/>
        <v>1</v>
      </c>
      <c r="AM143" s="26" t="b">
        <f t="shared" si="61"/>
        <v>1</v>
      </c>
      <c r="AN143" s="26" t="b">
        <f t="shared" si="62"/>
        <v>1</v>
      </c>
      <c r="AO143" s="26" t="b">
        <f t="shared" si="63"/>
        <v>1</v>
      </c>
    </row>
    <row r="144" spans="1:41" s="26" customFormat="1" ht="409.6" hidden="1" x14ac:dyDescent="0.3">
      <c r="A144" s="26" t="s">
        <v>239</v>
      </c>
      <c r="B144" s="26" t="s">
        <v>1</v>
      </c>
      <c r="C144" s="13" t="s">
        <v>338</v>
      </c>
      <c r="D144" s="26" t="s">
        <v>240</v>
      </c>
      <c r="E144" s="26" t="s">
        <v>3</v>
      </c>
      <c r="F144" s="26" t="s">
        <v>3</v>
      </c>
      <c r="G144" s="26" t="s">
        <v>4</v>
      </c>
      <c r="H144" s="26" t="s">
        <v>53</v>
      </c>
      <c r="J144" s="26" t="str">
        <f t="shared" si="43"/>
        <v>Suspenso/sobrestado por prejudicialidade de RE (144)Movimentos Parametrizados</v>
      </c>
      <c r="K144" s="26" t="str">
        <f t="shared" si="44"/>
        <v>Suspenso/sobrestado por prejudicialidade de RE (144)Levantada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Suspenso/sobrestado por prejudicialidade de RE (144)</v>
      </c>
      <c r="L144" s="26" t="str">
        <f t="shared" si="45"/>
        <v>Suspenso/sobrestado por prejudicialidade de RE (144)Magistrado (1) | Decisão (3) | Suspensão ou Sobrestamento (25) | REsp Sobrestado por Possível Prejudicialidade de RE (15067)</v>
      </c>
      <c r="M144" s="26" t="str">
        <f t="shared" si="46"/>
        <v>Suspenso/sobrestado por prejudicialidade de RE (144)Não</v>
      </c>
      <c r="N144" s="26" t="str">
        <f t="shared" si="47"/>
        <v>Suspenso/sobrestado por prejudicialidade de RE (144)Não</v>
      </c>
      <c r="O144" s="26" t="str">
        <f t="shared" si="48"/>
        <v>Suspenso/sobrestado por prejudicialidade de RE (144)Sim</v>
      </c>
      <c r="P144" s="26" t="str">
        <f t="shared" si="49"/>
        <v>Suspenso/sobrestado por prejudicialidade de RE (144)Decisão proferida</v>
      </c>
      <c r="R144" s="26" t="s">
        <v>239</v>
      </c>
      <c r="S144" s="26" t="s">
        <v>1</v>
      </c>
      <c r="T144" s="26" t="s">
        <v>338</v>
      </c>
      <c r="U144" s="26" t="s">
        <v>240</v>
      </c>
      <c r="V144" s="26" t="s">
        <v>3</v>
      </c>
      <c r="W144" s="26" t="s">
        <v>3</v>
      </c>
      <c r="X144" s="26" t="s">
        <v>4</v>
      </c>
      <c r="Y144" s="26" t="s">
        <v>53</v>
      </c>
      <c r="AA144" s="26" t="str">
        <f t="shared" si="50"/>
        <v>Suspenso/sobrestado por prejudicialidade de RE (144)Movimentos Parametrizados</v>
      </c>
      <c r="AB144" s="26" t="str">
        <f t="shared" si="51"/>
        <v>Suspenso/sobrestado por prejudicialidade de RE (144)Levantada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Suspenso/sobrestado por prejudicialidade de RE (144)</v>
      </c>
      <c r="AC144" s="26" t="str">
        <f t="shared" si="52"/>
        <v>Suspenso/sobrestado por prejudicialidade de RE (144)Magistrado (1) | Decisão (3) | Suspensão ou Sobrestamento (25) | REsp Sobrestado por Possível Prejudicialidade de RE (15067)</v>
      </c>
      <c r="AD144" s="26" t="str">
        <f t="shared" si="53"/>
        <v>Suspenso/sobrestado por prejudicialidade de RE (144)Não</v>
      </c>
      <c r="AE144" s="26" t="str">
        <f t="shared" si="54"/>
        <v>Suspenso/sobrestado por prejudicialidade de RE (144)Não</v>
      </c>
      <c r="AF144" s="26" t="str">
        <f t="shared" si="55"/>
        <v>Suspenso/sobrestado por prejudicialidade de RE (144)Sim</v>
      </c>
      <c r="AG144" s="26" t="str">
        <f t="shared" si="56"/>
        <v>Suspenso/sobrestado por prejudicialidade de RE (144)Decisão proferida</v>
      </c>
      <c r="AI144" s="26" t="b">
        <f t="shared" si="57"/>
        <v>1</v>
      </c>
      <c r="AJ144" s="26" t="b">
        <f t="shared" si="58"/>
        <v>1</v>
      </c>
      <c r="AK144" s="26" t="b">
        <f t="shared" si="59"/>
        <v>1</v>
      </c>
      <c r="AL144" s="26" t="b">
        <f t="shared" si="60"/>
        <v>1</v>
      </c>
      <c r="AM144" s="26" t="b">
        <f t="shared" si="61"/>
        <v>1</v>
      </c>
      <c r="AN144" s="26" t="b">
        <f t="shared" si="62"/>
        <v>1</v>
      </c>
      <c r="AO144" s="26" t="b">
        <f t="shared" si="63"/>
        <v>1</v>
      </c>
    </row>
    <row r="145" spans="1:41" s="26" customFormat="1" ht="409.6" hidden="1" x14ac:dyDescent="0.3">
      <c r="A145" s="26" t="s">
        <v>241</v>
      </c>
      <c r="B145" s="26" t="s">
        <v>1</v>
      </c>
      <c r="C145" s="13" t="s">
        <v>2680</v>
      </c>
      <c r="D145" s="26" t="s">
        <v>242</v>
      </c>
      <c r="E145" s="26" t="s">
        <v>3</v>
      </c>
      <c r="F145" s="26" t="s">
        <v>3</v>
      </c>
      <c r="G145" s="26" t="s">
        <v>4</v>
      </c>
      <c r="H145" s="26" t="s">
        <v>53</v>
      </c>
      <c r="J145" s="26" t="str">
        <f t="shared" si="43"/>
        <v>Suspenso/sobrestado por Recurso de Revista Repetitiva (96)Movimentos Parametrizados</v>
      </c>
      <c r="K145" s="26" t="str">
        <f t="shared" si="44"/>
        <v>Suspenso/sobrestado por Recurso de Revista Repetitiva (96)Arquivado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Redistribuído para outro Tribunal (154)
Remetido (41)
Suspenso/sobrestado por Recurso de Revista Repetitiva (96)
Transação penal cumprida (129)</v>
      </c>
      <c r="L145" s="26" t="str">
        <f t="shared" si="45"/>
        <v>Suspenso/sobrestado por Recurso de Revista Repetitiva (96)Magistrado (1) | Decisão (3) | Suspensão ou Sobrestamento (25) | Por Recurso de Revista Repetitivo (14973)</v>
      </c>
      <c r="M145" s="26" t="str">
        <f t="shared" si="46"/>
        <v>Suspenso/sobrestado por Recurso de Revista Repetitiva (96)Não</v>
      </c>
      <c r="N145" s="26" t="str">
        <f t="shared" si="47"/>
        <v>Suspenso/sobrestado por Recurso de Revista Repetitiva (96)Não</v>
      </c>
      <c r="O145" s="26" t="str">
        <f t="shared" si="48"/>
        <v>Suspenso/sobrestado por Recurso de Revista Repetitiva (96)Sim</v>
      </c>
      <c r="P145" s="26" t="str">
        <f t="shared" si="49"/>
        <v>Suspenso/sobrestado por Recurso de Revista Repetitiva (96)Decisão proferida</v>
      </c>
      <c r="R145" s="26" t="s">
        <v>241</v>
      </c>
      <c r="S145" s="26" t="s">
        <v>1</v>
      </c>
      <c r="T145" s="26" t="s">
        <v>2680</v>
      </c>
      <c r="U145" s="26" t="s">
        <v>242</v>
      </c>
      <c r="V145" s="26" t="s">
        <v>3</v>
      </c>
      <c r="W145" s="26" t="s">
        <v>3</v>
      </c>
      <c r="X145" s="26" t="s">
        <v>4</v>
      </c>
      <c r="Y145" s="26" t="s">
        <v>53</v>
      </c>
      <c r="AA145" s="26" t="str">
        <f t="shared" si="50"/>
        <v>Suspenso/sobrestado por Recurso de Revista Repetitiva (96)Movimentos Parametrizados</v>
      </c>
      <c r="AB145" s="26" t="str">
        <f t="shared" si="51"/>
        <v>Suspenso/sobrestado por Recurso de Revista Repetitiva (96)Arquivado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Redistribuído para outro Tribunal (154)
Remetido (41)
Suspenso/sobrestado por Recurso de Revista Repetitiva (96)
Transação penal cumprida (129)</v>
      </c>
      <c r="AC145" s="26" t="str">
        <f t="shared" si="52"/>
        <v>Suspenso/sobrestado por Recurso de Revista Repetitiva (96)Magistrado (1) | Decisão (3) | Suspensão ou Sobrestamento (25) | Por Recurso de Revista Repetitivo (14973)</v>
      </c>
      <c r="AD145" s="26" t="str">
        <f t="shared" si="53"/>
        <v>Suspenso/sobrestado por Recurso de Revista Repetitiva (96)Não</v>
      </c>
      <c r="AE145" s="26" t="str">
        <f t="shared" si="54"/>
        <v>Suspenso/sobrestado por Recurso de Revista Repetitiva (96)Não</v>
      </c>
      <c r="AF145" s="26" t="str">
        <f t="shared" si="55"/>
        <v>Suspenso/sobrestado por Recurso de Revista Repetitiva (96)Sim</v>
      </c>
      <c r="AG145" s="26" t="str">
        <f t="shared" si="56"/>
        <v>Suspenso/sobrestado por Recurso de Revista Repetitiva (96)Decisão proferida</v>
      </c>
      <c r="AI145" s="26" t="b">
        <f t="shared" si="57"/>
        <v>1</v>
      </c>
      <c r="AJ145" s="26" t="b">
        <f t="shared" si="58"/>
        <v>1</v>
      </c>
      <c r="AK145" s="26" t="b">
        <f t="shared" si="59"/>
        <v>1</v>
      </c>
      <c r="AL145" s="26" t="b">
        <f t="shared" si="60"/>
        <v>1</v>
      </c>
      <c r="AM145" s="26" t="b">
        <f t="shared" si="61"/>
        <v>1</v>
      </c>
      <c r="AN145" s="26" t="b">
        <f t="shared" si="62"/>
        <v>1</v>
      </c>
      <c r="AO145" s="26" t="b">
        <f t="shared" si="63"/>
        <v>1</v>
      </c>
    </row>
    <row r="146" spans="1:41" s="26" customFormat="1" ht="409.6" hidden="1" x14ac:dyDescent="0.3">
      <c r="A146" s="26" t="s">
        <v>243</v>
      </c>
      <c r="B146" s="26" t="s">
        <v>1</v>
      </c>
      <c r="C146" s="13" t="s">
        <v>2681</v>
      </c>
      <c r="D146" s="26" t="s">
        <v>244</v>
      </c>
      <c r="E146" s="26" t="s">
        <v>3</v>
      </c>
      <c r="F146" s="26" t="s">
        <v>3</v>
      </c>
      <c r="G146" s="26" t="s">
        <v>4</v>
      </c>
      <c r="H146" s="26" t="s">
        <v>53</v>
      </c>
      <c r="J146" s="26" t="str">
        <f t="shared" si="43"/>
        <v>Suspenso/sobrestado por Recurso Repetitivo (48)Movimentos Parametrizados</v>
      </c>
      <c r="K146" s="26" t="str">
        <f t="shared" si="44"/>
        <v>Suspenso/sobrestado por Recurso Repetitivo (48)Arquivado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Redistribuído para outro Tribunal (154)
Remetido (41)
Suspenso/sobrestado por Recurso Repetitivo (48)
Transação penal cumprida (129)</v>
      </c>
      <c r="L146" s="26" t="str">
        <f t="shared" si="45"/>
        <v>Suspenso/sobrestado por Recurso Repetitivo (48)Magistrado (1) | Decisão (3) | Suspensão ou Sobrestamento (25) | Recurso Especial repetitivo (11975)</v>
      </c>
      <c r="M146" s="26" t="str">
        <f t="shared" si="46"/>
        <v>Suspenso/sobrestado por Recurso Repetitivo (48)Não</v>
      </c>
      <c r="N146" s="26" t="str">
        <f t="shared" si="47"/>
        <v>Suspenso/sobrestado por Recurso Repetitivo (48)Não</v>
      </c>
      <c r="O146" s="26" t="str">
        <f t="shared" si="48"/>
        <v>Suspenso/sobrestado por Recurso Repetitivo (48)Sim</v>
      </c>
      <c r="P146" s="26" t="str">
        <f t="shared" si="49"/>
        <v>Suspenso/sobrestado por Recurso Repetitivo (48)Decisão proferida</v>
      </c>
      <c r="R146" s="26" t="s">
        <v>243</v>
      </c>
      <c r="S146" s="26" t="s">
        <v>1</v>
      </c>
      <c r="T146" s="26" t="s">
        <v>2681</v>
      </c>
      <c r="U146" s="26" t="s">
        <v>244</v>
      </c>
      <c r="V146" s="26" t="s">
        <v>3</v>
      </c>
      <c r="W146" s="26" t="s">
        <v>3</v>
      </c>
      <c r="X146" s="26" t="s">
        <v>4</v>
      </c>
      <c r="Y146" s="26" t="s">
        <v>53</v>
      </c>
      <c r="AA146" s="26" t="str">
        <f t="shared" si="50"/>
        <v>Suspenso/sobrestado por Recurso Repetitivo (48)Movimentos Parametrizados</v>
      </c>
      <c r="AB146" s="26" t="str">
        <f t="shared" si="51"/>
        <v>Suspenso/sobrestado por Recurso Repetitivo (48)Arquivado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Redistribuído para outro Tribunal (154)
Remetido (41)
Suspenso/sobrestado por Recurso Repetitivo (48)
Transação penal cumprida (129)</v>
      </c>
      <c r="AC146" s="26" t="str">
        <f t="shared" si="52"/>
        <v>Suspenso/sobrestado por Recurso Repetitivo (48)Magistrado (1) | Decisão (3) | Suspensão ou Sobrestamento (25) | Recurso Especial repetitivo (11975)</v>
      </c>
      <c r="AD146" s="26" t="str">
        <f t="shared" si="53"/>
        <v>Suspenso/sobrestado por Recurso Repetitivo (48)Não</v>
      </c>
      <c r="AE146" s="26" t="str">
        <f t="shared" si="54"/>
        <v>Suspenso/sobrestado por Recurso Repetitivo (48)Não</v>
      </c>
      <c r="AF146" s="26" t="str">
        <f t="shared" si="55"/>
        <v>Suspenso/sobrestado por Recurso Repetitivo (48)Sim</v>
      </c>
      <c r="AG146" s="26" t="str">
        <f t="shared" si="56"/>
        <v>Suspenso/sobrestado por Recurso Repetitivo (48)Decisão proferida</v>
      </c>
      <c r="AI146" s="26" t="b">
        <f t="shared" si="57"/>
        <v>1</v>
      </c>
      <c r="AJ146" s="26" t="b">
        <f t="shared" si="58"/>
        <v>1</v>
      </c>
      <c r="AK146" s="26" t="b">
        <f t="shared" si="59"/>
        <v>1</v>
      </c>
      <c r="AL146" s="26" t="b">
        <f t="shared" si="60"/>
        <v>1</v>
      </c>
      <c r="AM146" s="26" t="b">
        <f t="shared" si="61"/>
        <v>1</v>
      </c>
      <c r="AN146" s="26" t="b">
        <f t="shared" si="62"/>
        <v>1</v>
      </c>
      <c r="AO146" s="26" t="b">
        <f t="shared" si="63"/>
        <v>1</v>
      </c>
    </row>
    <row r="147" spans="1:41" s="26" customFormat="1" ht="409.6" hidden="1" x14ac:dyDescent="0.3">
      <c r="A147" s="26" t="s">
        <v>245</v>
      </c>
      <c r="B147" s="26" t="s">
        <v>1</v>
      </c>
      <c r="C147" s="13" t="s">
        <v>2682</v>
      </c>
      <c r="D147" s="26" t="s">
        <v>246</v>
      </c>
      <c r="E147" s="26" t="s">
        <v>3</v>
      </c>
      <c r="F147" s="26" t="s">
        <v>3</v>
      </c>
      <c r="G147" s="26" t="s">
        <v>4</v>
      </c>
      <c r="H147" s="26" t="s">
        <v>53</v>
      </c>
      <c r="J147" s="26" t="str">
        <f t="shared" si="43"/>
        <v>Suspenso/sobrestado por Repercussão Geral (49)Movimentos Parametrizados</v>
      </c>
      <c r="K147" s="26" t="str">
        <f t="shared" si="44"/>
        <v>Suspenso/sobrestado por Repercussão Geral (49)Arquivado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Redistribuído para outro Tribunal (154)
Remetido (41)
Suspenso/sobrestado por Repercussão Geral (49)
Transação penal cumprida (129)</v>
      </c>
      <c r="L147" s="26" t="str">
        <f t="shared" si="45"/>
        <v>Suspenso/sobrestado por Repercussão Geral (49)Magistrado (1) | Decisão (3) | Suspensão ou Sobrestamento (25) | Recurso Extraordinário com repercussão geral (265)</v>
      </c>
      <c r="M147" s="26" t="str">
        <f t="shared" si="46"/>
        <v>Suspenso/sobrestado por Repercussão Geral (49)Não</v>
      </c>
      <c r="N147" s="26" t="str">
        <f t="shared" si="47"/>
        <v>Suspenso/sobrestado por Repercussão Geral (49)Não</v>
      </c>
      <c r="O147" s="26" t="str">
        <f t="shared" si="48"/>
        <v>Suspenso/sobrestado por Repercussão Geral (49)Sim</v>
      </c>
      <c r="P147" s="26" t="str">
        <f t="shared" si="49"/>
        <v>Suspenso/sobrestado por Repercussão Geral (49)Decisão proferida</v>
      </c>
      <c r="R147" s="26" t="s">
        <v>245</v>
      </c>
      <c r="S147" s="26" t="s">
        <v>1</v>
      </c>
      <c r="T147" s="26" t="s">
        <v>2682</v>
      </c>
      <c r="U147" s="26" t="s">
        <v>246</v>
      </c>
      <c r="V147" s="26" t="s">
        <v>3</v>
      </c>
      <c r="W147" s="26" t="s">
        <v>3</v>
      </c>
      <c r="X147" s="26" t="s">
        <v>4</v>
      </c>
      <c r="Y147" s="26" t="s">
        <v>53</v>
      </c>
      <c r="AA147" s="26" t="str">
        <f t="shared" si="50"/>
        <v>Suspenso/sobrestado por Repercussão Geral (49)Movimentos Parametrizados</v>
      </c>
      <c r="AB147" s="26" t="str">
        <f t="shared" si="51"/>
        <v>Suspenso/sobrestado por Repercussão Geral (49)Arquivado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Redistribuído para outro Tribunal (154)
Remetido (41)
Suspenso/sobrestado por Repercussão Geral (49)
Transação penal cumprida (129)</v>
      </c>
      <c r="AC147" s="26" t="str">
        <f t="shared" si="52"/>
        <v>Suspenso/sobrestado por Repercussão Geral (49)Magistrado (1) | Decisão (3) | Suspensão ou Sobrestamento (25) | Recurso Extraordinário com repercussão geral (265)</v>
      </c>
      <c r="AD147" s="26" t="str">
        <f t="shared" si="53"/>
        <v>Suspenso/sobrestado por Repercussão Geral (49)Não</v>
      </c>
      <c r="AE147" s="26" t="str">
        <f t="shared" si="54"/>
        <v>Suspenso/sobrestado por Repercussão Geral (49)Não</v>
      </c>
      <c r="AF147" s="26" t="str">
        <f t="shared" si="55"/>
        <v>Suspenso/sobrestado por Repercussão Geral (49)Sim</v>
      </c>
      <c r="AG147" s="26" t="str">
        <f t="shared" si="56"/>
        <v>Suspenso/sobrestado por Repercussão Geral (49)Decisão proferida</v>
      </c>
      <c r="AI147" s="26" t="b">
        <f t="shared" si="57"/>
        <v>1</v>
      </c>
      <c r="AJ147" s="26" t="b">
        <f t="shared" si="58"/>
        <v>1</v>
      </c>
      <c r="AK147" s="26" t="b">
        <f t="shared" si="59"/>
        <v>1</v>
      </c>
      <c r="AL147" s="26" t="b">
        <f t="shared" si="60"/>
        <v>1</v>
      </c>
      <c r="AM147" s="26" t="b">
        <f t="shared" si="61"/>
        <v>1</v>
      </c>
      <c r="AN147" s="26" t="b">
        <f t="shared" si="62"/>
        <v>1</v>
      </c>
      <c r="AO147" s="26" t="b">
        <f t="shared" si="63"/>
        <v>1</v>
      </c>
    </row>
    <row r="148" spans="1:41" s="26" customFormat="1" ht="409.6" hidden="1" x14ac:dyDescent="0.3">
      <c r="A148" s="26" t="s">
        <v>247</v>
      </c>
      <c r="B148" s="13" t="s">
        <v>2813</v>
      </c>
      <c r="C148" s="13" t="s">
        <v>2787</v>
      </c>
      <c r="D148" s="26" t="s">
        <v>83</v>
      </c>
      <c r="E148" s="26" t="s">
        <v>3</v>
      </c>
      <c r="F148" s="26" t="s">
        <v>3</v>
      </c>
      <c r="G148" s="26" t="s">
        <v>4</v>
      </c>
      <c r="H148" s="26" t="s">
        <v>2703</v>
      </c>
      <c r="J148" s="26" t="str">
        <f t="shared" si="43"/>
        <v>Tramitando (25)Classe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v>
      </c>
      <c r="K148" s="26" t="str">
        <f t="shared" si="44"/>
        <v>Tramitando (25)Arquivado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v>
      </c>
      <c r="L148" s="26" t="str">
        <f t="shared" si="45"/>
        <v>Tramitando (25)Situação criada a partir de outras situações, não havendo movimentos próprios.</v>
      </c>
      <c r="M148" s="26" t="str">
        <f t="shared" si="46"/>
        <v>Tramitando (25)Não</v>
      </c>
      <c r="N148" s="26" t="str">
        <f t="shared" si="47"/>
        <v>Tramitando (25)Não</v>
      </c>
      <c r="O148" s="26" t="str">
        <f t="shared" si="48"/>
        <v>Tramitando (25)Sim</v>
      </c>
      <c r="P148" s="26" t="str">
        <f t="shared" si="49"/>
        <v>Tramitando (25)</v>
      </c>
      <c r="R148" s="26" t="s">
        <v>247</v>
      </c>
      <c r="S148" s="26" t="s">
        <v>311</v>
      </c>
      <c r="T148" s="26" t="s">
        <v>2787</v>
      </c>
      <c r="U148" s="26" t="s">
        <v>83</v>
      </c>
      <c r="V148" s="26" t="s">
        <v>3</v>
      </c>
      <c r="W148" s="26" t="s">
        <v>3</v>
      </c>
      <c r="X148" s="26" t="s">
        <v>4</v>
      </c>
      <c r="AA148" s="26" t="str">
        <f t="shared" si="50"/>
        <v>Tramitando (25)Classe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Transação penal cumprida (129)</v>
      </c>
      <c r="AB148" s="26" t="str">
        <f t="shared" si="51"/>
        <v>Tramitando (25)Arquivado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v>
      </c>
      <c r="AC148" s="26" t="str">
        <f t="shared" si="52"/>
        <v>Tramitando (25)Situação criada a partir de outras situações, não havendo movimentos próprios.</v>
      </c>
      <c r="AD148" s="26" t="str">
        <f t="shared" si="53"/>
        <v>Tramitando (25)Não</v>
      </c>
      <c r="AE148" s="26" t="str">
        <f t="shared" si="54"/>
        <v>Tramitando (25)Não</v>
      </c>
      <c r="AF148" s="26" t="str">
        <f t="shared" si="55"/>
        <v>Tramitando (25)Sim</v>
      </c>
      <c r="AG148" s="26" t="str">
        <f t="shared" si="56"/>
        <v>Tramitando (25)</v>
      </c>
      <c r="AI148" s="26" t="b">
        <f t="shared" si="57"/>
        <v>0</v>
      </c>
      <c r="AJ148" s="26" t="b">
        <f t="shared" si="58"/>
        <v>1</v>
      </c>
      <c r="AK148" s="26" t="b">
        <f t="shared" si="59"/>
        <v>1</v>
      </c>
      <c r="AL148" s="26" t="b">
        <f t="shared" si="60"/>
        <v>1</v>
      </c>
      <c r="AM148" s="26" t="b">
        <f t="shared" si="61"/>
        <v>1</v>
      </c>
      <c r="AN148" s="26" t="b">
        <f t="shared" si="62"/>
        <v>1</v>
      </c>
      <c r="AO148" s="26" t="b">
        <f t="shared" si="63"/>
        <v>1</v>
      </c>
    </row>
    <row r="149" spans="1:41" s="26" customFormat="1" hidden="1" x14ac:dyDescent="0.3">
      <c r="A149" s="26" t="s">
        <v>248</v>
      </c>
      <c r="B149" s="26" t="s">
        <v>1</v>
      </c>
      <c r="C149" s="26" t="s">
        <v>248</v>
      </c>
      <c r="D149" s="26" t="s">
        <v>197</v>
      </c>
      <c r="E149" s="26" t="s">
        <v>3</v>
      </c>
      <c r="F149" s="26" t="s">
        <v>3</v>
      </c>
      <c r="G149" s="26" t="s">
        <v>4</v>
      </c>
      <c r="H149" s="26" t="s">
        <v>53</v>
      </c>
      <c r="J149" s="26" t="str">
        <f t="shared" si="43"/>
        <v>Transação penal cancelada (138)Movimentos Parametrizados</v>
      </c>
      <c r="K149" s="26" t="str">
        <f t="shared" si="44"/>
        <v>Transação penal cancelada (138)Transação penal cancelada (138)</v>
      </c>
      <c r="L149" s="26" t="str">
        <f t="shared" si="45"/>
        <v>Transação penal cancelada (138)Magistrado (1) | Decisão (3) | Revogação (157) | Revogação da Transação Penal (15025)</v>
      </c>
      <c r="M149" s="26" t="str">
        <f t="shared" si="46"/>
        <v>Transação penal cancelada (138)Não</v>
      </c>
      <c r="N149" s="26" t="str">
        <f t="shared" si="47"/>
        <v>Transação penal cancelada (138)Não</v>
      </c>
      <c r="O149" s="26" t="str">
        <f t="shared" si="48"/>
        <v>Transação penal cancelada (138)Sim</v>
      </c>
      <c r="P149" s="26" t="str">
        <f t="shared" si="49"/>
        <v>Transação penal cancelada (138)Decisão proferida</v>
      </c>
      <c r="R149" s="26" t="s">
        <v>248</v>
      </c>
      <c r="S149" s="26" t="s">
        <v>1</v>
      </c>
      <c r="T149" s="26" t="s">
        <v>248</v>
      </c>
      <c r="U149" s="26" t="s">
        <v>197</v>
      </c>
      <c r="V149" s="26" t="s">
        <v>3</v>
      </c>
      <c r="W149" s="26" t="s">
        <v>3</v>
      </c>
      <c r="X149" s="26" t="s">
        <v>4</v>
      </c>
      <c r="Y149" s="26" t="s">
        <v>53</v>
      </c>
      <c r="AA149" s="26" t="str">
        <f t="shared" si="50"/>
        <v>Transação penal cancelada (138)Movimentos Parametrizados</v>
      </c>
      <c r="AB149" s="26" t="str">
        <f t="shared" si="51"/>
        <v>Transação penal cancelada (138)Transação penal cancelada (138)</v>
      </c>
      <c r="AC149" s="26" t="str">
        <f t="shared" si="52"/>
        <v>Transação penal cancelada (138)Magistrado (1) | Decisão (3) | Revogação (157) | Revogação da Transação Penal (15025)</v>
      </c>
      <c r="AD149" s="26" t="str">
        <f t="shared" si="53"/>
        <v>Transação penal cancelada (138)Não</v>
      </c>
      <c r="AE149" s="26" t="str">
        <f t="shared" si="54"/>
        <v>Transação penal cancelada (138)Não</v>
      </c>
      <c r="AF149" s="26" t="str">
        <f t="shared" si="55"/>
        <v>Transação penal cancelada (138)Sim</v>
      </c>
      <c r="AG149" s="26" t="str">
        <f t="shared" si="56"/>
        <v>Transação penal cancelada (138)Decisão proferida</v>
      </c>
      <c r="AI149" s="26" t="b">
        <f t="shared" si="57"/>
        <v>1</v>
      </c>
      <c r="AJ149" s="26" t="b">
        <f t="shared" si="58"/>
        <v>1</v>
      </c>
      <c r="AK149" s="26" t="b">
        <f t="shared" si="59"/>
        <v>1</v>
      </c>
      <c r="AL149" s="26" t="b">
        <f t="shared" si="60"/>
        <v>1</v>
      </c>
      <c r="AM149" s="26" t="b">
        <f t="shared" si="61"/>
        <v>1</v>
      </c>
      <c r="AN149" s="26" t="b">
        <f t="shared" si="62"/>
        <v>1</v>
      </c>
      <c r="AO149" s="26" t="b">
        <f t="shared" si="63"/>
        <v>1</v>
      </c>
    </row>
    <row r="150" spans="1:41" s="26" customFormat="1" hidden="1" x14ac:dyDescent="0.3">
      <c r="A150" s="26" t="s">
        <v>249</v>
      </c>
      <c r="B150" s="26" t="s">
        <v>1</v>
      </c>
      <c r="C150" s="26" t="s">
        <v>7</v>
      </c>
      <c r="D150" s="26" t="s">
        <v>250</v>
      </c>
      <c r="E150" s="26" t="s">
        <v>3</v>
      </c>
      <c r="F150" s="26" t="s">
        <v>4</v>
      </c>
      <c r="G150" s="26" t="s">
        <v>4</v>
      </c>
      <c r="H150" s="26" t="s">
        <v>38</v>
      </c>
      <c r="J150" s="26" t="str">
        <f t="shared" si="43"/>
        <v>Transação penal cumprida (129)Movimentos Parametrizados</v>
      </c>
      <c r="K150" s="26" t="str">
        <f t="shared" si="44"/>
        <v>Transação penal cumprida (129)O movimento parametrizado é utilizado como data de início e fim da situação</v>
      </c>
      <c r="L150" s="26" t="str">
        <f t="shared" si="45"/>
        <v>Transação penal cumprida (129)Magistrado (1) | Julgamento (193) | Com Resolução do Mérito (385) | Extinção da Punibilidade (973) | Cumprimento de transação penal (12028)</v>
      </c>
      <c r="M150" s="26" t="str">
        <f t="shared" si="46"/>
        <v>Transação penal cumprida (129)Não</v>
      </c>
      <c r="N150" s="26" t="str">
        <f t="shared" si="47"/>
        <v>Transação penal cumprida (129)Sim</v>
      </c>
      <c r="O150" s="26" t="str">
        <f t="shared" si="48"/>
        <v>Transação penal cumprida (129)Sim</v>
      </c>
      <c r="P150" s="26" t="str">
        <f t="shared" si="49"/>
        <v>Transação penal cumprida (129)Julgado com resolução do mérito</v>
      </c>
      <c r="R150" s="26" t="s">
        <v>249</v>
      </c>
      <c r="S150" s="26" t="s">
        <v>1</v>
      </c>
      <c r="T150" s="26" t="s">
        <v>7</v>
      </c>
      <c r="U150" s="26" t="s">
        <v>250</v>
      </c>
      <c r="V150" s="26" t="s">
        <v>3</v>
      </c>
      <c r="W150" s="26" t="s">
        <v>4</v>
      </c>
      <c r="X150" s="26" t="s">
        <v>4</v>
      </c>
      <c r="Y150" s="26" t="s">
        <v>38</v>
      </c>
      <c r="AA150" s="26" t="str">
        <f t="shared" si="50"/>
        <v>Transação penal cumprida (129)Movimentos Parametrizados</v>
      </c>
      <c r="AB150" s="26" t="str">
        <f t="shared" si="51"/>
        <v>Transação penal cumprida (129)O movimento parametrizado é utilizado como data de início e fim da situação</v>
      </c>
      <c r="AC150" s="26" t="str">
        <f t="shared" si="52"/>
        <v>Transação penal cumprida (129)Magistrado (1) | Julgamento (193) | Com Resolução do Mérito (385) | Extinção da Punibilidade (973) | Cumprimento de transação penal (12028)</v>
      </c>
      <c r="AD150" s="26" t="str">
        <f t="shared" si="53"/>
        <v>Transação penal cumprida (129)Não</v>
      </c>
      <c r="AE150" s="26" t="str">
        <f t="shared" si="54"/>
        <v>Transação penal cumprida (129)Sim</v>
      </c>
      <c r="AF150" s="26" t="str">
        <f t="shared" si="55"/>
        <v>Transação penal cumprida (129)Sim</v>
      </c>
      <c r="AG150" s="26" t="str">
        <f t="shared" si="56"/>
        <v>Transação penal cumprida (129)Julgado com resolução do mérito</v>
      </c>
      <c r="AI150" s="26" t="b">
        <f t="shared" si="57"/>
        <v>1</v>
      </c>
      <c r="AJ150" s="26" t="b">
        <f t="shared" si="58"/>
        <v>1</v>
      </c>
      <c r="AK150" s="26" t="b">
        <f t="shared" si="59"/>
        <v>1</v>
      </c>
      <c r="AL150" s="26" t="b">
        <f t="shared" si="60"/>
        <v>1</v>
      </c>
      <c r="AM150" s="26" t="b">
        <f t="shared" si="61"/>
        <v>1</v>
      </c>
      <c r="AN150" s="26" t="b">
        <f t="shared" si="62"/>
        <v>1</v>
      </c>
      <c r="AO150" s="26" t="b">
        <f t="shared" si="63"/>
        <v>1</v>
      </c>
    </row>
    <row r="151" spans="1:41" s="26" customFormat="1" hidden="1" x14ac:dyDescent="0.3">
      <c r="A151" s="26" t="s">
        <v>251</v>
      </c>
      <c r="B151" s="26" t="s">
        <v>1</v>
      </c>
      <c r="C151" s="26" t="s">
        <v>7</v>
      </c>
      <c r="D151" s="26" t="s">
        <v>457</v>
      </c>
      <c r="E151" s="26" t="s">
        <v>3</v>
      </c>
      <c r="F151" s="26" t="s">
        <v>3</v>
      </c>
      <c r="G151" s="26" t="s">
        <v>4</v>
      </c>
      <c r="H151" s="26" t="s">
        <v>2703</v>
      </c>
      <c r="J151" s="26" t="str">
        <f t="shared" si="43"/>
        <v>Transitado em julgado (50)Movimentos Parametrizados</v>
      </c>
      <c r="K151" s="26" t="str">
        <f t="shared" si="44"/>
        <v>Transitado em julgado (50)O movimento parametrizado é utilizado como data de início e fim da situação</v>
      </c>
      <c r="L151" s="26" t="str">
        <f t="shared" si="45"/>
        <v>Transitado em julgado (50)Serventuário (14) | Escrivão/Diretor de Secretaria/Secretário Jurídico (48) | Trânsito em julgado (848)</v>
      </c>
      <c r="M151" s="26" t="str">
        <f t="shared" si="46"/>
        <v>Transitado em julgado (50)Não</v>
      </c>
      <c r="N151" s="26" t="str">
        <f t="shared" si="47"/>
        <v>Transitado em julgado (50)Não</v>
      </c>
      <c r="O151" s="26" t="str">
        <f t="shared" si="48"/>
        <v>Transitado em julgado (50)Sim</v>
      </c>
      <c r="P151" s="26" t="str">
        <f t="shared" si="49"/>
        <v>Transitado em julgado (50)</v>
      </c>
      <c r="R151" s="26" t="s">
        <v>251</v>
      </c>
      <c r="S151" s="26" t="s">
        <v>1</v>
      </c>
      <c r="T151" s="26" t="s">
        <v>7</v>
      </c>
      <c r="U151" s="26" t="s">
        <v>457</v>
      </c>
      <c r="V151" s="26" t="s">
        <v>3</v>
      </c>
      <c r="W151" s="26" t="s">
        <v>3</v>
      </c>
      <c r="X151" s="26" t="s">
        <v>4</v>
      </c>
      <c r="AA151" s="26" t="str">
        <f t="shared" si="50"/>
        <v>Transitado em julgado (50)Movimentos Parametrizados</v>
      </c>
      <c r="AB151" s="26" t="str">
        <f t="shared" si="51"/>
        <v>Transitado em julgado (50)O movimento parametrizado é utilizado como data de início e fim da situação</v>
      </c>
      <c r="AC151" s="26" t="str">
        <f t="shared" si="52"/>
        <v>Transitado em julgado (50)Serventuário (14) | Escrivão/Diretor de Secretaria/Secretário Jurídico (48) | Trânsito em julgado (848)</v>
      </c>
      <c r="AD151" s="26" t="str">
        <f t="shared" si="53"/>
        <v>Transitado em julgado (50)Não</v>
      </c>
      <c r="AE151" s="26" t="str">
        <f t="shared" si="54"/>
        <v>Transitado em julgado (50)Não</v>
      </c>
      <c r="AF151" s="26" t="str">
        <f t="shared" si="55"/>
        <v>Transitado em julgado (50)Sim</v>
      </c>
      <c r="AG151" s="26" t="str">
        <f t="shared" si="56"/>
        <v>Transitado em julgado (50)</v>
      </c>
      <c r="AI151" s="26" t="b">
        <f t="shared" si="57"/>
        <v>1</v>
      </c>
      <c r="AJ151" s="26" t="b">
        <f t="shared" si="58"/>
        <v>1</v>
      </c>
      <c r="AK151" s="26" t="b">
        <f t="shared" si="59"/>
        <v>1</v>
      </c>
      <c r="AL151" s="26" t="b">
        <f t="shared" si="60"/>
        <v>1</v>
      </c>
      <c r="AM151" s="26" t="b">
        <f t="shared" si="61"/>
        <v>1</v>
      </c>
      <c r="AN151" s="26" t="b">
        <f t="shared" si="62"/>
        <v>1</v>
      </c>
      <c r="AO151" s="26" t="b">
        <f t="shared" si="63"/>
        <v>1</v>
      </c>
    </row>
    <row r="152" spans="1:41" s="26" customFormat="1" hidden="1" x14ac:dyDescent="0.3">
      <c r="A152" s="26" t="s">
        <v>253</v>
      </c>
      <c r="B152" s="26" t="s">
        <v>1</v>
      </c>
      <c r="C152" s="26" t="s">
        <v>7</v>
      </c>
      <c r="D152" s="26" t="s">
        <v>458</v>
      </c>
      <c r="E152" s="26" t="s">
        <v>3</v>
      </c>
      <c r="F152" s="26" t="s">
        <v>3</v>
      </c>
      <c r="G152" s="26" t="s">
        <v>4</v>
      </c>
      <c r="H152" s="26" t="s">
        <v>2703</v>
      </c>
      <c r="J152" s="26" t="str">
        <f t="shared" si="43"/>
        <v>Vista solicitada (51)Movimentos Parametrizados</v>
      </c>
      <c r="K152" s="26" t="str">
        <f t="shared" si="44"/>
        <v>Vista solicitada (51)O movimento parametrizado é utilizado como data de início e fim da situação</v>
      </c>
      <c r="L152" s="26" t="str">
        <f t="shared" si="45"/>
        <v>Vista solicitada (51)Serventuário (14) | Escrivão/Diretor de Secretaria/Secretário Jurídico (48) | Deliberado em Sessão (12198) | Pedido de Vista (12204)</v>
      </c>
      <c r="M152" s="26" t="str">
        <f t="shared" si="46"/>
        <v>Vista solicitada (51)Não</v>
      </c>
      <c r="N152" s="26" t="str">
        <f t="shared" si="47"/>
        <v>Vista solicitada (51)Não</v>
      </c>
      <c r="O152" s="26" t="str">
        <f t="shared" si="48"/>
        <v>Vista solicitada (51)Sim</v>
      </c>
      <c r="P152" s="26" t="str">
        <f t="shared" si="49"/>
        <v>Vista solicitada (51)</v>
      </c>
      <c r="R152" s="26" t="s">
        <v>253</v>
      </c>
      <c r="S152" s="26" t="s">
        <v>1</v>
      </c>
      <c r="T152" s="26" t="s">
        <v>7</v>
      </c>
      <c r="U152" s="26" t="s">
        <v>458</v>
      </c>
      <c r="V152" s="26" t="s">
        <v>3</v>
      </c>
      <c r="W152" s="26" t="s">
        <v>3</v>
      </c>
      <c r="X152" s="26" t="s">
        <v>4</v>
      </c>
      <c r="AA152" s="26" t="str">
        <f t="shared" si="50"/>
        <v>Vista solicitada (51)Movimentos Parametrizados</v>
      </c>
      <c r="AB152" s="26" t="str">
        <f t="shared" si="51"/>
        <v>Vista solicitada (51)O movimento parametrizado é utilizado como data de início e fim da situação</v>
      </c>
      <c r="AC152" s="26" t="str">
        <f t="shared" si="52"/>
        <v>Vista solicitada (51)Serventuário (14) | Escrivão/Diretor de Secretaria/Secretário Jurídico (48) | Deliberado em Sessão (12198) | Pedido de Vista (12204)</v>
      </c>
      <c r="AD152" s="26" t="str">
        <f t="shared" si="53"/>
        <v>Vista solicitada (51)Não</v>
      </c>
      <c r="AE152" s="26" t="str">
        <f t="shared" si="54"/>
        <v>Vista solicitada (51)Não</v>
      </c>
      <c r="AF152" s="26" t="str">
        <f t="shared" si="55"/>
        <v>Vista solicitada (51)Sim</v>
      </c>
      <c r="AG152" s="26" t="str">
        <f t="shared" si="56"/>
        <v>Vista solicitada (51)</v>
      </c>
      <c r="AI152" s="26" t="b">
        <f t="shared" si="57"/>
        <v>1</v>
      </c>
      <c r="AJ152" s="26" t="b">
        <f t="shared" si="58"/>
        <v>1</v>
      </c>
      <c r="AK152" s="26" t="b">
        <f t="shared" si="59"/>
        <v>1</v>
      </c>
      <c r="AL152" s="26" t="b">
        <f t="shared" si="60"/>
        <v>1</v>
      </c>
      <c r="AM152" s="26" t="b">
        <f t="shared" si="61"/>
        <v>1</v>
      </c>
      <c r="AN152" s="26" t="b">
        <f t="shared" si="62"/>
        <v>1</v>
      </c>
      <c r="AO152" s="26" t="b">
        <f t="shared" si="63"/>
        <v>1</v>
      </c>
    </row>
    <row r="153" spans="1:41" s="26" customFormat="1" ht="100.8" hidden="1" x14ac:dyDescent="0.3">
      <c r="A153" s="26" t="s">
        <v>255</v>
      </c>
      <c r="B153" s="26" t="s">
        <v>1</v>
      </c>
      <c r="C153" s="26" t="s">
        <v>7</v>
      </c>
      <c r="D153" s="13" t="s">
        <v>343</v>
      </c>
      <c r="E153" s="26" t="s">
        <v>3</v>
      </c>
      <c r="F153" s="26" t="s">
        <v>3</v>
      </c>
      <c r="G153" s="26" t="s">
        <v>4</v>
      </c>
      <c r="H153" s="26" t="s">
        <v>2703</v>
      </c>
      <c r="J153" s="26" t="str">
        <f t="shared" si="43"/>
        <v>Voto vencedor publicado (52)Movimentos Parametrizados</v>
      </c>
      <c r="K153" s="26" t="str">
        <f t="shared" si="44"/>
        <v>Voto vencedor publicado (52)O movimento parametrizado é utilizado como data de início e fim da situação</v>
      </c>
      <c r="L153" s="26" t="str">
        <f t="shared" si="45"/>
        <v>Voto vencedor publicado (52)Magistrado (1) | Voto (14092) | Voto do Relator (14093)
Magistrado (1) | Voto (14092) | Voto Divergente Vencedor (14094)</v>
      </c>
      <c r="M153" s="26" t="str">
        <f t="shared" si="46"/>
        <v>Voto vencedor publicado (52)Não</v>
      </c>
      <c r="N153" s="26" t="str">
        <f t="shared" si="47"/>
        <v>Voto vencedor publicado (52)Não</v>
      </c>
      <c r="O153" s="26" t="str">
        <f t="shared" si="48"/>
        <v>Voto vencedor publicado (52)Sim</v>
      </c>
      <c r="P153" s="26" t="str">
        <f t="shared" si="49"/>
        <v>Voto vencedor publicado (52)</v>
      </c>
      <c r="R153" s="26" t="s">
        <v>255</v>
      </c>
      <c r="S153" s="26" t="s">
        <v>1</v>
      </c>
      <c r="T153" s="26" t="s">
        <v>7</v>
      </c>
      <c r="U153" s="26" t="s">
        <v>343</v>
      </c>
      <c r="V153" s="26" t="s">
        <v>3</v>
      </c>
      <c r="W153" s="26" t="s">
        <v>3</v>
      </c>
      <c r="X153" s="26" t="s">
        <v>4</v>
      </c>
      <c r="AA153" s="26" t="str">
        <f t="shared" si="50"/>
        <v>Voto vencedor publicado (52)Movimentos Parametrizados</v>
      </c>
      <c r="AB153" s="26" t="str">
        <f t="shared" si="51"/>
        <v>Voto vencedor publicado (52)O movimento parametrizado é utilizado como data de início e fim da situação</v>
      </c>
      <c r="AC153" s="26" t="str">
        <f t="shared" si="52"/>
        <v>Voto vencedor publicado (52)Magistrado (1) | Voto (14092) | Voto do Relator (14093)
Magistrado (1) | Voto (14092) | Voto Divergente Vencedor (14094)</v>
      </c>
      <c r="AD153" s="26" t="str">
        <f t="shared" si="53"/>
        <v>Voto vencedor publicado (52)Não</v>
      </c>
      <c r="AE153" s="26" t="str">
        <f t="shared" si="54"/>
        <v>Voto vencedor publicado (52)Não</v>
      </c>
      <c r="AF153" s="26" t="str">
        <f t="shared" si="55"/>
        <v>Voto vencedor publicado (52)Sim</v>
      </c>
      <c r="AG153" s="26" t="str">
        <f t="shared" si="56"/>
        <v>Voto vencedor publicado (52)</v>
      </c>
      <c r="AI153" s="26" t="b">
        <f t="shared" si="57"/>
        <v>1</v>
      </c>
      <c r="AJ153" s="26" t="b">
        <f t="shared" si="58"/>
        <v>1</v>
      </c>
      <c r="AK153" s="26" t="b">
        <f t="shared" si="59"/>
        <v>1</v>
      </c>
      <c r="AL153" s="26" t="b">
        <f t="shared" si="60"/>
        <v>1</v>
      </c>
      <c r="AM153" s="26" t="b">
        <f t="shared" si="61"/>
        <v>1</v>
      </c>
      <c r="AN153" s="26" t="b">
        <f t="shared" si="62"/>
        <v>1</v>
      </c>
      <c r="AO153" s="26" t="b">
        <f t="shared" si="63"/>
        <v>1</v>
      </c>
    </row>
  </sheetData>
  <autoFilter ref="AI1:AO153" xr:uid="{64E4CC1F-C3CD-44A7-99B9-8E9D22958EC4}"/>
  <phoneticPr fontId="20" type="noConversion"/>
  <pageMargins left="0.511811024" right="0.511811024" top="0.78740157499999996" bottom="0.78740157499999996" header="0.31496062000000002" footer="0.31496062000000002"/>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44A6-978E-45CF-97A4-FCF53F602384}">
  <dimension ref="A1:N61"/>
  <sheetViews>
    <sheetView showGridLines="0" workbookViewId="0">
      <selection activeCell="P6" sqref="P6"/>
    </sheetView>
  </sheetViews>
  <sheetFormatPr defaultRowHeight="14.4" x14ac:dyDescent="0.3"/>
  <cols>
    <col min="2" max="2" width="5.5546875" bestFit="1" customWidth="1"/>
    <col min="3" max="3" width="11.77734375" customWidth="1"/>
    <col min="4" max="4" width="1.6640625" bestFit="1" customWidth="1"/>
    <col min="6" max="6" width="1.6640625" bestFit="1" customWidth="1"/>
    <col min="7" max="7" width="10.5546875" customWidth="1"/>
    <col min="8" max="8" width="1.6640625" bestFit="1" customWidth="1"/>
    <col min="9" max="9" width="11.44140625" customWidth="1"/>
    <col min="10" max="10" width="1.6640625" bestFit="1" customWidth="1"/>
    <col min="12" max="12" width="1.6640625" bestFit="1" customWidth="1"/>
    <col min="13" max="13" width="6" bestFit="1" customWidth="1"/>
    <col min="14" max="14" width="1.6640625" bestFit="1" customWidth="1"/>
    <col min="15" max="15" width="2.21875" bestFit="1" customWidth="1"/>
    <col min="16" max="16" width="14.109375" bestFit="1" customWidth="1"/>
    <col min="19" max="19" width="2.21875" bestFit="1" customWidth="1"/>
  </cols>
  <sheetData>
    <row r="1" spans="1:14" ht="23.4" x14ac:dyDescent="0.45">
      <c r="A1" s="91" t="s">
        <v>2824</v>
      </c>
      <c r="B1" s="91"/>
      <c r="C1" s="91"/>
      <c r="D1" s="91"/>
      <c r="E1" s="91"/>
      <c r="F1" s="91"/>
      <c r="G1" s="91"/>
      <c r="H1" s="91"/>
      <c r="I1" s="91"/>
      <c r="J1" s="91"/>
      <c r="K1" s="91"/>
      <c r="L1" s="91"/>
      <c r="M1" s="91"/>
      <c r="N1" s="91"/>
    </row>
    <row r="2" spans="1:14" x14ac:dyDescent="0.3">
      <c r="A2" s="58"/>
      <c r="B2" s="92"/>
      <c r="C2" s="92"/>
    </row>
    <row r="3" spans="1:14" x14ac:dyDescent="0.3">
      <c r="A3" s="59" t="s">
        <v>2825</v>
      </c>
      <c r="B3" s="93" t="s">
        <v>2837</v>
      </c>
      <c r="C3" s="93"/>
    </row>
    <row r="6" spans="1:14" ht="29.4" customHeight="1" thickBot="1" x14ac:dyDescent="0.35">
      <c r="A6" s="101" t="s">
        <v>2827</v>
      </c>
      <c r="B6" s="101"/>
      <c r="C6" s="100" t="s">
        <v>2828</v>
      </c>
      <c r="D6" s="100"/>
      <c r="E6" s="100" t="s">
        <v>2829</v>
      </c>
      <c r="F6" s="100"/>
      <c r="G6" s="100" t="s">
        <v>2830</v>
      </c>
      <c r="H6" s="100"/>
      <c r="I6" s="100" t="s">
        <v>2831</v>
      </c>
      <c r="J6" s="100"/>
      <c r="K6" s="100" t="s">
        <v>2832</v>
      </c>
      <c r="L6" s="100"/>
      <c r="M6" s="110" t="s">
        <v>2833</v>
      </c>
      <c r="N6" s="101"/>
    </row>
    <row r="7" spans="1:14" ht="10.050000000000001" customHeight="1" thickTop="1" thickBot="1" x14ac:dyDescent="0.35">
      <c r="A7" s="108" t="s">
        <v>2826</v>
      </c>
      <c r="B7" s="102">
        <v>0.3125</v>
      </c>
      <c r="C7" s="104"/>
      <c r="D7" s="53" t="s">
        <v>2834</v>
      </c>
      <c r="E7" s="97"/>
      <c r="F7" s="53" t="s">
        <v>2834</v>
      </c>
      <c r="G7" s="94"/>
      <c r="H7" s="53" t="s">
        <v>2834</v>
      </c>
      <c r="I7" s="94"/>
      <c r="J7" s="53" t="s">
        <v>2834</v>
      </c>
      <c r="K7" s="94"/>
      <c r="L7" s="60" t="s">
        <v>2834</v>
      </c>
      <c r="M7" s="62"/>
      <c r="N7" s="61" t="s">
        <v>2834</v>
      </c>
    </row>
    <row r="8" spans="1:14" ht="10.050000000000001" customHeight="1" thickBot="1" x14ac:dyDescent="0.35">
      <c r="A8" s="108"/>
      <c r="B8" s="103"/>
      <c r="C8" s="105"/>
      <c r="D8" s="53" t="s">
        <v>2835</v>
      </c>
      <c r="E8" s="98"/>
      <c r="F8" s="53" t="s">
        <v>2835</v>
      </c>
      <c r="G8" s="95"/>
      <c r="H8" s="53" t="s">
        <v>2835</v>
      </c>
      <c r="I8" s="95"/>
      <c r="J8" s="53" t="s">
        <v>2835</v>
      </c>
      <c r="K8" s="95"/>
      <c r="L8" s="60" t="s">
        <v>2835</v>
      </c>
      <c r="M8" s="62"/>
      <c r="N8" s="61" t="s">
        <v>2835</v>
      </c>
    </row>
    <row r="9" spans="1:14" ht="10.050000000000001" customHeight="1" thickBot="1" x14ac:dyDescent="0.35">
      <c r="A9" s="108"/>
      <c r="B9" s="103"/>
      <c r="C9" s="105"/>
      <c r="D9" s="53" t="s">
        <v>2836</v>
      </c>
      <c r="E9" s="98"/>
      <c r="F9" s="53" t="s">
        <v>2836</v>
      </c>
      <c r="G9" s="95"/>
      <c r="H9" s="53" t="s">
        <v>2836</v>
      </c>
      <c r="I9" s="95"/>
      <c r="J9" s="53" t="s">
        <v>2836</v>
      </c>
      <c r="K9" s="95"/>
      <c r="L9" s="60" t="s">
        <v>2836</v>
      </c>
      <c r="M9" s="62"/>
      <c r="N9" s="61" t="s">
        <v>2836</v>
      </c>
    </row>
    <row r="10" spans="1:14" ht="4.95" customHeight="1" thickBot="1" x14ac:dyDescent="0.35">
      <c r="A10" s="108"/>
      <c r="B10" s="56"/>
      <c r="C10" s="54"/>
      <c r="D10" s="55"/>
      <c r="E10" s="57"/>
      <c r="F10" s="55"/>
      <c r="G10" s="57"/>
      <c r="H10" s="55"/>
      <c r="I10" s="57"/>
      <c r="J10" s="55"/>
      <c r="K10" s="57"/>
      <c r="L10" s="55"/>
      <c r="M10" s="57"/>
      <c r="N10" s="55"/>
    </row>
    <row r="11" spans="1:14" ht="10.050000000000001" customHeight="1" thickBot="1" x14ac:dyDescent="0.35">
      <c r="A11" s="108"/>
      <c r="B11" s="103">
        <v>0.39583333333333331</v>
      </c>
      <c r="C11" s="106"/>
      <c r="D11" s="53" t="s">
        <v>2834</v>
      </c>
      <c r="E11" s="98"/>
      <c r="F11" s="53" t="s">
        <v>2834</v>
      </c>
      <c r="G11" s="95"/>
      <c r="H11" s="53" t="s">
        <v>2834</v>
      </c>
      <c r="I11" s="95"/>
      <c r="J11" s="53" t="s">
        <v>2834</v>
      </c>
      <c r="K11" s="95"/>
      <c r="L11" s="60" t="s">
        <v>2834</v>
      </c>
      <c r="M11" s="62"/>
      <c r="N11" s="61" t="s">
        <v>2834</v>
      </c>
    </row>
    <row r="12" spans="1:14" ht="10.050000000000001" customHeight="1" thickBot="1" x14ac:dyDescent="0.35">
      <c r="A12" s="108"/>
      <c r="B12" s="103"/>
      <c r="C12" s="106"/>
      <c r="D12" s="53" t="s">
        <v>2835</v>
      </c>
      <c r="E12" s="98"/>
      <c r="F12" s="53" t="s">
        <v>2835</v>
      </c>
      <c r="G12" s="95"/>
      <c r="H12" s="53" t="s">
        <v>2835</v>
      </c>
      <c r="I12" s="95"/>
      <c r="J12" s="53" t="s">
        <v>2835</v>
      </c>
      <c r="K12" s="95"/>
      <c r="L12" s="60" t="s">
        <v>2835</v>
      </c>
      <c r="M12" s="62"/>
      <c r="N12" s="61" t="s">
        <v>2835</v>
      </c>
    </row>
    <row r="13" spans="1:14" ht="10.050000000000001" customHeight="1" thickBot="1" x14ac:dyDescent="0.35">
      <c r="A13" s="108"/>
      <c r="B13" s="103"/>
      <c r="C13" s="106"/>
      <c r="D13" s="53" t="s">
        <v>2836</v>
      </c>
      <c r="E13" s="98"/>
      <c r="F13" s="53" t="s">
        <v>2836</v>
      </c>
      <c r="G13" s="95"/>
      <c r="H13" s="53" t="s">
        <v>2836</v>
      </c>
      <c r="I13" s="95"/>
      <c r="J13" s="53" t="s">
        <v>2836</v>
      </c>
      <c r="K13" s="95"/>
      <c r="L13" s="60" t="s">
        <v>2836</v>
      </c>
      <c r="M13" s="62"/>
      <c r="N13" s="61" t="s">
        <v>2836</v>
      </c>
    </row>
    <row r="14" spans="1:14" ht="4.95" customHeight="1" thickBot="1" x14ac:dyDescent="0.35">
      <c r="A14" s="108"/>
      <c r="B14" s="56"/>
      <c r="C14" s="54"/>
      <c r="D14" s="55"/>
      <c r="E14" s="57"/>
      <c r="F14" s="55"/>
      <c r="G14" s="57"/>
      <c r="H14" s="55"/>
      <c r="I14" s="57"/>
      <c r="J14" s="55"/>
      <c r="K14" s="57"/>
      <c r="L14" s="55"/>
      <c r="M14" s="57"/>
      <c r="N14" s="55"/>
    </row>
    <row r="15" spans="1:14" ht="10.050000000000001" customHeight="1" thickBot="1" x14ac:dyDescent="0.35">
      <c r="A15" s="108"/>
      <c r="B15" s="103">
        <v>0.47916666666666669</v>
      </c>
      <c r="C15" s="92"/>
      <c r="D15" s="53" t="s">
        <v>2834</v>
      </c>
      <c r="E15" s="98"/>
      <c r="F15" s="53" t="s">
        <v>2834</v>
      </c>
      <c r="G15" s="95"/>
      <c r="H15" s="53" t="s">
        <v>2834</v>
      </c>
      <c r="I15" s="95"/>
      <c r="J15" s="53" t="s">
        <v>2834</v>
      </c>
      <c r="K15" s="95"/>
      <c r="L15" s="60" t="s">
        <v>2834</v>
      </c>
      <c r="M15" s="62"/>
      <c r="N15" s="61" t="s">
        <v>2834</v>
      </c>
    </row>
    <row r="16" spans="1:14" ht="10.050000000000001" customHeight="1" thickBot="1" x14ac:dyDescent="0.35">
      <c r="A16" s="108"/>
      <c r="B16" s="103"/>
      <c r="C16" s="92"/>
      <c r="D16" s="53" t="s">
        <v>2835</v>
      </c>
      <c r="E16" s="98"/>
      <c r="F16" s="53" t="s">
        <v>2835</v>
      </c>
      <c r="G16" s="95"/>
      <c r="H16" s="53" t="s">
        <v>2835</v>
      </c>
      <c r="I16" s="95"/>
      <c r="J16" s="53" t="s">
        <v>2835</v>
      </c>
      <c r="K16" s="95"/>
      <c r="L16" s="60" t="s">
        <v>2835</v>
      </c>
      <c r="M16" s="62"/>
      <c r="N16" s="61" t="s">
        <v>2835</v>
      </c>
    </row>
    <row r="17" spans="1:14" ht="10.050000000000001" customHeight="1" thickBot="1" x14ac:dyDescent="0.35">
      <c r="A17" s="108"/>
      <c r="B17" s="107"/>
      <c r="C17" s="109"/>
      <c r="D17" s="53" t="s">
        <v>2836</v>
      </c>
      <c r="E17" s="99"/>
      <c r="F17" s="53" t="s">
        <v>2836</v>
      </c>
      <c r="G17" s="96"/>
      <c r="H17" s="53" t="s">
        <v>2836</v>
      </c>
      <c r="I17" s="96"/>
      <c r="J17" s="53" t="s">
        <v>2836</v>
      </c>
      <c r="K17" s="96"/>
      <c r="L17" s="60" t="s">
        <v>2836</v>
      </c>
      <c r="M17" s="62"/>
      <c r="N17" s="61" t="s">
        <v>2836</v>
      </c>
    </row>
    <row r="18" spans="1:14" ht="10.050000000000001" customHeight="1" thickBot="1" x14ac:dyDescent="0.35">
      <c r="A18" s="108" t="s">
        <v>2838</v>
      </c>
      <c r="B18" s="102">
        <v>0.3125</v>
      </c>
      <c r="C18" s="104"/>
      <c r="D18" s="53" t="s">
        <v>2834</v>
      </c>
      <c r="E18" s="97"/>
      <c r="F18" s="53" t="s">
        <v>2834</v>
      </c>
      <c r="G18" s="94"/>
      <c r="H18" s="53" t="s">
        <v>2834</v>
      </c>
      <c r="I18" s="94"/>
      <c r="J18" s="53" t="s">
        <v>2834</v>
      </c>
      <c r="K18" s="94"/>
      <c r="L18" s="60" t="s">
        <v>2834</v>
      </c>
      <c r="M18" s="62"/>
      <c r="N18" s="61" t="s">
        <v>2834</v>
      </c>
    </row>
    <row r="19" spans="1:14" ht="10.050000000000001" customHeight="1" thickBot="1" x14ac:dyDescent="0.35">
      <c r="A19" s="108"/>
      <c r="B19" s="103"/>
      <c r="C19" s="105"/>
      <c r="D19" s="53" t="s">
        <v>2835</v>
      </c>
      <c r="E19" s="98"/>
      <c r="F19" s="53" t="s">
        <v>2835</v>
      </c>
      <c r="G19" s="95"/>
      <c r="H19" s="53" t="s">
        <v>2835</v>
      </c>
      <c r="I19" s="95"/>
      <c r="J19" s="53" t="s">
        <v>2835</v>
      </c>
      <c r="K19" s="95"/>
      <c r="L19" s="60" t="s">
        <v>2835</v>
      </c>
      <c r="M19" s="62"/>
      <c r="N19" s="61" t="s">
        <v>2835</v>
      </c>
    </row>
    <row r="20" spans="1:14" ht="10.050000000000001" customHeight="1" thickBot="1" x14ac:dyDescent="0.35">
      <c r="A20" s="108"/>
      <c r="B20" s="103"/>
      <c r="C20" s="105"/>
      <c r="D20" s="53" t="s">
        <v>2836</v>
      </c>
      <c r="E20" s="98"/>
      <c r="F20" s="53" t="s">
        <v>2836</v>
      </c>
      <c r="G20" s="95"/>
      <c r="H20" s="53" t="s">
        <v>2836</v>
      </c>
      <c r="I20" s="95"/>
      <c r="J20" s="53" t="s">
        <v>2836</v>
      </c>
      <c r="K20" s="95"/>
      <c r="L20" s="60" t="s">
        <v>2836</v>
      </c>
      <c r="M20" s="62"/>
      <c r="N20" s="61" t="s">
        <v>2836</v>
      </c>
    </row>
    <row r="21" spans="1:14" ht="4.95" customHeight="1" thickBot="1" x14ac:dyDescent="0.35">
      <c r="A21" s="108"/>
      <c r="B21" s="56"/>
      <c r="C21" s="54"/>
      <c r="D21" s="55"/>
      <c r="E21" s="57"/>
      <c r="F21" s="55"/>
      <c r="G21" s="57"/>
      <c r="H21" s="55"/>
      <c r="I21" s="57"/>
      <c r="J21" s="55"/>
      <c r="K21" s="57"/>
      <c r="L21" s="55"/>
      <c r="M21" s="57"/>
      <c r="N21" s="55"/>
    </row>
    <row r="22" spans="1:14" ht="10.050000000000001" customHeight="1" thickBot="1" x14ac:dyDescent="0.35">
      <c r="A22" s="108"/>
      <c r="B22" s="103">
        <v>0.39583333333333331</v>
      </c>
      <c r="C22" s="106"/>
      <c r="D22" s="53" t="s">
        <v>2834</v>
      </c>
      <c r="E22" s="98"/>
      <c r="F22" s="53" t="s">
        <v>2834</v>
      </c>
      <c r="G22" s="95"/>
      <c r="H22" s="53" t="s">
        <v>2834</v>
      </c>
      <c r="I22" s="95"/>
      <c r="J22" s="53" t="s">
        <v>2834</v>
      </c>
      <c r="K22" s="95"/>
      <c r="L22" s="60" t="s">
        <v>2834</v>
      </c>
      <c r="M22" s="62"/>
      <c r="N22" s="61" t="s">
        <v>2834</v>
      </c>
    </row>
    <row r="23" spans="1:14" ht="10.050000000000001" customHeight="1" thickBot="1" x14ac:dyDescent="0.35">
      <c r="A23" s="108"/>
      <c r="B23" s="103"/>
      <c r="C23" s="106"/>
      <c r="D23" s="53" t="s">
        <v>2835</v>
      </c>
      <c r="E23" s="98"/>
      <c r="F23" s="53" t="s">
        <v>2835</v>
      </c>
      <c r="G23" s="95"/>
      <c r="H23" s="53" t="s">
        <v>2835</v>
      </c>
      <c r="I23" s="95"/>
      <c r="J23" s="53" t="s">
        <v>2835</v>
      </c>
      <c r="K23" s="95"/>
      <c r="L23" s="60" t="s">
        <v>2835</v>
      </c>
      <c r="M23" s="62"/>
      <c r="N23" s="61" t="s">
        <v>2835</v>
      </c>
    </row>
    <row r="24" spans="1:14" ht="10.050000000000001" customHeight="1" thickBot="1" x14ac:dyDescent="0.35">
      <c r="A24" s="108"/>
      <c r="B24" s="103"/>
      <c r="C24" s="106"/>
      <c r="D24" s="53" t="s">
        <v>2836</v>
      </c>
      <c r="E24" s="98"/>
      <c r="F24" s="53" t="s">
        <v>2836</v>
      </c>
      <c r="G24" s="95"/>
      <c r="H24" s="53" t="s">
        <v>2836</v>
      </c>
      <c r="I24" s="95"/>
      <c r="J24" s="53" t="s">
        <v>2836</v>
      </c>
      <c r="K24" s="95"/>
      <c r="L24" s="60" t="s">
        <v>2836</v>
      </c>
      <c r="M24" s="62"/>
      <c r="N24" s="61" t="s">
        <v>2836</v>
      </c>
    </row>
    <row r="25" spans="1:14" ht="4.95" customHeight="1" thickBot="1" x14ac:dyDescent="0.35">
      <c r="A25" s="108"/>
      <c r="B25" s="56"/>
      <c r="C25" s="54"/>
      <c r="D25" s="55"/>
      <c r="E25" s="57"/>
      <c r="F25" s="55"/>
      <c r="G25" s="57"/>
      <c r="H25" s="55"/>
      <c r="I25" s="57"/>
      <c r="J25" s="55"/>
      <c r="K25" s="57"/>
      <c r="L25" s="55"/>
      <c r="M25" s="57"/>
      <c r="N25" s="55"/>
    </row>
    <row r="26" spans="1:14" ht="10.050000000000001" customHeight="1" thickBot="1" x14ac:dyDescent="0.35">
      <c r="A26" s="108"/>
      <c r="B26" s="103">
        <v>0.47916666666666669</v>
      </c>
      <c r="C26" s="92"/>
      <c r="D26" s="53" t="s">
        <v>2834</v>
      </c>
      <c r="E26" s="98"/>
      <c r="F26" s="53" t="s">
        <v>2834</v>
      </c>
      <c r="G26" s="95"/>
      <c r="H26" s="53" t="s">
        <v>2834</v>
      </c>
      <c r="I26" s="95"/>
      <c r="J26" s="53" t="s">
        <v>2834</v>
      </c>
      <c r="K26" s="95"/>
      <c r="L26" s="60" t="s">
        <v>2834</v>
      </c>
      <c r="M26" s="62"/>
      <c r="N26" s="61" t="s">
        <v>2834</v>
      </c>
    </row>
    <row r="27" spans="1:14" ht="10.050000000000001" customHeight="1" thickBot="1" x14ac:dyDescent="0.35">
      <c r="A27" s="108"/>
      <c r="B27" s="103"/>
      <c r="C27" s="92"/>
      <c r="D27" s="53" t="s">
        <v>2835</v>
      </c>
      <c r="E27" s="98"/>
      <c r="F27" s="53" t="s">
        <v>2835</v>
      </c>
      <c r="G27" s="95"/>
      <c r="H27" s="53" t="s">
        <v>2835</v>
      </c>
      <c r="I27" s="95"/>
      <c r="J27" s="53" t="s">
        <v>2835</v>
      </c>
      <c r="K27" s="95"/>
      <c r="L27" s="60" t="s">
        <v>2835</v>
      </c>
      <c r="M27" s="62"/>
      <c r="N27" s="61" t="s">
        <v>2835</v>
      </c>
    </row>
    <row r="28" spans="1:14" ht="10.050000000000001" customHeight="1" thickBot="1" x14ac:dyDescent="0.35">
      <c r="A28" s="108"/>
      <c r="B28" s="107"/>
      <c r="C28" s="109"/>
      <c r="D28" s="53" t="s">
        <v>2836</v>
      </c>
      <c r="E28" s="99"/>
      <c r="F28" s="53" t="s">
        <v>2836</v>
      </c>
      <c r="G28" s="96"/>
      <c r="H28" s="53" t="s">
        <v>2836</v>
      </c>
      <c r="I28" s="96"/>
      <c r="J28" s="53" t="s">
        <v>2836</v>
      </c>
      <c r="K28" s="96"/>
      <c r="L28" s="60" t="s">
        <v>2836</v>
      </c>
      <c r="M28" s="62"/>
      <c r="N28" s="61" t="s">
        <v>2836</v>
      </c>
    </row>
    <row r="29" spans="1:14" ht="10.050000000000001" customHeight="1" thickBot="1" x14ac:dyDescent="0.35">
      <c r="A29" s="108" t="s">
        <v>2841</v>
      </c>
      <c r="B29" s="102">
        <v>0.3125</v>
      </c>
      <c r="C29" s="104"/>
      <c r="D29" s="53" t="s">
        <v>2834</v>
      </c>
      <c r="E29" s="97"/>
      <c r="F29" s="53" t="s">
        <v>2834</v>
      </c>
      <c r="G29" s="94"/>
      <c r="H29" s="53" t="s">
        <v>2834</v>
      </c>
      <c r="I29" s="94"/>
      <c r="J29" s="53" t="s">
        <v>2834</v>
      </c>
      <c r="K29" s="94"/>
      <c r="L29" s="60" t="s">
        <v>2834</v>
      </c>
      <c r="M29" s="62"/>
      <c r="N29" s="61" t="s">
        <v>2834</v>
      </c>
    </row>
    <row r="30" spans="1:14" ht="10.050000000000001" customHeight="1" thickBot="1" x14ac:dyDescent="0.35">
      <c r="A30" s="108"/>
      <c r="B30" s="103"/>
      <c r="C30" s="105"/>
      <c r="D30" s="53" t="s">
        <v>2835</v>
      </c>
      <c r="E30" s="98"/>
      <c r="F30" s="53" t="s">
        <v>2835</v>
      </c>
      <c r="G30" s="95"/>
      <c r="H30" s="53" t="s">
        <v>2835</v>
      </c>
      <c r="I30" s="95"/>
      <c r="J30" s="53" t="s">
        <v>2835</v>
      </c>
      <c r="K30" s="95"/>
      <c r="L30" s="60" t="s">
        <v>2835</v>
      </c>
      <c r="M30" s="62"/>
      <c r="N30" s="61" t="s">
        <v>2835</v>
      </c>
    </row>
    <row r="31" spans="1:14" ht="10.050000000000001" customHeight="1" thickBot="1" x14ac:dyDescent="0.35">
      <c r="A31" s="108"/>
      <c r="B31" s="103"/>
      <c r="C31" s="105"/>
      <c r="D31" s="53" t="s">
        <v>2836</v>
      </c>
      <c r="E31" s="98"/>
      <c r="F31" s="53" t="s">
        <v>2836</v>
      </c>
      <c r="G31" s="95"/>
      <c r="H31" s="53" t="s">
        <v>2836</v>
      </c>
      <c r="I31" s="95"/>
      <c r="J31" s="53" t="s">
        <v>2836</v>
      </c>
      <c r="K31" s="95"/>
      <c r="L31" s="60" t="s">
        <v>2836</v>
      </c>
      <c r="M31" s="62"/>
      <c r="N31" s="61" t="s">
        <v>2836</v>
      </c>
    </row>
    <row r="32" spans="1:14" ht="4.95" customHeight="1" thickBot="1" x14ac:dyDescent="0.35">
      <c r="A32" s="108"/>
      <c r="B32" s="56"/>
      <c r="C32" s="54"/>
      <c r="D32" s="55"/>
      <c r="E32" s="57"/>
      <c r="F32" s="55"/>
      <c r="G32" s="57"/>
      <c r="H32" s="55"/>
      <c r="I32" s="57"/>
      <c r="J32" s="55"/>
      <c r="K32" s="57"/>
      <c r="L32" s="55"/>
      <c r="M32" s="57"/>
      <c r="N32" s="55"/>
    </row>
    <row r="33" spans="1:14" ht="10.050000000000001" customHeight="1" thickBot="1" x14ac:dyDescent="0.35">
      <c r="A33" s="108"/>
      <c r="B33" s="103">
        <v>0.39583333333333331</v>
      </c>
      <c r="C33" s="106"/>
      <c r="D33" s="53" t="s">
        <v>2834</v>
      </c>
      <c r="E33" s="98"/>
      <c r="F33" s="53" t="s">
        <v>2834</v>
      </c>
      <c r="G33" s="95"/>
      <c r="H33" s="53" t="s">
        <v>2834</v>
      </c>
      <c r="I33" s="95"/>
      <c r="J33" s="53" t="s">
        <v>2834</v>
      </c>
      <c r="K33" s="95"/>
      <c r="L33" s="60" t="s">
        <v>2834</v>
      </c>
      <c r="M33" s="62"/>
      <c r="N33" s="61" t="s">
        <v>2834</v>
      </c>
    </row>
    <row r="34" spans="1:14" ht="10.050000000000001" customHeight="1" thickBot="1" x14ac:dyDescent="0.35">
      <c r="A34" s="108"/>
      <c r="B34" s="103"/>
      <c r="C34" s="106"/>
      <c r="D34" s="53" t="s">
        <v>2835</v>
      </c>
      <c r="E34" s="98"/>
      <c r="F34" s="53" t="s">
        <v>2835</v>
      </c>
      <c r="G34" s="95"/>
      <c r="H34" s="53" t="s">
        <v>2835</v>
      </c>
      <c r="I34" s="95"/>
      <c r="J34" s="53" t="s">
        <v>2835</v>
      </c>
      <c r="K34" s="95"/>
      <c r="L34" s="60" t="s">
        <v>2835</v>
      </c>
      <c r="M34" s="62"/>
      <c r="N34" s="61" t="s">
        <v>2835</v>
      </c>
    </row>
    <row r="35" spans="1:14" ht="10.050000000000001" customHeight="1" thickBot="1" x14ac:dyDescent="0.35">
      <c r="A35" s="108"/>
      <c r="B35" s="103"/>
      <c r="C35" s="106"/>
      <c r="D35" s="53" t="s">
        <v>2836</v>
      </c>
      <c r="E35" s="98"/>
      <c r="F35" s="53" t="s">
        <v>2836</v>
      </c>
      <c r="G35" s="95"/>
      <c r="H35" s="53" t="s">
        <v>2836</v>
      </c>
      <c r="I35" s="95"/>
      <c r="J35" s="53" t="s">
        <v>2836</v>
      </c>
      <c r="K35" s="95"/>
      <c r="L35" s="60" t="s">
        <v>2836</v>
      </c>
      <c r="M35" s="62"/>
      <c r="N35" s="61" t="s">
        <v>2836</v>
      </c>
    </row>
    <row r="36" spans="1:14" ht="4.95" customHeight="1" thickBot="1" x14ac:dyDescent="0.35">
      <c r="A36" s="108"/>
      <c r="B36" s="56"/>
      <c r="C36" s="54"/>
      <c r="D36" s="55"/>
      <c r="E36" s="57"/>
      <c r="F36" s="55"/>
      <c r="G36" s="57"/>
      <c r="H36" s="55"/>
      <c r="I36" s="57"/>
      <c r="J36" s="55"/>
      <c r="K36" s="57"/>
      <c r="L36" s="55"/>
      <c r="M36" s="57"/>
      <c r="N36" s="55"/>
    </row>
    <row r="37" spans="1:14" ht="10.050000000000001" customHeight="1" thickBot="1" x14ac:dyDescent="0.35">
      <c r="A37" s="108"/>
      <c r="B37" s="103">
        <v>0.47916666666666669</v>
      </c>
      <c r="C37" s="92"/>
      <c r="D37" s="53" t="s">
        <v>2834</v>
      </c>
      <c r="E37" s="98"/>
      <c r="F37" s="53" t="s">
        <v>2834</v>
      </c>
      <c r="G37" s="95"/>
      <c r="H37" s="53" t="s">
        <v>2834</v>
      </c>
      <c r="I37" s="95"/>
      <c r="J37" s="53" t="s">
        <v>2834</v>
      </c>
      <c r="K37" s="95"/>
      <c r="L37" s="60" t="s">
        <v>2834</v>
      </c>
      <c r="M37" s="62"/>
      <c r="N37" s="61" t="s">
        <v>2834</v>
      </c>
    </row>
    <row r="38" spans="1:14" ht="10.050000000000001" customHeight="1" thickBot="1" x14ac:dyDescent="0.35">
      <c r="A38" s="108"/>
      <c r="B38" s="103"/>
      <c r="C38" s="92"/>
      <c r="D38" s="53" t="s">
        <v>2835</v>
      </c>
      <c r="E38" s="98"/>
      <c r="F38" s="53" t="s">
        <v>2835</v>
      </c>
      <c r="G38" s="95"/>
      <c r="H38" s="53" t="s">
        <v>2835</v>
      </c>
      <c r="I38" s="95"/>
      <c r="J38" s="53" t="s">
        <v>2835</v>
      </c>
      <c r="K38" s="95"/>
      <c r="L38" s="60" t="s">
        <v>2835</v>
      </c>
      <c r="M38" s="62"/>
      <c r="N38" s="61" t="s">
        <v>2835</v>
      </c>
    </row>
    <row r="39" spans="1:14" ht="10.050000000000001" customHeight="1" thickBot="1" x14ac:dyDescent="0.35">
      <c r="A39" s="108"/>
      <c r="B39" s="107"/>
      <c r="C39" s="109"/>
      <c r="D39" s="53" t="s">
        <v>2836</v>
      </c>
      <c r="E39" s="99"/>
      <c r="F39" s="53" t="s">
        <v>2836</v>
      </c>
      <c r="G39" s="96"/>
      <c r="H39" s="53" t="s">
        <v>2836</v>
      </c>
      <c r="I39" s="96"/>
      <c r="J39" s="53" t="s">
        <v>2836</v>
      </c>
      <c r="K39" s="96"/>
      <c r="L39" s="60" t="s">
        <v>2836</v>
      </c>
      <c r="M39" s="62"/>
      <c r="N39" s="61" t="s">
        <v>2836</v>
      </c>
    </row>
    <row r="40" spans="1:14" ht="10.050000000000001" customHeight="1" thickBot="1" x14ac:dyDescent="0.35">
      <c r="A40" s="108" t="s">
        <v>2840</v>
      </c>
      <c r="B40" s="102">
        <v>0.3125</v>
      </c>
      <c r="C40" s="104"/>
      <c r="D40" s="53" t="s">
        <v>2834</v>
      </c>
      <c r="E40" s="97"/>
      <c r="F40" s="53" t="s">
        <v>2834</v>
      </c>
      <c r="G40" s="94"/>
      <c r="H40" s="53" t="s">
        <v>2834</v>
      </c>
      <c r="I40" s="94"/>
      <c r="J40" s="53" t="s">
        <v>2834</v>
      </c>
      <c r="K40" s="94"/>
      <c r="L40" s="60" t="s">
        <v>2834</v>
      </c>
      <c r="M40" s="62"/>
      <c r="N40" s="61" t="s">
        <v>2834</v>
      </c>
    </row>
    <row r="41" spans="1:14" ht="10.050000000000001" customHeight="1" thickBot="1" x14ac:dyDescent="0.35">
      <c r="A41" s="108"/>
      <c r="B41" s="103"/>
      <c r="C41" s="105"/>
      <c r="D41" s="53" t="s">
        <v>2835</v>
      </c>
      <c r="E41" s="98"/>
      <c r="F41" s="53" t="s">
        <v>2835</v>
      </c>
      <c r="G41" s="95"/>
      <c r="H41" s="53" t="s">
        <v>2835</v>
      </c>
      <c r="I41" s="95"/>
      <c r="J41" s="53" t="s">
        <v>2835</v>
      </c>
      <c r="K41" s="95"/>
      <c r="L41" s="60" t="s">
        <v>2835</v>
      </c>
      <c r="M41" s="62"/>
      <c r="N41" s="61" t="s">
        <v>2835</v>
      </c>
    </row>
    <row r="42" spans="1:14" ht="10.050000000000001" customHeight="1" thickBot="1" x14ac:dyDescent="0.35">
      <c r="A42" s="108"/>
      <c r="B42" s="103"/>
      <c r="C42" s="105"/>
      <c r="D42" s="53" t="s">
        <v>2836</v>
      </c>
      <c r="E42" s="98"/>
      <c r="F42" s="53" t="s">
        <v>2836</v>
      </c>
      <c r="G42" s="95"/>
      <c r="H42" s="53" t="s">
        <v>2836</v>
      </c>
      <c r="I42" s="95"/>
      <c r="J42" s="53" t="s">
        <v>2836</v>
      </c>
      <c r="K42" s="95"/>
      <c r="L42" s="60" t="s">
        <v>2836</v>
      </c>
      <c r="M42" s="62"/>
      <c r="N42" s="61" t="s">
        <v>2836</v>
      </c>
    </row>
    <row r="43" spans="1:14" ht="4.95" customHeight="1" thickBot="1" x14ac:dyDescent="0.35">
      <c r="A43" s="108"/>
      <c r="B43" s="56"/>
      <c r="C43" s="54"/>
      <c r="D43" s="55"/>
      <c r="E43" s="57"/>
      <c r="F43" s="55"/>
      <c r="G43" s="57"/>
      <c r="H43" s="55"/>
      <c r="I43" s="57"/>
      <c r="J43" s="55"/>
      <c r="K43" s="57"/>
      <c r="L43" s="55"/>
      <c r="M43" s="57"/>
      <c r="N43" s="55"/>
    </row>
    <row r="44" spans="1:14" ht="10.050000000000001" customHeight="1" thickBot="1" x14ac:dyDescent="0.35">
      <c r="A44" s="108"/>
      <c r="B44" s="103">
        <v>0.39583333333333331</v>
      </c>
      <c r="C44" s="106"/>
      <c r="D44" s="53" t="s">
        <v>2834</v>
      </c>
      <c r="E44" s="98"/>
      <c r="F44" s="53" t="s">
        <v>2834</v>
      </c>
      <c r="G44" s="95"/>
      <c r="H44" s="53" t="s">
        <v>2834</v>
      </c>
      <c r="I44" s="95"/>
      <c r="J44" s="53" t="s">
        <v>2834</v>
      </c>
      <c r="K44" s="95"/>
      <c r="L44" s="60" t="s">
        <v>2834</v>
      </c>
      <c r="M44" s="62"/>
      <c r="N44" s="61" t="s">
        <v>2834</v>
      </c>
    </row>
    <row r="45" spans="1:14" ht="10.050000000000001" customHeight="1" thickBot="1" x14ac:dyDescent="0.35">
      <c r="A45" s="108"/>
      <c r="B45" s="103"/>
      <c r="C45" s="106"/>
      <c r="D45" s="53" t="s">
        <v>2835</v>
      </c>
      <c r="E45" s="98"/>
      <c r="F45" s="53" t="s">
        <v>2835</v>
      </c>
      <c r="G45" s="95"/>
      <c r="H45" s="53" t="s">
        <v>2835</v>
      </c>
      <c r="I45" s="95"/>
      <c r="J45" s="53" t="s">
        <v>2835</v>
      </c>
      <c r="K45" s="95"/>
      <c r="L45" s="60" t="s">
        <v>2835</v>
      </c>
      <c r="M45" s="62"/>
      <c r="N45" s="61" t="s">
        <v>2835</v>
      </c>
    </row>
    <row r="46" spans="1:14" ht="10.050000000000001" customHeight="1" thickBot="1" x14ac:dyDescent="0.35">
      <c r="A46" s="108"/>
      <c r="B46" s="103"/>
      <c r="C46" s="106"/>
      <c r="D46" s="53" t="s">
        <v>2836</v>
      </c>
      <c r="E46" s="98"/>
      <c r="F46" s="53" t="s">
        <v>2836</v>
      </c>
      <c r="G46" s="95"/>
      <c r="H46" s="53" t="s">
        <v>2836</v>
      </c>
      <c r="I46" s="95"/>
      <c r="J46" s="53" t="s">
        <v>2836</v>
      </c>
      <c r="K46" s="95"/>
      <c r="L46" s="60" t="s">
        <v>2836</v>
      </c>
      <c r="M46" s="62"/>
      <c r="N46" s="61" t="s">
        <v>2836</v>
      </c>
    </row>
    <row r="47" spans="1:14" ht="4.95" customHeight="1" thickBot="1" x14ac:dyDescent="0.35">
      <c r="A47" s="108"/>
      <c r="B47" s="56"/>
      <c r="C47" s="54"/>
      <c r="D47" s="55"/>
      <c r="E47" s="57"/>
      <c r="F47" s="55"/>
      <c r="G47" s="57"/>
      <c r="H47" s="55"/>
      <c r="I47" s="57"/>
      <c r="J47" s="55"/>
      <c r="K47" s="57"/>
      <c r="L47" s="55"/>
      <c r="M47" s="57"/>
      <c r="N47" s="55"/>
    </row>
    <row r="48" spans="1:14" ht="10.050000000000001" customHeight="1" thickBot="1" x14ac:dyDescent="0.35">
      <c r="A48" s="108"/>
      <c r="B48" s="103">
        <v>0.47916666666666669</v>
      </c>
      <c r="C48" s="92"/>
      <c r="D48" s="53" t="s">
        <v>2834</v>
      </c>
      <c r="E48" s="98"/>
      <c r="F48" s="53" t="s">
        <v>2834</v>
      </c>
      <c r="G48" s="95"/>
      <c r="H48" s="53" t="s">
        <v>2834</v>
      </c>
      <c r="I48" s="95"/>
      <c r="J48" s="53" t="s">
        <v>2834</v>
      </c>
      <c r="K48" s="95"/>
      <c r="L48" s="60" t="s">
        <v>2834</v>
      </c>
      <c r="M48" s="62"/>
      <c r="N48" s="61" t="s">
        <v>2834</v>
      </c>
    </row>
    <row r="49" spans="1:14" ht="10.050000000000001" customHeight="1" thickBot="1" x14ac:dyDescent="0.35">
      <c r="A49" s="108"/>
      <c r="B49" s="103"/>
      <c r="C49" s="92"/>
      <c r="D49" s="53" t="s">
        <v>2835</v>
      </c>
      <c r="E49" s="98"/>
      <c r="F49" s="53" t="s">
        <v>2835</v>
      </c>
      <c r="G49" s="95"/>
      <c r="H49" s="53" t="s">
        <v>2835</v>
      </c>
      <c r="I49" s="95"/>
      <c r="J49" s="53" t="s">
        <v>2835</v>
      </c>
      <c r="K49" s="95"/>
      <c r="L49" s="60" t="s">
        <v>2835</v>
      </c>
      <c r="M49" s="62"/>
      <c r="N49" s="61" t="s">
        <v>2835</v>
      </c>
    </row>
    <row r="50" spans="1:14" ht="10.050000000000001" customHeight="1" thickBot="1" x14ac:dyDescent="0.35">
      <c r="A50" s="108"/>
      <c r="B50" s="107"/>
      <c r="C50" s="109"/>
      <c r="D50" s="53" t="s">
        <v>2836</v>
      </c>
      <c r="E50" s="99"/>
      <c r="F50" s="53" t="s">
        <v>2836</v>
      </c>
      <c r="G50" s="96"/>
      <c r="H50" s="53" t="s">
        <v>2836</v>
      </c>
      <c r="I50" s="96"/>
      <c r="J50" s="53" t="s">
        <v>2836</v>
      </c>
      <c r="K50" s="96"/>
      <c r="L50" s="60" t="s">
        <v>2836</v>
      </c>
      <c r="M50" s="62"/>
      <c r="N50" s="61" t="s">
        <v>2836</v>
      </c>
    </row>
    <row r="51" spans="1:14" ht="10.050000000000001" customHeight="1" thickBot="1" x14ac:dyDescent="0.35">
      <c r="A51" s="108" t="s">
        <v>2839</v>
      </c>
      <c r="B51" s="102">
        <v>0.3125</v>
      </c>
      <c r="C51" s="104"/>
      <c r="D51" s="53" t="s">
        <v>2834</v>
      </c>
      <c r="E51" s="97"/>
      <c r="F51" s="53" t="s">
        <v>2834</v>
      </c>
      <c r="G51" s="94"/>
      <c r="H51" s="53" t="s">
        <v>2834</v>
      </c>
      <c r="I51" s="94"/>
      <c r="J51" s="53" t="s">
        <v>2834</v>
      </c>
      <c r="K51" s="94"/>
      <c r="L51" s="60" t="s">
        <v>2834</v>
      </c>
      <c r="M51" s="62"/>
      <c r="N51" s="61" t="s">
        <v>2834</v>
      </c>
    </row>
    <row r="52" spans="1:14" ht="10.050000000000001" customHeight="1" thickBot="1" x14ac:dyDescent="0.35">
      <c r="A52" s="108"/>
      <c r="B52" s="103"/>
      <c r="C52" s="105"/>
      <c r="D52" s="53" t="s">
        <v>2835</v>
      </c>
      <c r="E52" s="98"/>
      <c r="F52" s="53" t="s">
        <v>2835</v>
      </c>
      <c r="G52" s="95"/>
      <c r="H52" s="53" t="s">
        <v>2835</v>
      </c>
      <c r="I52" s="95"/>
      <c r="J52" s="53" t="s">
        <v>2835</v>
      </c>
      <c r="K52" s="95"/>
      <c r="L52" s="60" t="s">
        <v>2835</v>
      </c>
      <c r="M52" s="62"/>
      <c r="N52" s="61" t="s">
        <v>2835</v>
      </c>
    </row>
    <row r="53" spans="1:14" ht="10.050000000000001" customHeight="1" thickBot="1" x14ac:dyDescent="0.35">
      <c r="A53" s="108"/>
      <c r="B53" s="103"/>
      <c r="C53" s="105"/>
      <c r="D53" s="53" t="s">
        <v>2836</v>
      </c>
      <c r="E53" s="98"/>
      <c r="F53" s="53" t="s">
        <v>2836</v>
      </c>
      <c r="G53" s="95"/>
      <c r="H53" s="53" t="s">
        <v>2836</v>
      </c>
      <c r="I53" s="95"/>
      <c r="J53" s="53" t="s">
        <v>2836</v>
      </c>
      <c r="K53" s="95"/>
      <c r="L53" s="60" t="s">
        <v>2836</v>
      </c>
      <c r="M53" s="62"/>
      <c r="N53" s="61" t="s">
        <v>2836</v>
      </c>
    </row>
    <row r="54" spans="1:14" ht="4.95" customHeight="1" thickBot="1" x14ac:dyDescent="0.35">
      <c r="A54" s="108"/>
      <c r="B54" s="56"/>
      <c r="C54" s="54"/>
      <c r="D54" s="55"/>
      <c r="E54" s="57"/>
      <c r="F54" s="55"/>
      <c r="G54" s="57"/>
      <c r="H54" s="55"/>
      <c r="I54" s="57"/>
      <c r="J54" s="55"/>
      <c r="K54" s="57"/>
      <c r="L54" s="55"/>
      <c r="M54" s="57"/>
      <c r="N54" s="55"/>
    </row>
    <row r="55" spans="1:14" ht="10.050000000000001" customHeight="1" thickBot="1" x14ac:dyDescent="0.35">
      <c r="A55" s="108"/>
      <c r="B55" s="103">
        <v>0.39583333333333331</v>
      </c>
      <c r="C55" s="106"/>
      <c r="D55" s="53" t="s">
        <v>2834</v>
      </c>
      <c r="E55" s="98"/>
      <c r="F55" s="53" t="s">
        <v>2834</v>
      </c>
      <c r="G55" s="95"/>
      <c r="H55" s="53" t="s">
        <v>2834</v>
      </c>
      <c r="I55" s="95"/>
      <c r="J55" s="53" t="s">
        <v>2834</v>
      </c>
      <c r="K55" s="95"/>
      <c r="L55" s="60" t="s">
        <v>2834</v>
      </c>
      <c r="M55" s="62"/>
      <c r="N55" s="61" t="s">
        <v>2834</v>
      </c>
    </row>
    <row r="56" spans="1:14" ht="10.050000000000001" customHeight="1" thickBot="1" x14ac:dyDescent="0.35">
      <c r="A56" s="108"/>
      <c r="B56" s="103"/>
      <c r="C56" s="106"/>
      <c r="D56" s="53" t="s">
        <v>2835</v>
      </c>
      <c r="E56" s="98"/>
      <c r="F56" s="53" t="s">
        <v>2835</v>
      </c>
      <c r="G56" s="95"/>
      <c r="H56" s="53" t="s">
        <v>2835</v>
      </c>
      <c r="I56" s="95"/>
      <c r="J56" s="53" t="s">
        <v>2835</v>
      </c>
      <c r="K56" s="95"/>
      <c r="L56" s="60" t="s">
        <v>2835</v>
      </c>
      <c r="M56" s="62"/>
      <c r="N56" s="61" t="s">
        <v>2835</v>
      </c>
    </row>
    <row r="57" spans="1:14" ht="10.050000000000001" customHeight="1" thickBot="1" x14ac:dyDescent="0.35">
      <c r="A57" s="108"/>
      <c r="B57" s="103"/>
      <c r="C57" s="106"/>
      <c r="D57" s="53" t="s">
        <v>2836</v>
      </c>
      <c r="E57" s="98"/>
      <c r="F57" s="53" t="s">
        <v>2836</v>
      </c>
      <c r="G57" s="95"/>
      <c r="H57" s="53" t="s">
        <v>2836</v>
      </c>
      <c r="I57" s="95"/>
      <c r="J57" s="53" t="s">
        <v>2836</v>
      </c>
      <c r="K57" s="95"/>
      <c r="L57" s="60" t="s">
        <v>2836</v>
      </c>
      <c r="M57" s="62"/>
      <c r="N57" s="61" t="s">
        <v>2836</v>
      </c>
    </row>
    <row r="58" spans="1:14" ht="4.95" customHeight="1" thickBot="1" x14ac:dyDescent="0.35">
      <c r="A58" s="108"/>
      <c r="B58" s="56"/>
      <c r="C58" s="54"/>
      <c r="D58" s="55"/>
      <c r="E58" s="57"/>
      <c r="F58" s="55"/>
      <c r="G58" s="57"/>
      <c r="H58" s="55"/>
      <c r="I58" s="57"/>
      <c r="J58" s="55"/>
      <c r="K58" s="57"/>
      <c r="L58" s="63"/>
      <c r="M58" s="65"/>
      <c r="N58" s="64"/>
    </row>
    <row r="59" spans="1:14" ht="10.050000000000001" customHeight="1" thickBot="1" x14ac:dyDescent="0.35">
      <c r="A59" s="108"/>
      <c r="B59" s="103">
        <v>0.47916666666666669</v>
      </c>
      <c r="C59" s="92"/>
      <c r="D59" s="53" t="s">
        <v>2834</v>
      </c>
      <c r="E59" s="98"/>
      <c r="F59" s="53" t="s">
        <v>2834</v>
      </c>
      <c r="G59" s="95"/>
      <c r="H59" s="53" t="s">
        <v>2834</v>
      </c>
      <c r="I59" s="95"/>
      <c r="J59" s="53" t="s">
        <v>2834</v>
      </c>
      <c r="K59" s="95"/>
      <c r="L59" s="60" t="s">
        <v>2834</v>
      </c>
      <c r="M59" s="62"/>
      <c r="N59" s="61" t="s">
        <v>2834</v>
      </c>
    </row>
    <row r="60" spans="1:14" ht="10.050000000000001" customHeight="1" thickBot="1" x14ac:dyDescent="0.35">
      <c r="A60" s="108"/>
      <c r="B60" s="103"/>
      <c r="C60" s="92"/>
      <c r="D60" s="53" t="s">
        <v>2835</v>
      </c>
      <c r="E60" s="98"/>
      <c r="F60" s="53" t="s">
        <v>2835</v>
      </c>
      <c r="G60" s="95"/>
      <c r="H60" s="53" t="s">
        <v>2835</v>
      </c>
      <c r="I60" s="95"/>
      <c r="J60" s="53" t="s">
        <v>2835</v>
      </c>
      <c r="K60" s="95"/>
      <c r="L60" s="60" t="s">
        <v>2835</v>
      </c>
      <c r="M60" s="62"/>
      <c r="N60" s="61" t="s">
        <v>2835</v>
      </c>
    </row>
    <row r="61" spans="1:14" ht="10.050000000000001" customHeight="1" thickBot="1" x14ac:dyDescent="0.35">
      <c r="A61" s="108"/>
      <c r="B61" s="107"/>
      <c r="C61" s="109"/>
      <c r="D61" s="53" t="s">
        <v>2836</v>
      </c>
      <c r="E61" s="99"/>
      <c r="F61" s="53" t="s">
        <v>2836</v>
      </c>
      <c r="G61" s="96"/>
      <c r="H61" s="53" t="s">
        <v>2836</v>
      </c>
      <c r="I61" s="96"/>
      <c r="J61" s="53" t="s">
        <v>2836</v>
      </c>
      <c r="K61" s="96"/>
      <c r="L61" s="60" t="s">
        <v>2836</v>
      </c>
      <c r="M61" s="62"/>
      <c r="N61" s="61" t="s">
        <v>2836</v>
      </c>
    </row>
  </sheetData>
  <mergeCells count="105">
    <mergeCell ref="A51:A61"/>
    <mergeCell ref="B51:B53"/>
    <mergeCell ref="C51:C53"/>
    <mergeCell ref="E51:E53"/>
    <mergeCell ref="G51:G53"/>
    <mergeCell ref="I51:I53"/>
    <mergeCell ref="K51:K53"/>
    <mergeCell ref="B55:B57"/>
    <mergeCell ref="C55:C57"/>
    <mergeCell ref="E55:E57"/>
    <mergeCell ref="G55:G57"/>
    <mergeCell ref="I55:I57"/>
    <mergeCell ref="K55:K57"/>
    <mergeCell ref="B59:B61"/>
    <mergeCell ref="C59:C61"/>
    <mergeCell ref="E59:E61"/>
    <mergeCell ref="G59:G61"/>
    <mergeCell ref="I59:I61"/>
    <mergeCell ref="K59:K61"/>
    <mergeCell ref="A40:A50"/>
    <mergeCell ref="B40:B42"/>
    <mergeCell ref="C40:C42"/>
    <mergeCell ref="E40:E42"/>
    <mergeCell ref="G40:G42"/>
    <mergeCell ref="I40:I42"/>
    <mergeCell ref="K40:K42"/>
    <mergeCell ref="B44:B46"/>
    <mergeCell ref="C44:C46"/>
    <mergeCell ref="E44:E46"/>
    <mergeCell ref="G44:G46"/>
    <mergeCell ref="I44:I46"/>
    <mergeCell ref="K44:K46"/>
    <mergeCell ref="B48:B50"/>
    <mergeCell ref="C48:C50"/>
    <mergeCell ref="E48:E50"/>
    <mergeCell ref="G48:G50"/>
    <mergeCell ref="I48:I50"/>
    <mergeCell ref="K48:K50"/>
    <mergeCell ref="K29:K31"/>
    <mergeCell ref="B33:B35"/>
    <mergeCell ref="C33:C35"/>
    <mergeCell ref="E33:E35"/>
    <mergeCell ref="G33:G35"/>
    <mergeCell ref="I33:I35"/>
    <mergeCell ref="K33:K35"/>
    <mergeCell ref="A29:A39"/>
    <mergeCell ref="B29:B31"/>
    <mergeCell ref="C29:C31"/>
    <mergeCell ref="E29:E31"/>
    <mergeCell ref="G29:G31"/>
    <mergeCell ref="I29:I31"/>
    <mergeCell ref="B37:B39"/>
    <mergeCell ref="C37:C39"/>
    <mergeCell ref="E37:E39"/>
    <mergeCell ref="G37:G39"/>
    <mergeCell ref="I37:I39"/>
    <mergeCell ref="K37:K39"/>
    <mergeCell ref="K26:K28"/>
    <mergeCell ref="M6:N6"/>
    <mergeCell ref="K6:L6"/>
    <mergeCell ref="I6:J6"/>
    <mergeCell ref="G6:H6"/>
    <mergeCell ref="K18:K20"/>
    <mergeCell ref="B22:B24"/>
    <mergeCell ref="C22:C24"/>
    <mergeCell ref="E22:E24"/>
    <mergeCell ref="G22:G24"/>
    <mergeCell ref="I22:I24"/>
    <mergeCell ref="K22:K24"/>
    <mergeCell ref="C15:C17"/>
    <mergeCell ref="A18:A28"/>
    <mergeCell ref="B18:B20"/>
    <mergeCell ref="C18:C20"/>
    <mergeCell ref="E18:E20"/>
    <mergeCell ref="G18:G20"/>
    <mergeCell ref="I18:I20"/>
    <mergeCell ref="B26:B28"/>
    <mergeCell ref="C26:C28"/>
    <mergeCell ref="E26:E28"/>
    <mergeCell ref="G26:G28"/>
    <mergeCell ref="I26:I28"/>
    <mergeCell ref="A1:N1"/>
    <mergeCell ref="B2:C2"/>
    <mergeCell ref="B3:C3"/>
    <mergeCell ref="I7:I9"/>
    <mergeCell ref="I11:I13"/>
    <mergeCell ref="I15:I17"/>
    <mergeCell ref="K7:K9"/>
    <mergeCell ref="K11:K13"/>
    <mergeCell ref="K15:K17"/>
    <mergeCell ref="E7:E9"/>
    <mergeCell ref="E11:E13"/>
    <mergeCell ref="E15:E17"/>
    <mergeCell ref="E6:F6"/>
    <mergeCell ref="G7:G9"/>
    <mergeCell ref="G11:G13"/>
    <mergeCell ref="G15:G17"/>
    <mergeCell ref="A6:B6"/>
    <mergeCell ref="B7:B9"/>
    <mergeCell ref="C6:D6"/>
    <mergeCell ref="C7:C9"/>
    <mergeCell ref="B11:B13"/>
    <mergeCell ref="C11:C13"/>
    <mergeCell ref="B15:B17"/>
    <mergeCell ref="A7:A17"/>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F1F7A-A697-41B5-8226-9D9A86789B2B}">
  <dimension ref="B1:E117"/>
  <sheetViews>
    <sheetView zoomScale="40" zoomScaleNormal="40" workbookViewId="0">
      <selection activeCell="H20" sqref="H20"/>
    </sheetView>
  </sheetViews>
  <sheetFormatPr defaultRowHeight="14.4" x14ac:dyDescent="0.3"/>
  <cols>
    <col min="2" max="2" width="96.5546875" bestFit="1" customWidth="1"/>
    <col min="3" max="3" width="13.44140625" bestFit="1" customWidth="1"/>
    <col min="5" max="5" width="109.6640625" bestFit="1" customWidth="1"/>
    <col min="6" max="6" width="13.77734375" bestFit="1" customWidth="1"/>
  </cols>
  <sheetData>
    <row r="1" spans="2:5" x14ac:dyDescent="0.3">
      <c r="B1" s="23" t="s">
        <v>263</v>
      </c>
      <c r="C1" t="s">
        <v>2685</v>
      </c>
    </row>
    <row r="3" spans="2:5" x14ac:dyDescent="0.3">
      <c r="B3" s="23" t="s">
        <v>2684</v>
      </c>
      <c r="E3" s="23" t="s">
        <v>2684</v>
      </c>
    </row>
    <row r="4" spans="2:5" ht="25.8" x14ac:dyDescent="0.5">
      <c r="B4" s="24" t="s">
        <v>0</v>
      </c>
      <c r="E4" s="33" t="s">
        <v>45</v>
      </c>
    </row>
    <row r="5" spans="2:5" ht="18" x14ac:dyDescent="0.35">
      <c r="B5" s="24" t="s">
        <v>5</v>
      </c>
      <c r="E5" s="32" t="s">
        <v>43</v>
      </c>
    </row>
    <row r="6" spans="2:5" ht="18" x14ac:dyDescent="0.35">
      <c r="B6" s="24" t="s">
        <v>6</v>
      </c>
      <c r="E6" s="32" t="s">
        <v>46</v>
      </c>
    </row>
    <row r="7" spans="2:5" ht="18" x14ac:dyDescent="0.35">
      <c r="B7" s="24" t="s">
        <v>9</v>
      </c>
      <c r="E7" s="32" t="s">
        <v>48</v>
      </c>
    </row>
    <row r="8" spans="2:5" ht="18" x14ac:dyDescent="0.35">
      <c r="B8" s="24" t="s">
        <v>10</v>
      </c>
      <c r="E8" s="32" t="s">
        <v>50</v>
      </c>
    </row>
    <row r="9" spans="2:5" ht="25.8" x14ac:dyDescent="0.5">
      <c r="B9" s="24" t="s">
        <v>11</v>
      </c>
      <c r="E9" s="33" t="s">
        <v>53</v>
      </c>
    </row>
    <row r="10" spans="2:5" ht="18" x14ac:dyDescent="0.35">
      <c r="B10" s="24" t="s">
        <v>12</v>
      </c>
      <c r="E10" s="32" t="s">
        <v>52</v>
      </c>
    </row>
    <row r="11" spans="2:5" ht="18" x14ac:dyDescent="0.35">
      <c r="B11" s="24" t="s">
        <v>13</v>
      </c>
      <c r="E11" s="32" t="s">
        <v>54</v>
      </c>
    </row>
    <row r="12" spans="2:5" ht="18" x14ac:dyDescent="0.35">
      <c r="B12" s="24" t="s">
        <v>14</v>
      </c>
      <c r="E12" s="32" t="s">
        <v>55</v>
      </c>
    </row>
    <row r="13" spans="2:5" ht="18" x14ac:dyDescent="0.35">
      <c r="B13" s="24" t="s">
        <v>15</v>
      </c>
      <c r="E13" s="32" t="s">
        <v>59</v>
      </c>
    </row>
    <row r="14" spans="2:5" ht="18" x14ac:dyDescent="0.35">
      <c r="B14" s="24" t="s">
        <v>16</v>
      </c>
      <c r="E14" s="32" t="s">
        <v>60</v>
      </c>
    </row>
    <row r="15" spans="2:5" ht="18" x14ac:dyDescent="0.35">
      <c r="B15" s="24" t="s">
        <v>17</v>
      </c>
      <c r="E15" s="32" t="s">
        <v>103</v>
      </c>
    </row>
    <row r="16" spans="2:5" ht="18" x14ac:dyDescent="0.35">
      <c r="B16" s="24" t="s">
        <v>18</v>
      </c>
      <c r="E16" s="32" t="s">
        <v>104</v>
      </c>
    </row>
    <row r="17" spans="2:5" ht="18" x14ac:dyDescent="0.35">
      <c r="B17" s="24" t="s">
        <v>19</v>
      </c>
      <c r="E17" s="32" t="s">
        <v>106</v>
      </c>
    </row>
    <row r="18" spans="2:5" ht="18" x14ac:dyDescent="0.35">
      <c r="B18" s="24" t="s">
        <v>20</v>
      </c>
      <c r="E18" s="32" t="s">
        <v>113</v>
      </c>
    </row>
    <row r="19" spans="2:5" ht="18" x14ac:dyDescent="0.35">
      <c r="B19" s="24" t="s">
        <v>21</v>
      </c>
      <c r="E19" s="32" t="s">
        <v>131</v>
      </c>
    </row>
    <row r="20" spans="2:5" ht="18" x14ac:dyDescent="0.35">
      <c r="B20" s="24" t="s">
        <v>22</v>
      </c>
      <c r="E20" s="32" t="s">
        <v>132</v>
      </c>
    </row>
    <row r="21" spans="2:5" ht="18" x14ac:dyDescent="0.35">
      <c r="B21" s="24" t="s">
        <v>23</v>
      </c>
      <c r="E21" s="32" t="s">
        <v>136</v>
      </c>
    </row>
    <row r="22" spans="2:5" ht="18" x14ac:dyDescent="0.35">
      <c r="B22" s="24" t="s">
        <v>25</v>
      </c>
      <c r="E22" s="32" t="s">
        <v>137</v>
      </c>
    </row>
    <row r="23" spans="2:5" ht="18" x14ac:dyDescent="0.35">
      <c r="B23" s="24" t="s">
        <v>27</v>
      </c>
      <c r="E23" s="32" t="s">
        <v>182</v>
      </c>
    </row>
    <row r="24" spans="2:5" ht="18" x14ac:dyDescent="0.35">
      <c r="B24" s="24" t="s">
        <v>29</v>
      </c>
      <c r="E24" s="32" t="s">
        <v>184</v>
      </c>
    </row>
    <row r="25" spans="2:5" ht="18" x14ac:dyDescent="0.35">
      <c r="B25" s="24" t="s">
        <v>30</v>
      </c>
      <c r="E25" s="32" t="s">
        <v>196</v>
      </c>
    </row>
    <row r="26" spans="2:5" ht="18" x14ac:dyDescent="0.35">
      <c r="B26" s="24" t="s">
        <v>31</v>
      </c>
      <c r="E26" s="32" t="s">
        <v>227</v>
      </c>
    </row>
    <row r="27" spans="2:5" ht="18" x14ac:dyDescent="0.35">
      <c r="B27" s="24" t="s">
        <v>32</v>
      </c>
      <c r="E27" s="32" t="s">
        <v>229</v>
      </c>
    </row>
    <row r="28" spans="2:5" ht="18" x14ac:dyDescent="0.35">
      <c r="B28" s="24" t="s">
        <v>34</v>
      </c>
      <c r="E28" s="32" t="s">
        <v>231</v>
      </c>
    </row>
    <row r="29" spans="2:5" ht="18" x14ac:dyDescent="0.35">
      <c r="B29" s="24" t="s">
        <v>39</v>
      </c>
      <c r="E29" s="32" t="s">
        <v>233</v>
      </c>
    </row>
    <row r="30" spans="2:5" ht="18" x14ac:dyDescent="0.35">
      <c r="B30" s="24" t="s">
        <v>41</v>
      </c>
      <c r="E30" s="32" t="s">
        <v>235</v>
      </c>
    </row>
    <row r="31" spans="2:5" ht="18" x14ac:dyDescent="0.35">
      <c r="B31" s="24" t="s">
        <v>56</v>
      </c>
      <c r="E31" s="32" t="s">
        <v>237</v>
      </c>
    </row>
    <row r="32" spans="2:5" ht="18" x14ac:dyDescent="0.35">
      <c r="B32" s="24" t="s">
        <v>61</v>
      </c>
      <c r="E32" s="32" t="s">
        <v>239</v>
      </c>
    </row>
    <row r="33" spans="2:5" ht="18" x14ac:dyDescent="0.35">
      <c r="B33" s="24" t="s">
        <v>63</v>
      </c>
      <c r="E33" s="32" t="s">
        <v>241</v>
      </c>
    </row>
    <row r="34" spans="2:5" ht="18" x14ac:dyDescent="0.35">
      <c r="B34" s="24" t="s">
        <v>64</v>
      </c>
      <c r="E34" s="32" t="s">
        <v>243</v>
      </c>
    </row>
    <row r="35" spans="2:5" ht="18" x14ac:dyDescent="0.35">
      <c r="B35" s="24" t="s">
        <v>65</v>
      </c>
      <c r="E35" s="32" t="s">
        <v>245</v>
      </c>
    </row>
    <row r="36" spans="2:5" ht="18" x14ac:dyDescent="0.35">
      <c r="B36" s="24" t="s">
        <v>67</v>
      </c>
      <c r="E36" s="32" t="s">
        <v>248</v>
      </c>
    </row>
    <row r="37" spans="2:5" ht="25.8" x14ac:dyDescent="0.5">
      <c r="B37" s="24" t="s">
        <v>69</v>
      </c>
      <c r="E37" s="33" t="s">
        <v>117</v>
      </c>
    </row>
    <row r="38" spans="2:5" ht="18" x14ac:dyDescent="0.35">
      <c r="B38" s="24" t="s">
        <v>71</v>
      </c>
      <c r="E38" s="32" t="s">
        <v>115</v>
      </c>
    </row>
    <row r="39" spans="2:5" ht="18" x14ac:dyDescent="0.35">
      <c r="B39" s="24" t="s">
        <v>73</v>
      </c>
      <c r="E39" s="32" t="s">
        <v>232</v>
      </c>
    </row>
    <row r="40" spans="2:5" ht="28.8" x14ac:dyDescent="0.55000000000000004">
      <c r="B40" s="24" t="s">
        <v>74</v>
      </c>
      <c r="E40" s="34" t="s">
        <v>100</v>
      </c>
    </row>
    <row r="41" spans="2:5" ht="18" x14ac:dyDescent="0.35">
      <c r="B41" s="24" t="s">
        <v>76</v>
      </c>
      <c r="E41" s="32" t="s">
        <v>99</v>
      </c>
    </row>
    <row r="42" spans="2:5" ht="18" x14ac:dyDescent="0.35">
      <c r="B42" s="24" t="s">
        <v>78</v>
      </c>
      <c r="E42" s="32" t="s">
        <v>101</v>
      </c>
    </row>
    <row r="43" spans="2:5" ht="25.8" x14ac:dyDescent="0.5">
      <c r="B43" s="24" t="s">
        <v>80</v>
      </c>
      <c r="E43" s="33" t="s">
        <v>38</v>
      </c>
    </row>
    <row r="44" spans="2:5" ht="18" x14ac:dyDescent="0.35">
      <c r="B44" s="24" t="s">
        <v>81</v>
      </c>
      <c r="E44" s="32" t="s">
        <v>36</v>
      </c>
    </row>
    <row r="45" spans="2:5" ht="18" x14ac:dyDescent="0.35">
      <c r="B45" s="24" t="s">
        <v>84</v>
      </c>
      <c r="E45" s="32" t="s">
        <v>57</v>
      </c>
    </row>
    <row r="46" spans="2:5" ht="18" x14ac:dyDescent="0.35">
      <c r="B46" s="24" t="s">
        <v>86</v>
      </c>
      <c r="E46" s="32" t="s">
        <v>102</v>
      </c>
    </row>
    <row r="47" spans="2:5" ht="18" x14ac:dyDescent="0.35">
      <c r="B47" s="24" t="s">
        <v>87</v>
      </c>
      <c r="E47" s="32" t="s">
        <v>249</v>
      </c>
    </row>
    <row r="48" spans="2:5" ht="25.8" x14ac:dyDescent="0.5">
      <c r="B48" s="24" t="s">
        <v>89</v>
      </c>
      <c r="E48" s="33" t="s">
        <v>171</v>
      </c>
    </row>
    <row r="49" spans="2:5" ht="18" x14ac:dyDescent="0.35">
      <c r="B49" s="24" t="s">
        <v>91</v>
      </c>
      <c r="E49" s="32" t="s">
        <v>169</v>
      </c>
    </row>
    <row r="50" spans="2:5" ht="18" x14ac:dyDescent="0.35">
      <c r="B50" s="24" t="s">
        <v>93</v>
      </c>
      <c r="E50" s="31" t="s">
        <v>2621</v>
      </c>
    </row>
    <row r="51" spans="2:5" x14ac:dyDescent="0.3">
      <c r="B51" s="24" t="s">
        <v>95</v>
      </c>
    </row>
    <row r="52" spans="2:5" x14ac:dyDescent="0.3">
      <c r="B52" s="24" t="s">
        <v>97</v>
      </c>
    </row>
    <row r="53" spans="2:5" x14ac:dyDescent="0.3">
      <c r="B53" s="24" t="s">
        <v>108</v>
      </c>
    </row>
    <row r="54" spans="2:5" x14ac:dyDescent="0.3">
      <c r="B54" s="24" t="s">
        <v>110</v>
      </c>
    </row>
    <row r="55" spans="2:5" x14ac:dyDescent="0.3">
      <c r="B55" s="24" t="s">
        <v>112</v>
      </c>
    </row>
    <row r="56" spans="2:5" x14ac:dyDescent="0.3">
      <c r="B56" s="24" t="s">
        <v>118</v>
      </c>
    </row>
    <row r="57" spans="2:5" x14ac:dyDescent="0.3">
      <c r="B57" s="24" t="s">
        <v>120</v>
      </c>
    </row>
    <row r="58" spans="2:5" x14ac:dyDescent="0.3">
      <c r="B58" s="24" t="s">
        <v>122</v>
      </c>
    </row>
    <row r="59" spans="2:5" x14ac:dyDescent="0.3">
      <c r="B59" s="24" t="s">
        <v>124</v>
      </c>
    </row>
    <row r="60" spans="2:5" x14ac:dyDescent="0.3">
      <c r="B60" s="24" t="s">
        <v>126</v>
      </c>
    </row>
    <row r="61" spans="2:5" x14ac:dyDescent="0.3">
      <c r="B61" s="24" t="s">
        <v>128</v>
      </c>
    </row>
    <row r="62" spans="2:5" x14ac:dyDescent="0.3">
      <c r="B62" s="24" t="s">
        <v>130</v>
      </c>
    </row>
    <row r="63" spans="2:5" x14ac:dyDescent="0.3">
      <c r="B63" s="24" t="s">
        <v>133</v>
      </c>
    </row>
    <row r="64" spans="2:5" x14ac:dyDescent="0.3">
      <c r="B64" s="24" t="s">
        <v>135</v>
      </c>
    </row>
    <row r="65" spans="2:2" x14ac:dyDescent="0.3">
      <c r="B65" s="24" t="s">
        <v>139</v>
      </c>
    </row>
    <row r="66" spans="2:2" x14ac:dyDescent="0.3">
      <c r="B66" s="24" t="s">
        <v>140</v>
      </c>
    </row>
    <row r="67" spans="2:2" x14ac:dyDescent="0.3">
      <c r="B67" s="24" t="s">
        <v>142</v>
      </c>
    </row>
    <row r="68" spans="2:2" x14ac:dyDescent="0.3">
      <c r="B68" s="24" t="s">
        <v>144</v>
      </c>
    </row>
    <row r="69" spans="2:2" x14ac:dyDescent="0.3">
      <c r="B69" s="24" t="s">
        <v>146</v>
      </c>
    </row>
    <row r="70" spans="2:2" x14ac:dyDescent="0.3">
      <c r="B70" s="24" t="s">
        <v>148</v>
      </c>
    </row>
    <row r="71" spans="2:2" x14ac:dyDescent="0.3">
      <c r="B71" s="24" t="s">
        <v>150</v>
      </c>
    </row>
    <row r="72" spans="2:2" x14ac:dyDescent="0.3">
      <c r="B72" s="24" t="s">
        <v>152</v>
      </c>
    </row>
    <row r="73" spans="2:2" x14ac:dyDescent="0.3">
      <c r="B73" s="24" t="s">
        <v>153</v>
      </c>
    </row>
    <row r="74" spans="2:2" x14ac:dyDescent="0.3">
      <c r="B74" s="24" t="s">
        <v>154</v>
      </c>
    </row>
    <row r="75" spans="2:2" x14ac:dyDescent="0.3">
      <c r="B75" s="24" t="s">
        <v>156</v>
      </c>
    </row>
    <row r="76" spans="2:2" x14ac:dyDescent="0.3">
      <c r="B76" s="24" t="s">
        <v>158</v>
      </c>
    </row>
    <row r="77" spans="2:2" x14ac:dyDescent="0.3">
      <c r="B77" s="24" t="s">
        <v>160</v>
      </c>
    </row>
    <row r="78" spans="2:2" x14ac:dyDescent="0.3">
      <c r="B78" s="24" t="s">
        <v>162</v>
      </c>
    </row>
    <row r="79" spans="2:2" x14ac:dyDescent="0.3">
      <c r="B79" s="24" t="s">
        <v>164</v>
      </c>
    </row>
    <row r="80" spans="2:2" x14ac:dyDescent="0.3">
      <c r="B80" s="24" t="s">
        <v>166</v>
      </c>
    </row>
    <row r="81" spans="2:2" x14ac:dyDescent="0.3">
      <c r="B81" s="24" t="s">
        <v>168</v>
      </c>
    </row>
    <row r="82" spans="2:2" x14ac:dyDescent="0.3">
      <c r="B82" s="24" t="s">
        <v>172</v>
      </c>
    </row>
    <row r="83" spans="2:2" x14ac:dyDescent="0.3">
      <c r="B83" s="24" t="s">
        <v>174</v>
      </c>
    </row>
    <row r="84" spans="2:2" x14ac:dyDescent="0.3">
      <c r="B84" s="24" t="s">
        <v>175</v>
      </c>
    </row>
    <row r="85" spans="2:2" x14ac:dyDescent="0.3">
      <c r="B85" s="24" t="s">
        <v>177</v>
      </c>
    </row>
    <row r="86" spans="2:2" x14ac:dyDescent="0.3">
      <c r="B86" s="24" t="s">
        <v>179</v>
      </c>
    </row>
    <row r="87" spans="2:2" x14ac:dyDescent="0.3">
      <c r="B87" s="24" t="s">
        <v>181</v>
      </c>
    </row>
    <row r="88" spans="2:2" x14ac:dyDescent="0.3">
      <c r="B88" s="24" t="s">
        <v>183</v>
      </c>
    </row>
    <row r="89" spans="2:2" x14ac:dyDescent="0.3">
      <c r="B89" s="24" t="s">
        <v>185</v>
      </c>
    </row>
    <row r="90" spans="2:2" x14ac:dyDescent="0.3">
      <c r="B90" s="24" t="s">
        <v>2657</v>
      </c>
    </row>
    <row r="91" spans="2:2" x14ac:dyDescent="0.3">
      <c r="B91" s="24" t="s">
        <v>187</v>
      </c>
    </row>
    <row r="92" spans="2:2" x14ac:dyDescent="0.3">
      <c r="B92" s="24" t="s">
        <v>188</v>
      </c>
    </row>
    <row r="93" spans="2:2" x14ac:dyDescent="0.3">
      <c r="B93" s="24" t="s">
        <v>190</v>
      </c>
    </row>
    <row r="94" spans="2:2" x14ac:dyDescent="0.3">
      <c r="B94" s="24" t="s">
        <v>192</v>
      </c>
    </row>
    <row r="95" spans="2:2" x14ac:dyDescent="0.3">
      <c r="B95" s="24" t="s">
        <v>193</v>
      </c>
    </row>
    <row r="96" spans="2:2" x14ac:dyDescent="0.3">
      <c r="B96" s="24" t="s">
        <v>194</v>
      </c>
    </row>
    <row r="97" spans="2:2" x14ac:dyDescent="0.3">
      <c r="B97" s="24" t="s">
        <v>198</v>
      </c>
    </row>
    <row r="98" spans="2:2" x14ac:dyDescent="0.3">
      <c r="B98" s="24" t="s">
        <v>200</v>
      </c>
    </row>
    <row r="99" spans="2:2" x14ac:dyDescent="0.3">
      <c r="B99" s="24" t="s">
        <v>202</v>
      </c>
    </row>
    <row r="100" spans="2:2" x14ac:dyDescent="0.3">
      <c r="B100" s="24" t="s">
        <v>204</v>
      </c>
    </row>
    <row r="101" spans="2:2" x14ac:dyDescent="0.3">
      <c r="B101" s="24" t="s">
        <v>206</v>
      </c>
    </row>
    <row r="102" spans="2:2" x14ac:dyDescent="0.3">
      <c r="B102" s="24" t="s">
        <v>208</v>
      </c>
    </row>
    <row r="103" spans="2:2" x14ac:dyDescent="0.3">
      <c r="B103" s="24" t="s">
        <v>210</v>
      </c>
    </row>
    <row r="104" spans="2:2" x14ac:dyDescent="0.3">
      <c r="B104" s="24" t="s">
        <v>212</v>
      </c>
    </row>
    <row r="105" spans="2:2" x14ac:dyDescent="0.3">
      <c r="B105" s="24" t="s">
        <v>214</v>
      </c>
    </row>
    <row r="106" spans="2:2" x14ac:dyDescent="0.3">
      <c r="B106" s="24" t="s">
        <v>216</v>
      </c>
    </row>
    <row r="107" spans="2:2" x14ac:dyDescent="0.3">
      <c r="B107" s="24" t="s">
        <v>218</v>
      </c>
    </row>
    <row r="108" spans="2:2" x14ac:dyDescent="0.3">
      <c r="B108" s="24" t="s">
        <v>220</v>
      </c>
    </row>
    <row r="109" spans="2:2" x14ac:dyDescent="0.3">
      <c r="B109" s="24" t="s">
        <v>222</v>
      </c>
    </row>
    <row r="110" spans="2:2" x14ac:dyDescent="0.3">
      <c r="B110" s="24" t="s">
        <v>224</v>
      </c>
    </row>
    <row r="111" spans="2:2" x14ac:dyDescent="0.3">
      <c r="B111" s="24" t="s">
        <v>226</v>
      </c>
    </row>
    <row r="112" spans="2:2" x14ac:dyDescent="0.3">
      <c r="B112" s="24" t="s">
        <v>247</v>
      </c>
    </row>
    <row r="113" spans="2:2" x14ac:dyDescent="0.3">
      <c r="B113" s="24" t="s">
        <v>251</v>
      </c>
    </row>
    <row r="114" spans="2:2" x14ac:dyDescent="0.3">
      <c r="B114" s="24" t="s">
        <v>253</v>
      </c>
    </row>
    <row r="115" spans="2:2" x14ac:dyDescent="0.3">
      <c r="B115" s="24" t="s">
        <v>255</v>
      </c>
    </row>
    <row r="116" spans="2:2" x14ac:dyDescent="0.3">
      <c r="B116" s="24" t="s">
        <v>2685</v>
      </c>
    </row>
    <row r="117" spans="2:2" x14ac:dyDescent="0.3">
      <c r="B117" s="24" t="s">
        <v>2621</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919F-7AD9-4497-A590-396B159F9D9D}">
  <dimension ref="A1:H151"/>
  <sheetViews>
    <sheetView workbookViewId="0">
      <selection activeCell="C138" sqref="C138"/>
    </sheetView>
  </sheetViews>
  <sheetFormatPr defaultColWidth="9.109375" defaultRowHeight="12" x14ac:dyDescent="0.3"/>
  <cols>
    <col min="1" max="1" width="82.33203125" style="8" bestFit="1" customWidth="1"/>
    <col min="2" max="2" width="73.6640625" style="8" customWidth="1"/>
    <col min="3" max="3" width="82.33203125" style="8" bestFit="1" customWidth="1"/>
    <col min="4" max="4" width="208.88671875" style="8" bestFit="1" customWidth="1"/>
    <col min="5" max="5" width="32.88671875" style="8" bestFit="1" customWidth="1"/>
    <col min="6" max="6" width="84.109375" style="8" bestFit="1" customWidth="1"/>
    <col min="7" max="7" width="113.44140625" style="8" bestFit="1" customWidth="1"/>
    <col min="8" max="8" width="27.44140625" style="8" bestFit="1" customWidth="1"/>
    <col min="9" max="16384" width="9.109375" style="8"/>
  </cols>
  <sheetData>
    <row r="1" spans="1:8" ht="14.4" x14ac:dyDescent="0.3">
      <c r="A1" s="6" t="s">
        <v>256</v>
      </c>
      <c r="B1" s="6" t="s">
        <v>257</v>
      </c>
      <c r="C1" s="6" t="s">
        <v>258</v>
      </c>
      <c r="D1" s="6" t="s">
        <v>259</v>
      </c>
      <c r="E1" s="7" t="s">
        <v>260</v>
      </c>
      <c r="F1" s="7" t="s">
        <v>261</v>
      </c>
      <c r="G1" s="7" t="s">
        <v>262</v>
      </c>
      <c r="H1" s="6" t="s">
        <v>263</v>
      </c>
    </row>
    <row r="2" spans="1:8" ht="84" x14ac:dyDescent="0.3">
      <c r="A2" s="8" t="s">
        <v>0</v>
      </c>
      <c r="B2" s="8" t="s">
        <v>1</v>
      </c>
      <c r="C2" s="9" t="s">
        <v>264</v>
      </c>
      <c r="D2" s="8" t="s">
        <v>344</v>
      </c>
      <c r="E2" s="8" t="s">
        <v>3</v>
      </c>
      <c r="F2" s="8" t="s">
        <v>3</v>
      </c>
      <c r="G2" s="8" t="s">
        <v>4</v>
      </c>
    </row>
    <row r="3" spans="1:8" ht="264" x14ac:dyDescent="0.3">
      <c r="A3" s="8" t="s">
        <v>5</v>
      </c>
      <c r="B3" s="8" t="s">
        <v>1</v>
      </c>
      <c r="C3" s="9" t="s">
        <v>265</v>
      </c>
      <c r="D3" s="9" t="s">
        <v>345</v>
      </c>
      <c r="E3" s="8" t="s">
        <v>3</v>
      </c>
      <c r="F3" s="8" t="s">
        <v>3</v>
      </c>
      <c r="G3" s="8" t="s">
        <v>4</v>
      </c>
    </row>
    <row r="4" spans="1:8" x14ac:dyDescent="0.3">
      <c r="A4" s="8" t="s">
        <v>6</v>
      </c>
      <c r="B4" s="8" t="s">
        <v>1</v>
      </c>
      <c r="C4" s="8" t="s">
        <v>7</v>
      </c>
      <c r="D4" s="8" t="s">
        <v>346</v>
      </c>
      <c r="E4" s="8" t="s">
        <v>3</v>
      </c>
      <c r="F4" s="8" t="s">
        <v>3</v>
      </c>
      <c r="G4" s="8" t="s">
        <v>4</v>
      </c>
    </row>
    <row r="5" spans="1:8" ht="60" x14ac:dyDescent="0.3">
      <c r="A5" s="8" t="s">
        <v>9</v>
      </c>
      <c r="B5" s="8" t="s">
        <v>1</v>
      </c>
      <c r="C5" s="8" t="s">
        <v>7</v>
      </c>
      <c r="D5" s="9" t="s">
        <v>347</v>
      </c>
      <c r="E5" s="8" t="s">
        <v>3</v>
      </c>
      <c r="F5" s="8" t="s">
        <v>3</v>
      </c>
      <c r="G5" s="8" t="s">
        <v>4</v>
      </c>
    </row>
    <row r="6" spans="1:8" ht="60" x14ac:dyDescent="0.3">
      <c r="A6" s="8" t="s">
        <v>10</v>
      </c>
      <c r="B6" s="8" t="s">
        <v>1</v>
      </c>
      <c r="C6" s="8" t="s">
        <v>7</v>
      </c>
      <c r="D6" s="9" t="s">
        <v>348</v>
      </c>
      <c r="E6" s="8" t="s">
        <v>3</v>
      </c>
      <c r="F6" s="8" t="s">
        <v>3</v>
      </c>
      <c r="G6" s="8" t="s">
        <v>4</v>
      </c>
    </row>
    <row r="7" spans="1:8" ht="60" x14ac:dyDescent="0.3">
      <c r="A7" s="8" t="s">
        <v>11</v>
      </c>
      <c r="B7" s="8" t="s">
        <v>1</v>
      </c>
      <c r="C7" s="8" t="s">
        <v>7</v>
      </c>
      <c r="D7" s="9" t="s">
        <v>349</v>
      </c>
      <c r="E7" s="8" t="s">
        <v>3</v>
      </c>
      <c r="F7" s="8" t="s">
        <v>3</v>
      </c>
      <c r="G7" s="8" t="s">
        <v>4</v>
      </c>
    </row>
    <row r="8" spans="1:8" ht="300" x14ac:dyDescent="0.3">
      <c r="A8" s="8" t="s">
        <v>12</v>
      </c>
      <c r="B8" s="8" t="s">
        <v>1</v>
      </c>
      <c r="C8" s="9" t="s">
        <v>270</v>
      </c>
      <c r="D8" s="9" t="s">
        <v>350</v>
      </c>
      <c r="E8" s="8" t="s">
        <v>3</v>
      </c>
      <c r="F8" s="8" t="s">
        <v>3</v>
      </c>
      <c r="G8" s="8" t="s">
        <v>4</v>
      </c>
    </row>
    <row r="9" spans="1:8" ht="60" x14ac:dyDescent="0.3">
      <c r="A9" s="8" t="s">
        <v>13</v>
      </c>
      <c r="B9" s="8" t="s">
        <v>1</v>
      </c>
      <c r="C9" s="8" t="s">
        <v>7</v>
      </c>
      <c r="D9" s="9" t="s">
        <v>351</v>
      </c>
      <c r="E9" s="8" t="s">
        <v>3</v>
      </c>
      <c r="F9" s="8" t="s">
        <v>3</v>
      </c>
      <c r="G9" s="8" t="s">
        <v>4</v>
      </c>
    </row>
    <row r="10" spans="1:8" ht="60" x14ac:dyDescent="0.3">
      <c r="A10" s="8" t="s">
        <v>14</v>
      </c>
      <c r="B10" s="8" t="s">
        <v>1</v>
      </c>
      <c r="C10" s="8" t="s">
        <v>7</v>
      </c>
      <c r="D10" s="9" t="s">
        <v>352</v>
      </c>
      <c r="E10" s="8" t="s">
        <v>3</v>
      </c>
      <c r="F10" s="8" t="s">
        <v>3</v>
      </c>
      <c r="G10" s="8" t="s">
        <v>4</v>
      </c>
    </row>
    <row r="11" spans="1:8" ht="288" x14ac:dyDescent="0.3">
      <c r="A11" s="8" t="s">
        <v>15</v>
      </c>
      <c r="B11" s="8" t="s">
        <v>1</v>
      </c>
      <c r="C11" s="9" t="s">
        <v>274</v>
      </c>
      <c r="D11" s="9" t="s">
        <v>353</v>
      </c>
      <c r="E11" s="8" t="s">
        <v>3</v>
      </c>
      <c r="F11" s="8" t="s">
        <v>3</v>
      </c>
      <c r="G11" s="8" t="s">
        <v>4</v>
      </c>
    </row>
    <row r="12" spans="1:8" ht="348" x14ac:dyDescent="0.3">
      <c r="A12" s="8" t="s">
        <v>16</v>
      </c>
      <c r="B12" s="8" t="s">
        <v>1</v>
      </c>
      <c r="C12" s="8" t="s">
        <v>7</v>
      </c>
      <c r="D12" s="9" t="s">
        <v>354</v>
      </c>
      <c r="E12" s="8" t="s">
        <v>3</v>
      </c>
      <c r="F12" s="8" t="s">
        <v>3</v>
      </c>
      <c r="G12" s="8" t="s">
        <v>4</v>
      </c>
    </row>
    <row r="13" spans="1:8" ht="360" x14ac:dyDescent="0.3">
      <c r="A13" s="8" t="s">
        <v>17</v>
      </c>
      <c r="B13" s="8" t="s">
        <v>1</v>
      </c>
      <c r="C13" s="8" t="s">
        <v>7</v>
      </c>
      <c r="D13" s="9" t="s">
        <v>355</v>
      </c>
      <c r="E13" s="8" t="s">
        <v>3</v>
      </c>
      <c r="F13" s="8" t="s">
        <v>3</v>
      </c>
      <c r="G13" s="8" t="s">
        <v>4</v>
      </c>
    </row>
    <row r="14" spans="1:8" ht="348" x14ac:dyDescent="0.3">
      <c r="A14" s="8" t="s">
        <v>18</v>
      </c>
      <c r="B14" s="8" t="s">
        <v>1</v>
      </c>
      <c r="C14" s="8" t="s">
        <v>7</v>
      </c>
      <c r="D14" s="9" t="s">
        <v>356</v>
      </c>
      <c r="E14" s="8" t="s">
        <v>3</v>
      </c>
      <c r="F14" s="8" t="s">
        <v>3</v>
      </c>
      <c r="G14" s="8" t="s">
        <v>4</v>
      </c>
    </row>
    <row r="15" spans="1:8" ht="348" x14ac:dyDescent="0.3">
      <c r="A15" s="8" t="s">
        <v>19</v>
      </c>
      <c r="B15" s="8" t="s">
        <v>1</v>
      </c>
      <c r="C15" s="9" t="s">
        <v>279</v>
      </c>
      <c r="D15" s="9" t="s">
        <v>357</v>
      </c>
      <c r="E15" s="8" t="s">
        <v>3</v>
      </c>
      <c r="F15" s="8" t="s">
        <v>3</v>
      </c>
      <c r="G15" s="8" t="s">
        <v>4</v>
      </c>
    </row>
    <row r="16" spans="1:8" ht="348" x14ac:dyDescent="0.3">
      <c r="A16" s="8" t="s">
        <v>20</v>
      </c>
      <c r="B16" s="8" t="s">
        <v>1</v>
      </c>
      <c r="C16" s="8" t="s">
        <v>7</v>
      </c>
      <c r="D16" s="9" t="s">
        <v>358</v>
      </c>
      <c r="E16" s="8" t="s">
        <v>3</v>
      </c>
      <c r="F16" s="8" t="s">
        <v>3</v>
      </c>
      <c r="G16" s="8" t="s">
        <v>4</v>
      </c>
    </row>
    <row r="17" spans="1:8" ht="360" x14ac:dyDescent="0.3">
      <c r="A17" s="8" t="s">
        <v>21</v>
      </c>
      <c r="B17" s="8" t="s">
        <v>1</v>
      </c>
      <c r="C17" s="8" t="s">
        <v>7</v>
      </c>
      <c r="D17" s="9" t="s">
        <v>359</v>
      </c>
      <c r="E17" s="8" t="s">
        <v>3</v>
      </c>
      <c r="F17" s="8" t="s">
        <v>3</v>
      </c>
      <c r="G17" s="8" t="s">
        <v>4</v>
      </c>
    </row>
    <row r="18" spans="1:8" ht="348" x14ac:dyDescent="0.3">
      <c r="A18" s="8" t="s">
        <v>22</v>
      </c>
      <c r="B18" s="8" t="s">
        <v>1</v>
      </c>
      <c r="C18" s="9" t="s">
        <v>279</v>
      </c>
      <c r="D18" s="9" t="s">
        <v>360</v>
      </c>
      <c r="E18" s="8" t="s">
        <v>3</v>
      </c>
      <c r="F18" s="8" t="s">
        <v>3</v>
      </c>
      <c r="G18" s="8" t="s">
        <v>4</v>
      </c>
    </row>
    <row r="19" spans="1:8" x14ac:dyDescent="0.3">
      <c r="A19" s="8" t="s">
        <v>23</v>
      </c>
      <c r="B19" s="8" t="s">
        <v>1</v>
      </c>
      <c r="C19" s="8" t="s">
        <v>7</v>
      </c>
      <c r="D19" s="8" t="s">
        <v>361</v>
      </c>
      <c r="E19" s="8" t="s">
        <v>3</v>
      </c>
      <c r="F19" s="8" t="s">
        <v>3</v>
      </c>
      <c r="G19" s="8" t="s">
        <v>4</v>
      </c>
    </row>
    <row r="20" spans="1:8" ht="132" x14ac:dyDescent="0.3">
      <c r="A20" s="8" t="s">
        <v>25</v>
      </c>
      <c r="B20" s="8" t="s">
        <v>1</v>
      </c>
      <c r="C20" s="9" t="s">
        <v>284</v>
      </c>
      <c r="D20" s="8" t="s">
        <v>362</v>
      </c>
      <c r="E20" s="8" t="s">
        <v>3</v>
      </c>
      <c r="F20" s="8" t="s">
        <v>3</v>
      </c>
      <c r="G20" s="8" t="s">
        <v>4</v>
      </c>
    </row>
    <row r="21" spans="1:8" x14ac:dyDescent="0.3">
      <c r="A21" s="8" t="s">
        <v>27</v>
      </c>
      <c r="B21" s="8" t="s">
        <v>1</v>
      </c>
      <c r="C21" s="8" t="s">
        <v>7</v>
      </c>
      <c r="D21" s="8" t="s">
        <v>363</v>
      </c>
      <c r="E21" s="8" t="s">
        <v>3</v>
      </c>
      <c r="F21" s="8" t="s">
        <v>3</v>
      </c>
      <c r="G21" s="8" t="s">
        <v>4</v>
      </c>
    </row>
    <row r="22" spans="1:8" ht="60" x14ac:dyDescent="0.3">
      <c r="A22" s="8" t="s">
        <v>29</v>
      </c>
      <c r="B22" s="8" t="s">
        <v>1</v>
      </c>
      <c r="C22" s="8" t="s">
        <v>7</v>
      </c>
      <c r="D22" s="9" t="s">
        <v>364</v>
      </c>
      <c r="E22" s="8" t="s">
        <v>3</v>
      </c>
      <c r="F22" s="8" t="s">
        <v>3</v>
      </c>
      <c r="G22" s="8" t="s">
        <v>4</v>
      </c>
    </row>
    <row r="23" spans="1:8" ht="24" x14ac:dyDescent="0.3">
      <c r="A23" s="8" t="s">
        <v>30</v>
      </c>
      <c r="B23" s="8" t="s">
        <v>1</v>
      </c>
      <c r="C23" s="8" t="s">
        <v>7</v>
      </c>
      <c r="D23" s="9" t="s">
        <v>365</v>
      </c>
      <c r="E23" s="8" t="s">
        <v>3</v>
      </c>
      <c r="F23" s="8" t="s">
        <v>3</v>
      </c>
      <c r="G23" s="8" t="s">
        <v>4</v>
      </c>
    </row>
    <row r="24" spans="1:8" ht="409.6" x14ac:dyDescent="0.3">
      <c r="A24" s="8" t="s">
        <v>31</v>
      </c>
      <c r="B24" s="8" t="s">
        <v>1</v>
      </c>
      <c r="C24" s="8" t="s">
        <v>7</v>
      </c>
      <c r="D24" s="9" t="s">
        <v>366</v>
      </c>
      <c r="E24" s="8" t="s">
        <v>3</v>
      </c>
      <c r="F24" s="8" t="s">
        <v>3</v>
      </c>
      <c r="G24" s="8" t="s">
        <v>3</v>
      </c>
    </row>
    <row r="25" spans="1:8" x14ac:dyDescent="0.3">
      <c r="A25" s="8" t="s">
        <v>32</v>
      </c>
      <c r="B25" s="8" t="s">
        <v>1</v>
      </c>
      <c r="C25" s="8" t="s">
        <v>7</v>
      </c>
      <c r="D25" s="8" t="s">
        <v>367</v>
      </c>
      <c r="E25" s="8" t="s">
        <v>3</v>
      </c>
      <c r="F25" s="8" t="s">
        <v>3</v>
      </c>
      <c r="G25" s="8" t="s">
        <v>4</v>
      </c>
    </row>
    <row r="26" spans="1:8" x14ac:dyDescent="0.3">
      <c r="A26" s="8" t="s">
        <v>34</v>
      </c>
      <c r="B26" s="8" t="s">
        <v>1</v>
      </c>
      <c r="C26" s="8" t="s">
        <v>7</v>
      </c>
      <c r="D26" s="8" t="s">
        <v>368</v>
      </c>
      <c r="E26" s="8" t="s">
        <v>3</v>
      </c>
      <c r="F26" s="8" t="s">
        <v>3</v>
      </c>
      <c r="G26" s="8" t="s">
        <v>4</v>
      </c>
    </row>
    <row r="27" spans="1:8" x14ac:dyDescent="0.3">
      <c r="A27" s="8" t="s">
        <v>36</v>
      </c>
      <c r="B27" s="8" t="s">
        <v>1</v>
      </c>
      <c r="C27" s="8" t="s">
        <v>7</v>
      </c>
      <c r="D27" s="8" t="s">
        <v>37</v>
      </c>
      <c r="E27" s="8" t="s">
        <v>3</v>
      </c>
      <c r="F27" s="8" t="s">
        <v>4</v>
      </c>
      <c r="G27" s="8" t="s">
        <v>4</v>
      </c>
      <c r="H27" s="8" t="s">
        <v>38</v>
      </c>
    </row>
    <row r="28" spans="1:8" x14ac:dyDescent="0.3">
      <c r="A28" s="8" t="s">
        <v>39</v>
      </c>
      <c r="B28" s="8" t="s">
        <v>1</v>
      </c>
      <c r="C28" s="8" t="s">
        <v>7</v>
      </c>
      <c r="D28" s="8" t="s">
        <v>369</v>
      </c>
      <c r="E28" s="8" t="s">
        <v>3</v>
      </c>
      <c r="F28" s="8" t="s">
        <v>3</v>
      </c>
      <c r="G28" s="8" t="s">
        <v>4</v>
      </c>
    </row>
    <row r="29" spans="1:8" ht="409.6" x14ac:dyDescent="0.3">
      <c r="A29" s="8" t="s">
        <v>41</v>
      </c>
      <c r="B29" s="8" t="s">
        <v>1</v>
      </c>
      <c r="C29" s="9" t="s">
        <v>370</v>
      </c>
      <c r="D29" s="8" t="s">
        <v>371</v>
      </c>
      <c r="E29" s="8" t="s">
        <v>3</v>
      </c>
      <c r="F29" s="8" t="s">
        <v>3</v>
      </c>
      <c r="G29" s="8" t="s">
        <v>4</v>
      </c>
    </row>
    <row r="30" spans="1:8" ht="409.6" x14ac:dyDescent="0.3">
      <c r="A30" s="8" t="s">
        <v>43</v>
      </c>
      <c r="B30" s="8" t="s">
        <v>1</v>
      </c>
      <c r="C30" s="9" t="s">
        <v>370</v>
      </c>
      <c r="D30" s="8" t="s">
        <v>372</v>
      </c>
      <c r="E30" s="8" t="s">
        <v>3</v>
      </c>
      <c r="F30" s="8" t="s">
        <v>3</v>
      </c>
      <c r="G30" s="8" t="s">
        <v>4</v>
      </c>
      <c r="H30" s="8" t="s">
        <v>45</v>
      </c>
    </row>
    <row r="31" spans="1:8" ht="409.6" x14ac:dyDescent="0.3">
      <c r="A31" s="8" t="s">
        <v>46</v>
      </c>
      <c r="B31" s="8" t="s">
        <v>1</v>
      </c>
      <c r="C31" s="9" t="s">
        <v>370</v>
      </c>
      <c r="D31" s="8" t="s">
        <v>373</v>
      </c>
      <c r="E31" s="8" t="s">
        <v>3</v>
      </c>
      <c r="F31" s="8" t="s">
        <v>3</v>
      </c>
      <c r="G31" s="8" t="s">
        <v>4</v>
      </c>
      <c r="H31" s="8" t="s">
        <v>45</v>
      </c>
    </row>
    <row r="32" spans="1:8" ht="409.6" x14ac:dyDescent="0.3">
      <c r="A32" s="8" t="s">
        <v>48</v>
      </c>
      <c r="B32" s="8" t="s">
        <v>1</v>
      </c>
      <c r="C32" s="9" t="s">
        <v>370</v>
      </c>
      <c r="D32" s="8" t="s">
        <v>374</v>
      </c>
      <c r="E32" s="8" t="s">
        <v>3</v>
      </c>
      <c r="F32" s="8" t="s">
        <v>3</v>
      </c>
      <c r="G32" s="8" t="s">
        <v>4</v>
      </c>
      <c r="H32" s="8" t="s">
        <v>45</v>
      </c>
    </row>
    <row r="33" spans="1:8" ht="409.6" x14ac:dyDescent="0.3">
      <c r="A33" s="8" t="s">
        <v>50</v>
      </c>
      <c r="B33" s="8" t="s">
        <v>1</v>
      </c>
      <c r="C33" s="9" t="s">
        <v>370</v>
      </c>
      <c r="D33" s="8" t="s">
        <v>375</v>
      </c>
      <c r="E33" s="8" t="s">
        <v>3</v>
      </c>
      <c r="F33" s="8" t="s">
        <v>3</v>
      </c>
      <c r="G33" s="8" t="s">
        <v>4</v>
      </c>
      <c r="H33" s="8" t="s">
        <v>45</v>
      </c>
    </row>
    <row r="34" spans="1:8" ht="24" x14ac:dyDescent="0.3">
      <c r="A34" s="8" t="s">
        <v>52</v>
      </c>
      <c r="B34" s="8" t="s">
        <v>1</v>
      </c>
      <c r="C34" s="8" t="s">
        <v>7</v>
      </c>
      <c r="D34" s="9" t="s">
        <v>289</v>
      </c>
      <c r="E34" s="8" t="s">
        <v>3</v>
      </c>
      <c r="F34" s="8" t="s">
        <v>3</v>
      </c>
      <c r="G34" s="8" t="s">
        <v>4</v>
      </c>
      <c r="H34" s="8" t="s">
        <v>53</v>
      </c>
    </row>
    <row r="35" spans="1:8" ht="72" x14ac:dyDescent="0.3">
      <c r="A35" s="8" t="s">
        <v>54</v>
      </c>
      <c r="B35" s="8" t="s">
        <v>1</v>
      </c>
      <c r="C35" s="8" t="s">
        <v>7</v>
      </c>
      <c r="D35" s="9" t="s">
        <v>290</v>
      </c>
      <c r="E35" s="8" t="s">
        <v>3</v>
      </c>
      <c r="F35" s="8" t="s">
        <v>3</v>
      </c>
      <c r="G35" s="8" t="s">
        <v>4</v>
      </c>
      <c r="H35" s="8" t="s">
        <v>53</v>
      </c>
    </row>
    <row r="36" spans="1:8" ht="36" x14ac:dyDescent="0.3">
      <c r="A36" s="8" t="s">
        <v>55</v>
      </c>
      <c r="B36" s="8" t="s">
        <v>1</v>
      </c>
      <c r="C36" s="8" t="s">
        <v>7</v>
      </c>
      <c r="D36" s="9" t="s">
        <v>291</v>
      </c>
      <c r="E36" s="8" t="s">
        <v>3</v>
      </c>
      <c r="F36" s="8" t="s">
        <v>3</v>
      </c>
      <c r="G36" s="8" t="s">
        <v>4</v>
      </c>
      <c r="H36" s="8" t="s">
        <v>53</v>
      </c>
    </row>
    <row r="37" spans="1:8" ht="409.6" x14ac:dyDescent="0.3">
      <c r="A37" s="8" t="s">
        <v>56</v>
      </c>
      <c r="B37" s="8" t="s">
        <v>1</v>
      </c>
      <c r="C37" s="8" t="s">
        <v>7</v>
      </c>
      <c r="D37" s="9" t="s">
        <v>376</v>
      </c>
      <c r="E37" s="8" t="s">
        <v>3</v>
      </c>
      <c r="F37" s="8" t="s">
        <v>3</v>
      </c>
      <c r="G37" s="8" t="s">
        <v>4</v>
      </c>
    </row>
    <row r="38" spans="1:8" x14ac:dyDescent="0.3">
      <c r="A38" s="8" t="s">
        <v>57</v>
      </c>
      <c r="B38" s="8" t="s">
        <v>1</v>
      </c>
      <c r="C38" s="8" t="s">
        <v>7</v>
      </c>
      <c r="D38" s="8" t="s">
        <v>58</v>
      </c>
      <c r="E38" s="8" t="s">
        <v>3</v>
      </c>
      <c r="F38" s="8" t="s">
        <v>4</v>
      </c>
      <c r="G38" s="8" t="s">
        <v>4</v>
      </c>
      <c r="H38" s="8" t="s">
        <v>38</v>
      </c>
    </row>
    <row r="39" spans="1:8" ht="24" x14ac:dyDescent="0.3">
      <c r="A39" s="8" t="s">
        <v>59</v>
      </c>
      <c r="B39" s="8" t="s">
        <v>1</v>
      </c>
      <c r="C39" s="8" t="s">
        <v>7</v>
      </c>
      <c r="D39" s="9" t="s">
        <v>293</v>
      </c>
      <c r="E39" s="8" t="s">
        <v>3</v>
      </c>
      <c r="F39" s="8" t="s">
        <v>3</v>
      </c>
      <c r="G39" s="8" t="s">
        <v>3</v>
      </c>
      <c r="H39" s="8" t="s">
        <v>53</v>
      </c>
    </row>
    <row r="40" spans="1:8" ht="24" x14ac:dyDescent="0.3">
      <c r="A40" s="8" t="s">
        <v>60</v>
      </c>
      <c r="B40" s="8" t="s">
        <v>1</v>
      </c>
      <c r="C40" s="8" t="s">
        <v>7</v>
      </c>
      <c r="D40" s="9" t="s">
        <v>294</v>
      </c>
      <c r="E40" s="8" t="s">
        <v>3</v>
      </c>
      <c r="F40" s="8" t="s">
        <v>3</v>
      </c>
      <c r="G40" s="8" t="s">
        <v>4</v>
      </c>
      <c r="H40" s="8" t="s">
        <v>53</v>
      </c>
    </row>
    <row r="41" spans="1:8" x14ac:dyDescent="0.3">
      <c r="A41" s="8" t="s">
        <v>61</v>
      </c>
      <c r="B41" s="8" t="s">
        <v>1</v>
      </c>
      <c r="C41" s="8" t="s">
        <v>7</v>
      </c>
      <c r="D41" s="8" t="s">
        <v>377</v>
      </c>
      <c r="E41" s="8" t="s">
        <v>3</v>
      </c>
      <c r="F41" s="8" t="s">
        <v>4</v>
      </c>
      <c r="G41" s="8" t="s">
        <v>4</v>
      </c>
    </row>
    <row r="42" spans="1:8" ht="168" x14ac:dyDescent="0.3">
      <c r="A42" s="8" t="s">
        <v>63</v>
      </c>
      <c r="B42" s="8" t="s">
        <v>1</v>
      </c>
      <c r="C42" s="8" t="s">
        <v>7</v>
      </c>
      <c r="D42" s="9" t="s">
        <v>378</v>
      </c>
      <c r="E42" s="8" t="s">
        <v>3</v>
      </c>
      <c r="F42" s="8" t="s">
        <v>3</v>
      </c>
      <c r="G42" s="8" t="s">
        <v>4</v>
      </c>
    </row>
    <row r="43" spans="1:8" x14ac:dyDescent="0.3">
      <c r="A43" s="8" t="s">
        <v>64</v>
      </c>
      <c r="B43" s="8" t="s">
        <v>1</v>
      </c>
      <c r="C43" s="8" t="s">
        <v>7</v>
      </c>
      <c r="D43" s="8" t="s">
        <v>83</v>
      </c>
      <c r="E43" s="8" t="s">
        <v>3</v>
      </c>
      <c r="F43" s="8" t="s">
        <v>3</v>
      </c>
      <c r="G43" s="8" t="s">
        <v>4</v>
      </c>
    </row>
    <row r="44" spans="1:8" x14ac:dyDescent="0.3">
      <c r="A44" s="8" t="s">
        <v>65</v>
      </c>
      <c r="B44" s="8" t="s">
        <v>1</v>
      </c>
      <c r="C44" s="8" t="s">
        <v>7</v>
      </c>
      <c r="D44" s="8" t="s">
        <v>66</v>
      </c>
      <c r="E44" s="8" t="s">
        <v>3</v>
      </c>
      <c r="F44" s="8" t="s">
        <v>3</v>
      </c>
      <c r="G44" s="8" t="s">
        <v>4</v>
      </c>
    </row>
    <row r="45" spans="1:8" x14ac:dyDescent="0.3">
      <c r="A45" s="8" t="s">
        <v>67</v>
      </c>
      <c r="B45" s="8" t="s">
        <v>1</v>
      </c>
      <c r="C45" s="8" t="s">
        <v>7</v>
      </c>
      <c r="D45" s="8" t="s">
        <v>379</v>
      </c>
      <c r="E45" s="8" t="s">
        <v>3</v>
      </c>
      <c r="F45" s="8" t="s">
        <v>3</v>
      </c>
      <c r="G45" s="8" t="s">
        <v>4</v>
      </c>
    </row>
    <row r="46" spans="1:8" x14ac:dyDescent="0.3">
      <c r="A46" s="8" t="s">
        <v>69</v>
      </c>
      <c r="B46" s="8" t="s">
        <v>1</v>
      </c>
      <c r="C46" s="8" t="s">
        <v>7</v>
      </c>
      <c r="D46" s="8" t="s">
        <v>380</v>
      </c>
      <c r="E46" s="8" t="s">
        <v>3</v>
      </c>
      <c r="F46" s="8" t="s">
        <v>3</v>
      </c>
      <c r="G46" s="8" t="s">
        <v>4</v>
      </c>
    </row>
    <row r="47" spans="1:8" x14ac:dyDescent="0.3">
      <c r="A47" s="8" t="s">
        <v>71</v>
      </c>
      <c r="B47" s="8" t="s">
        <v>1</v>
      </c>
      <c r="C47" s="8" t="s">
        <v>7</v>
      </c>
      <c r="D47" s="8" t="s">
        <v>381</v>
      </c>
      <c r="E47" s="8" t="s">
        <v>3</v>
      </c>
      <c r="F47" s="8" t="s">
        <v>3</v>
      </c>
      <c r="G47" s="8" t="s">
        <v>4</v>
      </c>
    </row>
    <row r="48" spans="1:8" ht="144" x14ac:dyDescent="0.3">
      <c r="A48" s="8" t="s">
        <v>73</v>
      </c>
      <c r="B48" s="8" t="s">
        <v>1</v>
      </c>
      <c r="C48" s="9" t="s">
        <v>296</v>
      </c>
      <c r="D48" s="9" t="s">
        <v>382</v>
      </c>
      <c r="E48" s="8" t="s">
        <v>3</v>
      </c>
      <c r="F48" s="8" t="s">
        <v>3</v>
      </c>
      <c r="G48" s="8" t="s">
        <v>4</v>
      </c>
    </row>
    <row r="49" spans="1:8" x14ac:dyDescent="0.3">
      <c r="A49" s="8" t="s">
        <v>74</v>
      </c>
      <c r="B49" s="8" t="s">
        <v>1</v>
      </c>
      <c r="C49" s="8" t="s">
        <v>7</v>
      </c>
      <c r="D49" s="8" t="s">
        <v>383</v>
      </c>
      <c r="E49" s="8" t="s">
        <v>3</v>
      </c>
      <c r="F49" s="8" t="s">
        <v>3</v>
      </c>
      <c r="G49" s="8" t="s">
        <v>3</v>
      </c>
    </row>
    <row r="50" spans="1:8" x14ac:dyDescent="0.3">
      <c r="A50" s="8" t="s">
        <v>76</v>
      </c>
      <c r="B50" s="8" t="s">
        <v>1</v>
      </c>
      <c r="C50" s="8" t="s">
        <v>7</v>
      </c>
      <c r="D50" s="8" t="s">
        <v>384</v>
      </c>
      <c r="E50" s="8" t="s">
        <v>3</v>
      </c>
      <c r="F50" s="8" t="s">
        <v>3</v>
      </c>
      <c r="G50" s="8" t="s">
        <v>4</v>
      </c>
    </row>
    <row r="51" spans="1:8" x14ac:dyDescent="0.3">
      <c r="A51" s="8" t="s">
        <v>78</v>
      </c>
      <c r="B51" s="8" t="s">
        <v>1</v>
      </c>
      <c r="C51" s="8" t="s">
        <v>7</v>
      </c>
      <c r="D51" s="8" t="s">
        <v>385</v>
      </c>
      <c r="E51" s="8" t="s">
        <v>3</v>
      </c>
      <c r="F51" s="8" t="s">
        <v>3</v>
      </c>
      <c r="G51" s="8" t="s">
        <v>4</v>
      </c>
    </row>
    <row r="52" spans="1:8" ht="132" x14ac:dyDescent="0.3">
      <c r="A52" s="8" t="s">
        <v>80</v>
      </c>
      <c r="B52" s="8" t="s">
        <v>1</v>
      </c>
      <c r="C52" s="8" t="s">
        <v>7</v>
      </c>
      <c r="D52" s="9" t="s">
        <v>386</v>
      </c>
      <c r="E52" s="8" t="s">
        <v>4</v>
      </c>
      <c r="F52" s="8" t="s">
        <v>3</v>
      </c>
      <c r="G52" s="8" t="s">
        <v>3</v>
      </c>
    </row>
    <row r="53" spans="1:8" ht="36" x14ac:dyDescent="0.3">
      <c r="A53" s="8" t="s">
        <v>81</v>
      </c>
      <c r="B53" s="9" t="s">
        <v>82</v>
      </c>
      <c r="C53" s="8" t="s">
        <v>7</v>
      </c>
      <c r="D53" s="8" t="s">
        <v>83</v>
      </c>
      <c r="E53" s="8" t="s">
        <v>3</v>
      </c>
      <c r="F53" s="8" t="s">
        <v>3</v>
      </c>
      <c r="G53" s="8" t="s">
        <v>3</v>
      </c>
    </row>
    <row r="54" spans="1:8" x14ac:dyDescent="0.3">
      <c r="A54" s="8" t="s">
        <v>84</v>
      </c>
      <c r="B54" s="8" t="s">
        <v>1</v>
      </c>
      <c r="C54" s="8" t="s">
        <v>7</v>
      </c>
      <c r="D54" s="8" t="s">
        <v>387</v>
      </c>
      <c r="E54" s="8" t="s">
        <v>3</v>
      </c>
      <c r="F54" s="8" t="s">
        <v>3</v>
      </c>
      <c r="G54" s="8" t="s">
        <v>4</v>
      </c>
    </row>
    <row r="55" spans="1:8" ht="24" x14ac:dyDescent="0.3">
      <c r="A55" s="8" t="s">
        <v>86</v>
      </c>
      <c r="B55" s="8" t="s">
        <v>1</v>
      </c>
      <c r="C55" s="8" t="s">
        <v>7</v>
      </c>
      <c r="D55" s="9" t="s">
        <v>388</v>
      </c>
      <c r="E55" s="8" t="s">
        <v>3</v>
      </c>
      <c r="F55" s="8" t="s">
        <v>3</v>
      </c>
      <c r="G55" s="8" t="s">
        <v>4</v>
      </c>
    </row>
    <row r="56" spans="1:8" x14ac:dyDescent="0.3">
      <c r="A56" s="8" t="s">
        <v>87</v>
      </c>
      <c r="B56" s="8" t="s">
        <v>1</v>
      </c>
      <c r="C56" s="8" t="s">
        <v>7</v>
      </c>
      <c r="D56" s="8" t="s">
        <v>389</v>
      </c>
      <c r="E56" s="8" t="s">
        <v>3</v>
      </c>
      <c r="F56" s="8" t="s">
        <v>3</v>
      </c>
      <c r="G56" s="8" t="s">
        <v>4</v>
      </c>
    </row>
    <row r="57" spans="1:8" x14ac:dyDescent="0.3">
      <c r="A57" s="8" t="s">
        <v>89</v>
      </c>
      <c r="B57" s="8" t="s">
        <v>1</v>
      </c>
      <c r="C57" s="8" t="s">
        <v>7</v>
      </c>
      <c r="D57" s="8" t="s">
        <v>390</v>
      </c>
      <c r="E57" s="8" t="s">
        <v>3</v>
      </c>
      <c r="F57" s="8" t="s">
        <v>3</v>
      </c>
      <c r="G57" s="8" t="s">
        <v>4</v>
      </c>
    </row>
    <row r="58" spans="1:8" x14ac:dyDescent="0.3">
      <c r="A58" s="8" t="s">
        <v>91</v>
      </c>
      <c r="B58" s="8" t="s">
        <v>1</v>
      </c>
      <c r="C58" s="8" t="s">
        <v>7</v>
      </c>
      <c r="D58" s="8" t="s">
        <v>391</v>
      </c>
      <c r="E58" s="8" t="s">
        <v>3</v>
      </c>
      <c r="F58" s="8" t="s">
        <v>3</v>
      </c>
      <c r="G58" s="8" t="s">
        <v>4</v>
      </c>
    </row>
    <row r="59" spans="1:8" ht="24" x14ac:dyDescent="0.3">
      <c r="A59" s="8" t="s">
        <v>93</v>
      </c>
      <c r="B59" s="8" t="s">
        <v>1</v>
      </c>
      <c r="C59" s="9" t="s">
        <v>300</v>
      </c>
      <c r="D59" s="8" t="s">
        <v>392</v>
      </c>
      <c r="E59" s="8" t="s">
        <v>3</v>
      </c>
      <c r="F59" s="8" t="s">
        <v>3</v>
      </c>
      <c r="G59" s="8" t="s">
        <v>4</v>
      </c>
    </row>
    <row r="60" spans="1:8" x14ac:dyDescent="0.3">
      <c r="A60" s="8" t="s">
        <v>95</v>
      </c>
      <c r="B60" s="8" t="s">
        <v>1</v>
      </c>
      <c r="C60" s="8" t="s">
        <v>7</v>
      </c>
      <c r="D60" s="8" t="s">
        <v>393</v>
      </c>
      <c r="E60" s="8" t="s">
        <v>3</v>
      </c>
      <c r="F60" s="8" t="s">
        <v>3</v>
      </c>
      <c r="G60" s="8" t="s">
        <v>4</v>
      </c>
    </row>
    <row r="61" spans="1:8" x14ac:dyDescent="0.3">
      <c r="A61" s="8" t="s">
        <v>97</v>
      </c>
      <c r="B61" s="8" t="s">
        <v>1</v>
      </c>
      <c r="C61" s="8" t="s">
        <v>7</v>
      </c>
      <c r="D61" s="8" t="s">
        <v>98</v>
      </c>
      <c r="E61" s="8" t="s">
        <v>3</v>
      </c>
      <c r="F61" s="8" t="s">
        <v>4</v>
      </c>
      <c r="G61" s="8" t="s">
        <v>4</v>
      </c>
    </row>
    <row r="62" spans="1:8" ht="409.6" x14ac:dyDescent="0.3">
      <c r="A62" s="8" t="s">
        <v>99</v>
      </c>
      <c r="B62" s="8" t="s">
        <v>1</v>
      </c>
      <c r="C62" s="8" t="s">
        <v>7</v>
      </c>
      <c r="D62" s="9" t="s">
        <v>394</v>
      </c>
      <c r="E62" s="8" t="s">
        <v>3</v>
      </c>
      <c r="F62" s="8" t="s">
        <v>4</v>
      </c>
      <c r="G62" s="8" t="s">
        <v>4</v>
      </c>
      <c r="H62" s="8" t="s">
        <v>100</v>
      </c>
    </row>
    <row r="63" spans="1:8" ht="409.6" x14ac:dyDescent="0.3">
      <c r="A63" s="8" t="s">
        <v>101</v>
      </c>
      <c r="B63" s="8" t="s">
        <v>1</v>
      </c>
      <c r="C63" s="8" t="s">
        <v>7</v>
      </c>
      <c r="D63" s="9" t="s">
        <v>395</v>
      </c>
      <c r="E63" s="8" t="s">
        <v>3</v>
      </c>
      <c r="F63" s="8" t="s">
        <v>4</v>
      </c>
      <c r="G63" s="8" t="s">
        <v>4</v>
      </c>
      <c r="H63" s="8" t="s">
        <v>100</v>
      </c>
    </row>
    <row r="64" spans="1:8" ht="48" x14ac:dyDescent="0.3">
      <c r="A64" s="8" t="s">
        <v>102</v>
      </c>
      <c r="B64" s="8" t="s">
        <v>1</v>
      </c>
      <c r="C64" s="8" t="s">
        <v>7</v>
      </c>
      <c r="D64" s="9" t="s">
        <v>303</v>
      </c>
      <c r="E64" s="8" t="s">
        <v>3</v>
      </c>
      <c r="F64" s="8" t="s">
        <v>4</v>
      </c>
      <c r="G64" s="8" t="s">
        <v>4</v>
      </c>
      <c r="H64" s="8" t="s">
        <v>38</v>
      </c>
    </row>
    <row r="65" spans="1:8" ht="36" x14ac:dyDescent="0.3">
      <c r="A65" s="8" t="s">
        <v>103</v>
      </c>
      <c r="B65" s="8" t="s">
        <v>1</v>
      </c>
      <c r="C65" s="8" t="s">
        <v>7</v>
      </c>
      <c r="D65" s="9" t="s">
        <v>304</v>
      </c>
      <c r="E65" s="8" t="s">
        <v>3</v>
      </c>
      <c r="F65" s="8" t="s">
        <v>3</v>
      </c>
      <c r="G65" s="8" t="s">
        <v>4</v>
      </c>
      <c r="H65" s="8" t="s">
        <v>53</v>
      </c>
    </row>
    <row r="66" spans="1:8" x14ac:dyDescent="0.3">
      <c r="A66" s="8" t="s">
        <v>104</v>
      </c>
      <c r="B66" s="8" t="s">
        <v>1</v>
      </c>
      <c r="C66" s="8" t="s">
        <v>7</v>
      </c>
      <c r="D66" s="8" t="s">
        <v>105</v>
      </c>
      <c r="E66" s="8" t="s">
        <v>3</v>
      </c>
      <c r="F66" s="8" t="s">
        <v>3</v>
      </c>
      <c r="G66" s="8" t="s">
        <v>4</v>
      </c>
      <c r="H66" s="8" t="s">
        <v>53</v>
      </c>
    </row>
    <row r="67" spans="1:8" x14ac:dyDescent="0.3">
      <c r="A67" s="8" t="s">
        <v>106</v>
      </c>
      <c r="B67" s="8" t="s">
        <v>1</v>
      </c>
      <c r="C67" s="8" t="s">
        <v>7</v>
      </c>
      <c r="D67" s="8" t="s">
        <v>107</v>
      </c>
      <c r="E67" s="8" t="s">
        <v>3</v>
      </c>
      <c r="F67" s="8" t="s">
        <v>3</v>
      </c>
      <c r="G67" s="8" t="s">
        <v>4</v>
      </c>
      <c r="H67" s="8" t="s">
        <v>53</v>
      </c>
    </row>
    <row r="68" spans="1:8" x14ac:dyDescent="0.3">
      <c r="A68" s="8" t="s">
        <v>108</v>
      </c>
      <c r="B68" s="8" t="s">
        <v>1</v>
      </c>
      <c r="C68" s="8" t="s">
        <v>7</v>
      </c>
      <c r="D68" s="8" t="s">
        <v>396</v>
      </c>
      <c r="E68" s="8" t="s">
        <v>3</v>
      </c>
      <c r="F68" s="8" t="s">
        <v>4</v>
      </c>
      <c r="G68" s="8" t="s">
        <v>4</v>
      </c>
    </row>
    <row r="69" spans="1:8" x14ac:dyDescent="0.3">
      <c r="A69" s="8" t="s">
        <v>110</v>
      </c>
      <c r="B69" s="8" t="s">
        <v>1</v>
      </c>
      <c r="C69" s="8" t="s">
        <v>7</v>
      </c>
      <c r="D69" s="8" t="s">
        <v>397</v>
      </c>
      <c r="E69" s="8" t="s">
        <v>3</v>
      </c>
      <c r="F69" s="8" t="s">
        <v>4</v>
      </c>
      <c r="G69" s="8" t="s">
        <v>4</v>
      </c>
    </row>
    <row r="70" spans="1:8" ht="24" x14ac:dyDescent="0.3">
      <c r="A70" s="8" t="s">
        <v>112</v>
      </c>
      <c r="B70" s="8" t="s">
        <v>1</v>
      </c>
      <c r="C70" s="8" t="s">
        <v>7</v>
      </c>
      <c r="D70" s="9" t="s">
        <v>398</v>
      </c>
      <c r="E70" s="8" t="s">
        <v>3</v>
      </c>
      <c r="F70" s="8" t="s">
        <v>4</v>
      </c>
      <c r="G70" s="8" t="s">
        <v>4</v>
      </c>
    </row>
    <row r="71" spans="1:8" x14ac:dyDescent="0.3">
      <c r="A71" s="8" t="s">
        <v>113</v>
      </c>
      <c r="B71" s="8" t="s">
        <v>1</v>
      </c>
      <c r="C71" s="8" t="s">
        <v>7</v>
      </c>
      <c r="D71" s="8" t="s">
        <v>114</v>
      </c>
      <c r="E71" s="8" t="s">
        <v>3</v>
      </c>
      <c r="F71" s="8" t="s">
        <v>4</v>
      </c>
      <c r="G71" s="8" t="s">
        <v>4</v>
      </c>
      <c r="H71" s="8" t="s">
        <v>53</v>
      </c>
    </row>
    <row r="72" spans="1:8" x14ac:dyDescent="0.3">
      <c r="A72" s="8" t="s">
        <v>115</v>
      </c>
      <c r="B72" s="8" t="s">
        <v>1</v>
      </c>
      <c r="C72" s="8" t="s">
        <v>7</v>
      </c>
      <c r="D72" s="8" t="s">
        <v>116</v>
      </c>
      <c r="E72" s="8" t="s">
        <v>3</v>
      </c>
      <c r="F72" s="8" t="s">
        <v>4</v>
      </c>
      <c r="G72" s="8" t="s">
        <v>4</v>
      </c>
      <c r="H72" s="8" t="s">
        <v>117</v>
      </c>
    </row>
    <row r="73" spans="1:8" x14ac:dyDescent="0.3">
      <c r="A73" s="8" t="s">
        <v>118</v>
      </c>
      <c r="B73" s="8" t="s">
        <v>1</v>
      </c>
      <c r="C73" s="8" t="s">
        <v>7</v>
      </c>
      <c r="D73" s="8" t="s">
        <v>399</v>
      </c>
      <c r="E73" s="8" t="s">
        <v>3</v>
      </c>
      <c r="F73" s="8" t="s">
        <v>4</v>
      </c>
      <c r="G73" s="8" t="s">
        <v>4</v>
      </c>
    </row>
    <row r="74" spans="1:8" x14ac:dyDescent="0.3">
      <c r="A74" s="8" t="s">
        <v>120</v>
      </c>
      <c r="B74" s="8" t="s">
        <v>1</v>
      </c>
      <c r="C74" s="8" t="s">
        <v>7</v>
      </c>
      <c r="D74" s="8" t="s">
        <v>400</v>
      </c>
      <c r="E74" s="8" t="s">
        <v>3</v>
      </c>
      <c r="F74" s="8" t="s">
        <v>4</v>
      </c>
      <c r="G74" s="8" t="s">
        <v>4</v>
      </c>
    </row>
    <row r="75" spans="1:8" x14ac:dyDescent="0.3">
      <c r="A75" s="8" t="s">
        <v>122</v>
      </c>
      <c r="B75" s="8" t="s">
        <v>1</v>
      </c>
      <c r="C75" s="8" t="s">
        <v>7</v>
      </c>
      <c r="D75" s="8" t="s">
        <v>401</v>
      </c>
      <c r="E75" s="8" t="s">
        <v>3</v>
      </c>
      <c r="F75" s="8" t="s">
        <v>4</v>
      </c>
      <c r="G75" s="8" t="s">
        <v>4</v>
      </c>
    </row>
    <row r="76" spans="1:8" x14ac:dyDescent="0.3">
      <c r="A76" s="8" t="s">
        <v>124</v>
      </c>
      <c r="B76" s="8" t="s">
        <v>1</v>
      </c>
      <c r="C76" s="8" t="s">
        <v>7</v>
      </c>
      <c r="D76" s="8" t="s">
        <v>402</v>
      </c>
      <c r="E76" s="8" t="s">
        <v>3</v>
      </c>
      <c r="F76" s="8" t="s">
        <v>4</v>
      </c>
      <c r="G76" s="8" t="s">
        <v>4</v>
      </c>
    </row>
    <row r="77" spans="1:8" x14ac:dyDescent="0.3">
      <c r="A77" s="8" t="s">
        <v>126</v>
      </c>
      <c r="B77" s="8" t="s">
        <v>1</v>
      </c>
      <c r="C77" s="8" t="s">
        <v>7</v>
      </c>
      <c r="D77" s="8" t="s">
        <v>403</v>
      </c>
      <c r="E77" s="8" t="s">
        <v>3</v>
      </c>
      <c r="F77" s="8" t="s">
        <v>4</v>
      </c>
      <c r="G77" s="8" t="s">
        <v>4</v>
      </c>
    </row>
    <row r="78" spans="1:8" x14ac:dyDescent="0.3">
      <c r="A78" s="8" t="s">
        <v>128</v>
      </c>
      <c r="B78" s="8" t="s">
        <v>1</v>
      </c>
      <c r="C78" s="8" t="s">
        <v>7</v>
      </c>
      <c r="D78" s="8" t="s">
        <v>404</v>
      </c>
      <c r="E78" s="8" t="s">
        <v>3</v>
      </c>
      <c r="F78" s="8" t="s">
        <v>4</v>
      </c>
      <c r="G78" s="8" t="s">
        <v>4</v>
      </c>
    </row>
    <row r="79" spans="1:8" ht="36" x14ac:dyDescent="0.3">
      <c r="A79" s="8" t="s">
        <v>130</v>
      </c>
      <c r="B79" s="8" t="s">
        <v>1</v>
      </c>
      <c r="C79" s="8" t="s">
        <v>7</v>
      </c>
      <c r="D79" s="9" t="s">
        <v>405</v>
      </c>
      <c r="E79" s="8" t="s">
        <v>3</v>
      </c>
      <c r="F79" s="8" t="s">
        <v>4</v>
      </c>
      <c r="G79" s="8" t="s">
        <v>4</v>
      </c>
    </row>
    <row r="80" spans="1:8" ht="48" x14ac:dyDescent="0.3">
      <c r="A80" s="8" t="s">
        <v>131</v>
      </c>
      <c r="B80" s="8" t="s">
        <v>1</v>
      </c>
      <c r="C80" s="8" t="s">
        <v>7</v>
      </c>
      <c r="D80" s="9" t="s">
        <v>406</v>
      </c>
      <c r="E80" s="8" t="s">
        <v>3</v>
      </c>
      <c r="F80" s="8" t="s">
        <v>3</v>
      </c>
      <c r="G80" s="8" t="s">
        <v>4</v>
      </c>
      <c r="H80" s="8" t="s">
        <v>53</v>
      </c>
    </row>
    <row r="81" spans="1:8" ht="24" x14ac:dyDescent="0.3">
      <c r="A81" s="8" t="s">
        <v>132</v>
      </c>
      <c r="B81" s="8" t="s">
        <v>1</v>
      </c>
      <c r="C81" s="8" t="s">
        <v>7</v>
      </c>
      <c r="D81" s="9" t="s">
        <v>308</v>
      </c>
      <c r="E81" s="8" t="s">
        <v>3</v>
      </c>
      <c r="F81" s="8" t="s">
        <v>3</v>
      </c>
      <c r="G81" s="8" t="s">
        <v>4</v>
      </c>
      <c r="H81" s="8" t="s">
        <v>53</v>
      </c>
    </row>
    <row r="82" spans="1:8" x14ac:dyDescent="0.3">
      <c r="A82" s="8" t="s">
        <v>133</v>
      </c>
      <c r="B82" s="8" t="s">
        <v>1</v>
      </c>
      <c r="C82" s="8" t="s">
        <v>7</v>
      </c>
      <c r="D82" s="8" t="s">
        <v>407</v>
      </c>
      <c r="E82" s="8" t="s">
        <v>3</v>
      </c>
      <c r="F82" s="8" t="s">
        <v>3</v>
      </c>
      <c r="G82" s="8" t="s">
        <v>4</v>
      </c>
    </row>
    <row r="83" spans="1:8" ht="24" x14ac:dyDescent="0.3">
      <c r="A83" s="8" t="s">
        <v>135</v>
      </c>
      <c r="B83" s="8" t="s">
        <v>1</v>
      </c>
      <c r="C83" s="8" t="s">
        <v>7</v>
      </c>
      <c r="D83" s="9" t="s">
        <v>408</v>
      </c>
      <c r="E83" s="8" t="s">
        <v>4</v>
      </c>
      <c r="F83" s="8" t="s">
        <v>3</v>
      </c>
      <c r="G83" s="8" t="s">
        <v>3</v>
      </c>
    </row>
    <row r="84" spans="1:8" ht="36" x14ac:dyDescent="0.3">
      <c r="A84" s="8" t="s">
        <v>136</v>
      </c>
      <c r="B84" s="8" t="s">
        <v>1</v>
      </c>
      <c r="C84" s="8" t="s">
        <v>7</v>
      </c>
      <c r="D84" s="9" t="s">
        <v>310</v>
      </c>
      <c r="E84" s="8" t="s">
        <v>3</v>
      </c>
      <c r="F84" s="8" t="s">
        <v>3</v>
      </c>
      <c r="G84" s="8" t="s">
        <v>4</v>
      </c>
      <c r="H84" s="8" t="s">
        <v>53</v>
      </c>
    </row>
    <row r="85" spans="1:8" x14ac:dyDescent="0.3">
      <c r="A85" s="8" t="s">
        <v>137</v>
      </c>
      <c r="B85" s="8" t="s">
        <v>1</v>
      </c>
      <c r="C85" s="8" t="s">
        <v>7</v>
      </c>
      <c r="D85" s="8" t="s">
        <v>138</v>
      </c>
      <c r="E85" s="8" t="s">
        <v>3</v>
      </c>
      <c r="F85" s="8" t="s">
        <v>3</v>
      </c>
      <c r="G85" s="8" t="s">
        <v>3</v>
      </c>
      <c r="H85" s="8" t="s">
        <v>53</v>
      </c>
    </row>
    <row r="86" spans="1:8" ht="409.6" x14ac:dyDescent="0.3">
      <c r="A86" s="8" t="s">
        <v>139</v>
      </c>
      <c r="B86" s="9" t="s">
        <v>409</v>
      </c>
      <c r="C86" s="9" t="s">
        <v>410</v>
      </c>
      <c r="D86" s="8" t="s">
        <v>83</v>
      </c>
      <c r="E86" s="8" t="s">
        <v>3</v>
      </c>
      <c r="F86" s="8" t="s">
        <v>3</v>
      </c>
      <c r="G86" s="8" t="s">
        <v>4</v>
      </c>
    </row>
    <row r="87" spans="1:8" ht="276" x14ac:dyDescent="0.3">
      <c r="A87" s="8" t="s">
        <v>140</v>
      </c>
      <c r="B87" s="8" t="s">
        <v>1</v>
      </c>
      <c r="C87" s="9" t="s">
        <v>313</v>
      </c>
      <c r="D87" s="8" t="s">
        <v>411</v>
      </c>
      <c r="E87" s="8" t="s">
        <v>3</v>
      </c>
      <c r="F87" s="8" t="s">
        <v>3</v>
      </c>
      <c r="G87" s="8" t="s">
        <v>4</v>
      </c>
    </row>
    <row r="88" spans="1:8" x14ac:dyDescent="0.3">
      <c r="A88" s="8" t="s">
        <v>142</v>
      </c>
      <c r="B88" s="8" t="s">
        <v>1</v>
      </c>
      <c r="C88" s="8" t="s">
        <v>7</v>
      </c>
      <c r="D88" s="8" t="s">
        <v>412</v>
      </c>
      <c r="E88" s="8" t="s">
        <v>3</v>
      </c>
      <c r="F88" s="8" t="s">
        <v>3</v>
      </c>
      <c r="G88" s="8" t="s">
        <v>4</v>
      </c>
    </row>
    <row r="89" spans="1:8" ht="276" x14ac:dyDescent="0.3">
      <c r="A89" s="8" t="s">
        <v>144</v>
      </c>
      <c r="B89" s="8" t="s">
        <v>1</v>
      </c>
      <c r="C89" s="9" t="s">
        <v>313</v>
      </c>
      <c r="D89" s="8" t="s">
        <v>413</v>
      </c>
      <c r="E89" s="8" t="s">
        <v>3</v>
      </c>
      <c r="F89" s="8" t="s">
        <v>3</v>
      </c>
      <c r="G89" s="8" t="s">
        <v>4</v>
      </c>
    </row>
    <row r="90" spans="1:8" x14ac:dyDescent="0.3">
      <c r="A90" s="8" t="s">
        <v>146</v>
      </c>
      <c r="B90" s="8" t="s">
        <v>1</v>
      </c>
      <c r="C90" s="8" t="s">
        <v>7</v>
      </c>
      <c r="D90" s="8" t="s">
        <v>414</v>
      </c>
      <c r="E90" s="8" t="s">
        <v>3</v>
      </c>
      <c r="F90" s="8" t="s">
        <v>3</v>
      </c>
      <c r="G90" s="8" t="s">
        <v>4</v>
      </c>
    </row>
    <row r="91" spans="1:8" ht="276" x14ac:dyDescent="0.3">
      <c r="A91" s="8" t="s">
        <v>148</v>
      </c>
      <c r="B91" s="8" t="s">
        <v>1</v>
      </c>
      <c r="C91" s="9" t="s">
        <v>313</v>
      </c>
      <c r="D91" s="8" t="s">
        <v>415</v>
      </c>
      <c r="E91" s="8" t="s">
        <v>3</v>
      </c>
      <c r="F91" s="8" t="s">
        <v>3</v>
      </c>
      <c r="G91" s="8" t="s">
        <v>4</v>
      </c>
    </row>
    <row r="92" spans="1:8" x14ac:dyDescent="0.3">
      <c r="A92" s="8" t="s">
        <v>150</v>
      </c>
      <c r="B92" s="8" t="s">
        <v>1</v>
      </c>
      <c r="C92" s="8" t="s">
        <v>7</v>
      </c>
      <c r="D92" s="8" t="s">
        <v>416</v>
      </c>
      <c r="E92" s="8" t="s">
        <v>3</v>
      </c>
      <c r="F92" s="8" t="s">
        <v>3</v>
      </c>
      <c r="G92" s="8" t="s">
        <v>4</v>
      </c>
    </row>
    <row r="93" spans="1:8" ht="24" x14ac:dyDescent="0.3">
      <c r="A93" s="8" t="s">
        <v>152</v>
      </c>
      <c r="B93" s="8" t="s">
        <v>1</v>
      </c>
      <c r="C93" s="8" t="s">
        <v>7</v>
      </c>
      <c r="D93" s="9" t="s">
        <v>417</v>
      </c>
      <c r="E93" s="8" t="s">
        <v>3</v>
      </c>
      <c r="F93" s="8" t="s">
        <v>3</v>
      </c>
      <c r="G93" s="8" t="s">
        <v>4</v>
      </c>
    </row>
    <row r="94" spans="1:8" ht="24" x14ac:dyDescent="0.3">
      <c r="A94" s="8" t="s">
        <v>153</v>
      </c>
      <c r="B94" s="8" t="s">
        <v>1</v>
      </c>
      <c r="C94" s="8" t="s">
        <v>7</v>
      </c>
      <c r="D94" s="9" t="s">
        <v>418</v>
      </c>
      <c r="E94" s="8" t="s">
        <v>3</v>
      </c>
      <c r="F94" s="8" t="s">
        <v>3</v>
      </c>
      <c r="G94" s="8" t="s">
        <v>4</v>
      </c>
    </row>
    <row r="95" spans="1:8" x14ac:dyDescent="0.3">
      <c r="A95" s="8" t="s">
        <v>154</v>
      </c>
      <c r="B95" s="8" t="s">
        <v>1</v>
      </c>
      <c r="C95" s="8" t="s">
        <v>7</v>
      </c>
      <c r="D95" s="8" t="s">
        <v>155</v>
      </c>
      <c r="E95" s="8" t="s">
        <v>3</v>
      </c>
      <c r="F95" s="8" t="s">
        <v>3</v>
      </c>
      <c r="G95" s="8" t="s">
        <v>4</v>
      </c>
    </row>
    <row r="96" spans="1:8" x14ac:dyDescent="0.3">
      <c r="A96" s="8" t="s">
        <v>156</v>
      </c>
      <c r="B96" s="8" t="s">
        <v>1</v>
      </c>
      <c r="C96" s="8" t="s">
        <v>7</v>
      </c>
      <c r="D96" s="8" t="s">
        <v>419</v>
      </c>
      <c r="E96" s="8" t="s">
        <v>3</v>
      </c>
      <c r="F96" s="8" t="s">
        <v>3</v>
      </c>
      <c r="G96" s="8" t="s">
        <v>4</v>
      </c>
    </row>
    <row r="97" spans="1:8" x14ac:dyDescent="0.3">
      <c r="A97" s="8" t="s">
        <v>158</v>
      </c>
      <c r="B97" s="8" t="s">
        <v>1</v>
      </c>
      <c r="C97" s="8" t="s">
        <v>7</v>
      </c>
      <c r="D97" s="8" t="s">
        <v>420</v>
      </c>
      <c r="E97" s="8" t="s">
        <v>3</v>
      </c>
      <c r="F97" s="8" t="s">
        <v>3</v>
      </c>
      <c r="G97" s="8" t="s">
        <v>4</v>
      </c>
    </row>
    <row r="98" spans="1:8" x14ac:dyDescent="0.3">
      <c r="A98" s="8" t="s">
        <v>160</v>
      </c>
      <c r="B98" s="8" t="s">
        <v>1</v>
      </c>
      <c r="C98" s="8" t="s">
        <v>7</v>
      </c>
      <c r="D98" s="8" t="s">
        <v>421</v>
      </c>
      <c r="E98" s="8" t="s">
        <v>3</v>
      </c>
      <c r="F98" s="8" t="s">
        <v>3</v>
      </c>
      <c r="G98" s="8" t="s">
        <v>4</v>
      </c>
    </row>
    <row r="99" spans="1:8" x14ac:dyDescent="0.3">
      <c r="A99" s="8" t="s">
        <v>162</v>
      </c>
      <c r="B99" s="8" t="s">
        <v>1</v>
      </c>
      <c r="C99" s="8" t="s">
        <v>7</v>
      </c>
      <c r="D99" s="8" t="s">
        <v>422</v>
      </c>
      <c r="E99" s="8" t="s">
        <v>3</v>
      </c>
      <c r="F99" s="8" t="s">
        <v>3</v>
      </c>
      <c r="G99" s="8" t="s">
        <v>4</v>
      </c>
    </row>
    <row r="100" spans="1:8" x14ac:dyDescent="0.3">
      <c r="A100" s="8" t="s">
        <v>164</v>
      </c>
      <c r="B100" s="8" t="s">
        <v>1</v>
      </c>
      <c r="C100" s="8" t="s">
        <v>7</v>
      </c>
      <c r="D100" s="8" t="s">
        <v>423</v>
      </c>
      <c r="E100" s="8" t="s">
        <v>3</v>
      </c>
      <c r="F100" s="8" t="s">
        <v>3</v>
      </c>
      <c r="G100" s="8" t="s">
        <v>4</v>
      </c>
    </row>
    <row r="101" spans="1:8" x14ac:dyDescent="0.3">
      <c r="A101" s="8" t="s">
        <v>166</v>
      </c>
      <c r="B101" s="8" t="s">
        <v>1</v>
      </c>
      <c r="C101" s="8" t="s">
        <v>7</v>
      </c>
      <c r="D101" s="8" t="s">
        <v>424</v>
      </c>
      <c r="E101" s="8" t="s">
        <v>3</v>
      </c>
      <c r="F101" s="8" t="s">
        <v>3</v>
      </c>
      <c r="G101" s="8" t="s">
        <v>4</v>
      </c>
    </row>
    <row r="102" spans="1:8" ht="24" x14ac:dyDescent="0.3">
      <c r="A102" s="8" t="s">
        <v>168</v>
      </c>
      <c r="B102" s="8" t="s">
        <v>1</v>
      </c>
      <c r="C102" s="8" t="s">
        <v>7</v>
      </c>
      <c r="D102" s="9" t="s">
        <v>425</v>
      </c>
      <c r="E102" s="8" t="s">
        <v>3</v>
      </c>
      <c r="F102" s="8" t="s">
        <v>3</v>
      </c>
      <c r="G102" s="8" t="s">
        <v>4</v>
      </c>
    </row>
    <row r="103" spans="1:8" x14ac:dyDescent="0.3">
      <c r="A103" s="8" t="s">
        <v>169</v>
      </c>
      <c r="B103" s="8" t="s">
        <v>1</v>
      </c>
      <c r="C103" s="8" t="s">
        <v>7</v>
      </c>
      <c r="D103" s="8" t="s">
        <v>170</v>
      </c>
      <c r="E103" s="8" t="s">
        <v>3</v>
      </c>
      <c r="F103" s="8" t="s">
        <v>4</v>
      </c>
      <c r="G103" s="8" t="s">
        <v>4</v>
      </c>
      <c r="H103" s="8" t="s">
        <v>171</v>
      </c>
    </row>
    <row r="104" spans="1:8" x14ac:dyDescent="0.3">
      <c r="A104" s="8" t="s">
        <v>172</v>
      </c>
      <c r="B104" s="8" t="s">
        <v>1</v>
      </c>
      <c r="C104" s="8" t="s">
        <v>7</v>
      </c>
      <c r="D104" s="8" t="s">
        <v>426</v>
      </c>
      <c r="E104" s="8" t="s">
        <v>3</v>
      </c>
      <c r="F104" s="8" t="s">
        <v>4</v>
      </c>
      <c r="G104" s="8" t="s">
        <v>4</v>
      </c>
    </row>
    <row r="105" spans="1:8" ht="24" x14ac:dyDescent="0.3">
      <c r="A105" s="8" t="s">
        <v>174</v>
      </c>
      <c r="B105" s="8" t="s">
        <v>1</v>
      </c>
      <c r="C105" s="8" t="s">
        <v>7</v>
      </c>
      <c r="D105" s="9" t="s">
        <v>427</v>
      </c>
      <c r="E105" s="8" t="s">
        <v>3</v>
      </c>
      <c r="F105" s="8" t="s">
        <v>3</v>
      </c>
      <c r="G105" s="8" t="s">
        <v>4</v>
      </c>
    </row>
    <row r="106" spans="1:8" x14ac:dyDescent="0.3">
      <c r="A106" s="8" t="s">
        <v>175</v>
      </c>
      <c r="B106" s="8" t="s">
        <v>1</v>
      </c>
      <c r="C106" s="8" t="s">
        <v>7</v>
      </c>
      <c r="D106" s="8" t="s">
        <v>428</v>
      </c>
      <c r="E106" s="8" t="s">
        <v>3</v>
      </c>
      <c r="F106" s="8" t="s">
        <v>3</v>
      </c>
      <c r="G106" s="8" t="s">
        <v>4</v>
      </c>
    </row>
    <row r="107" spans="1:8" ht="24" x14ac:dyDescent="0.3">
      <c r="A107" s="8" t="s">
        <v>177</v>
      </c>
      <c r="B107" s="8" t="s">
        <v>1</v>
      </c>
      <c r="C107" s="8" t="s">
        <v>7</v>
      </c>
      <c r="D107" s="9" t="s">
        <v>429</v>
      </c>
      <c r="E107" s="8" t="s">
        <v>3</v>
      </c>
      <c r="F107" s="8" t="s">
        <v>3</v>
      </c>
      <c r="G107" s="8" t="s">
        <v>4</v>
      </c>
    </row>
    <row r="108" spans="1:8" x14ac:dyDescent="0.3">
      <c r="A108" s="8" t="s">
        <v>179</v>
      </c>
      <c r="B108" s="8" t="s">
        <v>1</v>
      </c>
      <c r="C108" s="8" t="s">
        <v>7</v>
      </c>
      <c r="D108" s="8" t="s">
        <v>430</v>
      </c>
      <c r="E108" s="8" t="s">
        <v>3</v>
      </c>
      <c r="F108" s="8" t="s">
        <v>3</v>
      </c>
      <c r="G108" s="8" t="s">
        <v>4</v>
      </c>
    </row>
    <row r="109" spans="1:8" x14ac:dyDescent="0.3">
      <c r="A109" s="8" t="s">
        <v>181</v>
      </c>
      <c r="B109" s="8" t="s">
        <v>1</v>
      </c>
      <c r="C109" s="8" t="s">
        <v>7</v>
      </c>
      <c r="D109" s="8" t="s">
        <v>83</v>
      </c>
      <c r="E109" s="8" t="s">
        <v>3</v>
      </c>
      <c r="F109" s="8" t="s">
        <v>3</v>
      </c>
      <c r="G109" s="8" t="s">
        <v>3</v>
      </c>
    </row>
    <row r="110" spans="1:8" ht="24" x14ac:dyDescent="0.3">
      <c r="A110" s="8" t="s">
        <v>182</v>
      </c>
      <c r="B110" s="8" t="s">
        <v>1</v>
      </c>
      <c r="C110" s="9" t="s">
        <v>318</v>
      </c>
      <c r="D110" s="9" t="s">
        <v>431</v>
      </c>
      <c r="E110" s="8" t="s">
        <v>3</v>
      </c>
      <c r="F110" s="8" t="s">
        <v>3</v>
      </c>
      <c r="G110" s="8" t="s">
        <v>3</v>
      </c>
      <c r="H110" s="8" t="s">
        <v>53</v>
      </c>
    </row>
    <row r="111" spans="1:8" ht="409.6" x14ac:dyDescent="0.3">
      <c r="A111" s="8" t="s">
        <v>183</v>
      </c>
      <c r="B111" s="8" t="s">
        <v>1</v>
      </c>
      <c r="C111" s="9" t="s">
        <v>320</v>
      </c>
      <c r="D111" s="9" t="s">
        <v>432</v>
      </c>
      <c r="E111" s="8" t="s">
        <v>3</v>
      </c>
      <c r="F111" s="8" t="s">
        <v>3</v>
      </c>
      <c r="G111" s="8" t="s">
        <v>4</v>
      </c>
    </row>
    <row r="112" spans="1:8" ht="24" x14ac:dyDescent="0.3">
      <c r="A112" s="8" t="s">
        <v>184</v>
      </c>
      <c r="B112" s="8" t="s">
        <v>1</v>
      </c>
      <c r="C112" s="8" t="s">
        <v>7</v>
      </c>
      <c r="D112" s="9" t="s">
        <v>433</v>
      </c>
      <c r="E112" s="8" t="s">
        <v>3</v>
      </c>
      <c r="F112" s="8" t="s">
        <v>3</v>
      </c>
      <c r="G112" s="8" t="s">
        <v>3</v>
      </c>
      <c r="H112" s="8" t="s">
        <v>53</v>
      </c>
    </row>
    <row r="113" spans="1:8" x14ac:dyDescent="0.3">
      <c r="A113" s="8" t="s">
        <v>185</v>
      </c>
      <c r="B113" s="8" t="s">
        <v>1</v>
      </c>
      <c r="C113" s="8" t="s">
        <v>7</v>
      </c>
      <c r="D113" s="8" t="s">
        <v>434</v>
      </c>
      <c r="E113" s="8" t="s">
        <v>3</v>
      </c>
      <c r="F113" s="8" t="s">
        <v>4</v>
      </c>
      <c r="G113" s="8" t="s">
        <v>4</v>
      </c>
    </row>
    <row r="114" spans="1:8" ht="144" x14ac:dyDescent="0.3">
      <c r="A114" s="8" t="s">
        <v>187</v>
      </c>
      <c r="B114" s="8" t="s">
        <v>1</v>
      </c>
      <c r="C114" s="9" t="s">
        <v>296</v>
      </c>
      <c r="D114" s="9" t="s">
        <v>435</v>
      </c>
      <c r="E114" s="8" t="s">
        <v>3</v>
      </c>
      <c r="F114" s="8" t="s">
        <v>3</v>
      </c>
      <c r="G114" s="8" t="s">
        <v>4</v>
      </c>
    </row>
    <row r="115" spans="1:8" x14ac:dyDescent="0.3">
      <c r="A115" s="8" t="s">
        <v>188</v>
      </c>
      <c r="B115" s="8" t="s">
        <v>1</v>
      </c>
      <c r="C115" s="8" t="s">
        <v>7</v>
      </c>
      <c r="D115" s="8" t="s">
        <v>436</v>
      </c>
      <c r="E115" s="8" t="s">
        <v>3</v>
      </c>
      <c r="F115" s="8" t="s">
        <v>3</v>
      </c>
      <c r="G115" s="8" t="s">
        <v>4</v>
      </c>
    </row>
    <row r="116" spans="1:8" x14ac:dyDescent="0.3">
      <c r="A116" s="8" t="s">
        <v>190</v>
      </c>
      <c r="B116" s="8" t="s">
        <v>1</v>
      </c>
      <c r="C116" s="8" t="s">
        <v>7</v>
      </c>
      <c r="D116" s="8" t="s">
        <v>437</v>
      </c>
      <c r="E116" s="8" t="s">
        <v>3</v>
      </c>
      <c r="F116" s="8" t="s">
        <v>3</v>
      </c>
      <c r="G116" s="8" t="s">
        <v>4</v>
      </c>
    </row>
    <row r="117" spans="1:8" ht="24" x14ac:dyDescent="0.3">
      <c r="A117" s="8" t="s">
        <v>192</v>
      </c>
      <c r="B117" s="8" t="s">
        <v>1</v>
      </c>
      <c r="C117" s="8" t="s">
        <v>7</v>
      </c>
      <c r="D117" s="9" t="s">
        <v>438</v>
      </c>
      <c r="E117" s="8" t="s">
        <v>3</v>
      </c>
      <c r="F117" s="8" t="s">
        <v>3</v>
      </c>
      <c r="G117" s="8" t="s">
        <v>4</v>
      </c>
    </row>
    <row r="118" spans="1:8" ht="24" x14ac:dyDescent="0.3">
      <c r="A118" s="8" t="s">
        <v>193</v>
      </c>
      <c r="B118" s="8" t="s">
        <v>1</v>
      </c>
      <c r="C118" s="8" t="s">
        <v>193</v>
      </c>
      <c r="D118" s="9" t="s">
        <v>439</v>
      </c>
      <c r="E118" s="8" t="s">
        <v>3</v>
      </c>
      <c r="F118" s="8" t="s">
        <v>3</v>
      </c>
      <c r="G118" s="8" t="s">
        <v>4</v>
      </c>
    </row>
    <row r="119" spans="1:8" x14ac:dyDescent="0.3">
      <c r="A119" s="8" t="s">
        <v>196</v>
      </c>
      <c r="B119" s="8" t="s">
        <v>1</v>
      </c>
      <c r="C119" s="8" t="s">
        <v>7</v>
      </c>
      <c r="D119" s="8" t="s">
        <v>197</v>
      </c>
      <c r="E119" s="8" t="s">
        <v>3</v>
      </c>
      <c r="F119" s="8" t="s">
        <v>3</v>
      </c>
      <c r="G119" s="8" t="s">
        <v>4</v>
      </c>
      <c r="H119" s="8" t="s">
        <v>53</v>
      </c>
    </row>
    <row r="120" spans="1:8" x14ac:dyDescent="0.3">
      <c r="A120" s="8" t="s">
        <v>198</v>
      </c>
      <c r="B120" s="8" t="s">
        <v>1</v>
      </c>
      <c r="C120" s="8" t="s">
        <v>7</v>
      </c>
      <c r="D120" s="8" t="s">
        <v>440</v>
      </c>
      <c r="E120" s="8" t="s">
        <v>3</v>
      </c>
      <c r="F120" s="8" t="s">
        <v>3</v>
      </c>
      <c r="G120" s="8" t="s">
        <v>4</v>
      </c>
    </row>
    <row r="121" spans="1:8" x14ac:dyDescent="0.3">
      <c r="A121" s="8" t="s">
        <v>200</v>
      </c>
      <c r="B121" s="8" t="s">
        <v>1</v>
      </c>
      <c r="C121" s="8" t="s">
        <v>7</v>
      </c>
      <c r="D121" s="8" t="s">
        <v>441</v>
      </c>
      <c r="E121" s="8" t="s">
        <v>3</v>
      </c>
      <c r="F121" s="8" t="s">
        <v>3</v>
      </c>
      <c r="G121" s="8" t="s">
        <v>4</v>
      </c>
    </row>
    <row r="122" spans="1:8" x14ac:dyDescent="0.3">
      <c r="A122" s="8" t="s">
        <v>202</v>
      </c>
      <c r="B122" s="8" t="s">
        <v>1</v>
      </c>
      <c r="C122" s="8" t="s">
        <v>7</v>
      </c>
      <c r="D122" s="8" t="s">
        <v>442</v>
      </c>
      <c r="E122" s="8" t="s">
        <v>3</v>
      </c>
      <c r="F122" s="8" t="s">
        <v>3</v>
      </c>
      <c r="G122" s="8" t="s">
        <v>4</v>
      </c>
    </row>
    <row r="123" spans="1:8" ht="300" x14ac:dyDescent="0.3">
      <c r="A123" s="8" t="s">
        <v>204</v>
      </c>
      <c r="B123" s="8" t="s">
        <v>1</v>
      </c>
      <c r="C123" s="9" t="s">
        <v>326</v>
      </c>
      <c r="D123" s="8" t="s">
        <v>443</v>
      </c>
      <c r="E123" s="8" t="s">
        <v>3</v>
      </c>
      <c r="F123" s="8" t="s">
        <v>3</v>
      </c>
      <c r="G123" s="8" t="s">
        <v>4</v>
      </c>
    </row>
    <row r="124" spans="1:8" x14ac:dyDescent="0.3">
      <c r="A124" s="8" t="s">
        <v>206</v>
      </c>
      <c r="B124" s="8" t="s">
        <v>1</v>
      </c>
      <c r="C124" s="8" t="s">
        <v>7</v>
      </c>
      <c r="D124" s="8" t="s">
        <v>444</v>
      </c>
      <c r="E124" s="8" t="s">
        <v>3</v>
      </c>
      <c r="F124" s="8" t="s">
        <v>3</v>
      </c>
      <c r="G124" s="8" t="s">
        <v>4</v>
      </c>
    </row>
    <row r="125" spans="1:8" x14ac:dyDescent="0.3">
      <c r="A125" s="8" t="s">
        <v>208</v>
      </c>
      <c r="B125" s="8" t="s">
        <v>1</v>
      </c>
      <c r="C125" s="8" t="s">
        <v>7</v>
      </c>
      <c r="D125" s="8" t="s">
        <v>445</v>
      </c>
      <c r="E125" s="8" t="s">
        <v>3</v>
      </c>
      <c r="F125" s="8" t="s">
        <v>3</v>
      </c>
      <c r="G125" s="8" t="s">
        <v>4</v>
      </c>
    </row>
    <row r="126" spans="1:8" ht="300" x14ac:dyDescent="0.3">
      <c r="A126" s="8" t="s">
        <v>210</v>
      </c>
      <c r="B126" s="8" t="s">
        <v>1</v>
      </c>
      <c r="C126" s="9" t="s">
        <v>326</v>
      </c>
      <c r="D126" s="8" t="s">
        <v>446</v>
      </c>
      <c r="E126" s="8" t="s">
        <v>3</v>
      </c>
      <c r="F126" s="8" t="s">
        <v>3</v>
      </c>
      <c r="G126" s="8" t="s">
        <v>4</v>
      </c>
    </row>
    <row r="127" spans="1:8" x14ac:dyDescent="0.3">
      <c r="A127" s="8" t="s">
        <v>212</v>
      </c>
      <c r="B127" s="8" t="s">
        <v>1</v>
      </c>
      <c r="C127" s="8" t="s">
        <v>7</v>
      </c>
      <c r="D127" s="8" t="s">
        <v>447</v>
      </c>
      <c r="E127" s="8" t="s">
        <v>3</v>
      </c>
      <c r="F127" s="8" t="s">
        <v>3</v>
      </c>
      <c r="G127" s="8" t="s">
        <v>4</v>
      </c>
    </row>
    <row r="128" spans="1:8" x14ac:dyDescent="0.3">
      <c r="A128" s="8" t="s">
        <v>214</v>
      </c>
      <c r="B128" s="8" t="s">
        <v>1</v>
      </c>
      <c r="C128" s="8" t="s">
        <v>7</v>
      </c>
      <c r="D128" s="8" t="s">
        <v>448</v>
      </c>
      <c r="E128" s="8" t="s">
        <v>3</v>
      </c>
      <c r="F128" s="8" t="s">
        <v>3</v>
      </c>
      <c r="G128" s="8" t="s">
        <v>4</v>
      </c>
    </row>
    <row r="129" spans="1:8" x14ac:dyDescent="0.3">
      <c r="A129" s="8" t="s">
        <v>216</v>
      </c>
      <c r="B129" s="8" t="s">
        <v>1</v>
      </c>
      <c r="C129" s="8" t="s">
        <v>7</v>
      </c>
      <c r="D129" s="8" t="s">
        <v>449</v>
      </c>
      <c r="E129" s="8" t="s">
        <v>3</v>
      </c>
      <c r="F129" s="8" t="s">
        <v>3</v>
      </c>
      <c r="G129" s="8" t="s">
        <v>4</v>
      </c>
    </row>
    <row r="130" spans="1:8" ht="84" x14ac:dyDescent="0.3">
      <c r="A130" s="8" t="s">
        <v>218</v>
      </c>
      <c r="B130" s="8" t="s">
        <v>1</v>
      </c>
      <c r="C130" s="9" t="s">
        <v>327</v>
      </c>
      <c r="D130" s="8" t="s">
        <v>450</v>
      </c>
      <c r="E130" s="8" t="s">
        <v>3</v>
      </c>
      <c r="F130" s="8" t="s">
        <v>3</v>
      </c>
      <c r="G130" s="8" t="s">
        <v>4</v>
      </c>
    </row>
    <row r="131" spans="1:8" x14ac:dyDescent="0.3">
      <c r="A131" s="8" t="s">
        <v>220</v>
      </c>
      <c r="B131" s="8" t="s">
        <v>1</v>
      </c>
      <c r="C131" s="8" t="s">
        <v>7</v>
      </c>
      <c r="D131" s="8" t="s">
        <v>451</v>
      </c>
      <c r="E131" s="8" t="s">
        <v>3</v>
      </c>
      <c r="F131" s="8" t="s">
        <v>3</v>
      </c>
      <c r="G131" s="8" t="s">
        <v>4</v>
      </c>
    </row>
    <row r="132" spans="1:8" x14ac:dyDescent="0.3">
      <c r="A132" s="8" t="s">
        <v>222</v>
      </c>
      <c r="B132" s="8" t="s">
        <v>1</v>
      </c>
      <c r="C132" s="8" t="s">
        <v>7</v>
      </c>
      <c r="D132" s="8" t="s">
        <v>452</v>
      </c>
      <c r="E132" s="8" t="s">
        <v>3</v>
      </c>
      <c r="F132" s="8" t="s">
        <v>3</v>
      </c>
      <c r="G132" s="8" t="s">
        <v>4</v>
      </c>
    </row>
    <row r="133" spans="1:8" ht="84" x14ac:dyDescent="0.3">
      <c r="A133" s="8" t="s">
        <v>224</v>
      </c>
      <c r="B133" s="8" t="s">
        <v>1</v>
      </c>
      <c r="C133" s="9" t="s">
        <v>327</v>
      </c>
      <c r="D133" s="8" t="s">
        <v>453</v>
      </c>
      <c r="E133" s="8" t="s">
        <v>3</v>
      </c>
      <c r="F133" s="8" t="s">
        <v>3</v>
      </c>
      <c r="G133" s="8" t="s">
        <v>4</v>
      </c>
    </row>
    <row r="134" spans="1:8" ht="276" x14ac:dyDescent="0.3">
      <c r="A134" s="8" t="s">
        <v>226</v>
      </c>
      <c r="B134" s="8" t="s">
        <v>1</v>
      </c>
      <c r="C134" s="9" t="s">
        <v>328</v>
      </c>
      <c r="D134" s="9" t="s">
        <v>329</v>
      </c>
      <c r="E134" s="8" t="s">
        <v>3</v>
      </c>
      <c r="F134" s="8" t="s">
        <v>3</v>
      </c>
      <c r="G134" s="8" t="s">
        <v>4</v>
      </c>
    </row>
    <row r="135" spans="1:8" ht="276" x14ac:dyDescent="0.3">
      <c r="A135" s="8" t="s">
        <v>227</v>
      </c>
      <c r="B135" s="8" t="s">
        <v>1</v>
      </c>
      <c r="C135" s="9" t="s">
        <v>330</v>
      </c>
      <c r="D135" s="8" t="s">
        <v>228</v>
      </c>
      <c r="E135" s="8" t="s">
        <v>3</v>
      </c>
      <c r="F135" s="8" t="s">
        <v>3</v>
      </c>
      <c r="G135" s="8" t="s">
        <v>4</v>
      </c>
      <c r="H135" s="8" t="s">
        <v>53</v>
      </c>
    </row>
    <row r="136" spans="1:8" ht="276" x14ac:dyDescent="0.3">
      <c r="A136" s="8" t="s">
        <v>229</v>
      </c>
      <c r="B136" s="8" t="s">
        <v>1</v>
      </c>
      <c r="C136" s="9" t="s">
        <v>331</v>
      </c>
      <c r="D136" s="8" t="s">
        <v>230</v>
      </c>
      <c r="E136" s="8" t="s">
        <v>3</v>
      </c>
      <c r="F136" s="8" t="s">
        <v>3</v>
      </c>
      <c r="G136" s="8" t="s">
        <v>4</v>
      </c>
      <c r="H136" s="8" t="s">
        <v>53</v>
      </c>
    </row>
    <row r="137" spans="1:8" ht="409.6" x14ac:dyDescent="0.3">
      <c r="A137" s="8" t="s">
        <v>231</v>
      </c>
      <c r="B137" s="8" t="s">
        <v>1</v>
      </c>
      <c r="C137" s="9" t="s">
        <v>332</v>
      </c>
      <c r="D137" s="9" t="s">
        <v>454</v>
      </c>
      <c r="E137" s="8" t="s">
        <v>3</v>
      </c>
      <c r="F137" s="8" t="s">
        <v>3</v>
      </c>
      <c r="G137" s="8" t="s">
        <v>4</v>
      </c>
      <c r="H137" s="8" t="s">
        <v>53</v>
      </c>
    </row>
    <row r="138" spans="1:8" ht="409.6" x14ac:dyDescent="0.3">
      <c r="A138" s="8" t="s">
        <v>232</v>
      </c>
      <c r="B138" s="8" t="s">
        <v>1</v>
      </c>
      <c r="C138" s="9" t="s">
        <v>332</v>
      </c>
      <c r="D138" s="9" t="s">
        <v>455</v>
      </c>
      <c r="E138" s="8" t="s">
        <v>3</v>
      </c>
      <c r="F138" s="8" t="s">
        <v>3</v>
      </c>
      <c r="G138" s="8" t="s">
        <v>4</v>
      </c>
      <c r="H138" s="8" t="s">
        <v>117</v>
      </c>
    </row>
    <row r="139" spans="1:8" ht="276" x14ac:dyDescent="0.3">
      <c r="A139" s="8" t="s">
        <v>233</v>
      </c>
      <c r="B139" s="8" t="s">
        <v>1</v>
      </c>
      <c r="C139" s="9" t="s">
        <v>335</v>
      </c>
      <c r="D139" s="8" t="s">
        <v>234</v>
      </c>
      <c r="E139" s="8" t="s">
        <v>3</v>
      </c>
      <c r="F139" s="8" t="s">
        <v>3</v>
      </c>
      <c r="G139" s="8" t="s">
        <v>4</v>
      </c>
      <c r="H139" s="8" t="s">
        <v>53</v>
      </c>
    </row>
    <row r="140" spans="1:8" ht="276" x14ac:dyDescent="0.3">
      <c r="A140" s="8" t="s">
        <v>235</v>
      </c>
      <c r="B140" s="8" t="s">
        <v>1</v>
      </c>
      <c r="C140" s="9" t="s">
        <v>336</v>
      </c>
      <c r="D140" s="8" t="s">
        <v>236</v>
      </c>
      <c r="E140" s="8" t="s">
        <v>3</v>
      </c>
      <c r="F140" s="8" t="s">
        <v>3</v>
      </c>
      <c r="G140" s="8" t="s">
        <v>4</v>
      </c>
      <c r="H140" s="8" t="s">
        <v>53</v>
      </c>
    </row>
    <row r="141" spans="1:8" ht="276" x14ac:dyDescent="0.3">
      <c r="A141" s="8" t="s">
        <v>237</v>
      </c>
      <c r="B141" s="8" t="s">
        <v>1</v>
      </c>
      <c r="C141" s="9" t="s">
        <v>337</v>
      </c>
      <c r="D141" s="8" t="s">
        <v>238</v>
      </c>
      <c r="E141" s="8" t="s">
        <v>3</v>
      </c>
      <c r="F141" s="8" t="s">
        <v>3</v>
      </c>
      <c r="G141" s="8" t="s">
        <v>4</v>
      </c>
      <c r="H141" s="8" t="s">
        <v>53</v>
      </c>
    </row>
    <row r="142" spans="1:8" ht="156" x14ac:dyDescent="0.3">
      <c r="A142" s="8" t="s">
        <v>239</v>
      </c>
      <c r="B142" s="8" t="s">
        <v>1</v>
      </c>
      <c r="C142" s="9" t="s">
        <v>338</v>
      </c>
      <c r="D142" s="8" t="s">
        <v>240</v>
      </c>
      <c r="E142" s="8" t="s">
        <v>3</v>
      </c>
      <c r="F142" s="8" t="s">
        <v>3</v>
      </c>
      <c r="G142" s="8" t="s">
        <v>4</v>
      </c>
      <c r="H142" s="8" t="s">
        <v>53</v>
      </c>
    </row>
    <row r="143" spans="1:8" ht="276" x14ac:dyDescent="0.3">
      <c r="A143" s="8" t="s">
        <v>241</v>
      </c>
      <c r="B143" s="8" t="s">
        <v>1</v>
      </c>
      <c r="C143" s="9" t="s">
        <v>339</v>
      </c>
      <c r="D143" s="8" t="s">
        <v>242</v>
      </c>
      <c r="E143" s="8" t="s">
        <v>3</v>
      </c>
      <c r="F143" s="8" t="s">
        <v>3</v>
      </c>
      <c r="G143" s="8" t="s">
        <v>4</v>
      </c>
      <c r="H143" s="8" t="s">
        <v>53</v>
      </c>
    </row>
    <row r="144" spans="1:8" ht="276" x14ac:dyDescent="0.3">
      <c r="A144" s="8" t="s">
        <v>243</v>
      </c>
      <c r="B144" s="8" t="s">
        <v>1</v>
      </c>
      <c r="C144" s="9" t="s">
        <v>340</v>
      </c>
      <c r="D144" s="8" t="s">
        <v>244</v>
      </c>
      <c r="E144" s="8" t="s">
        <v>3</v>
      </c>
      <c r="F144" s="8" t="s">
        <v>3</v>
      </c>
      <c r="G144" s="8" t="s">
        <v>4</v>
      </c>
      <c r="H144" s="8" t="s">
        <v>53</v>
      </c>
    </row>
    <row r="145" spans="1:8" ht="276" x14ac:dyDescent="0.3">
      <c r="A145" s="8" t="s">
        <v>245</v>
      </c>
      <c r="B145" s="8" t="s">
        <v>1</v>
      </c>
      <c r="C145" s="9" t="s">
        <v>341</v>
      </c>
      <c r="D145" s="8" t="s">
        <v>246</v>
      </c>
      <c r="E145" s="8" t="s">
        <v>3</v>
      </c>
      <c r="F145" s="8" t="s">
        <v>3</v>
      </c>
      <c r="G145" s="8" t="s">
        <v>4</v>
      </c>
      <c r="H145" s="8" t="s">
        <v>53</v>
      </c>
    </row>
    <row r="146" spans="1:8" ht="409.6" x14ac:dyDescent="0.3">
      <c r="A146" s="8" t="s">
        <v>247</v>
      </c>
      <c r="B146" s="9" t="s">
        <v>409</v>
      </c>
      <c r="C146" s="9" t="s">
        <v>456</v>
      </c>
      <c r="D146" s="8" t="s">
        <v>83</v>
      </c>
      <c r="E146" s="8" t="s">
        <v>3</v>
      </c>
      <c r="F146" s="8" t="s">
        <v>3</v>
      </c>
      <c r="G146" s="8" t="s">
        <v>4</v>
      </c>
    </row>
    <row r="147" spans="1:8" x14ac:dyDescent="0.3">
      <c r="A147" s="8" t="s">
        <v>248</v>
      </c>
      <c r="B147" s="8" t="s">
        <v>1</v>
      </c>
      <c r="C147" s="8" t="s">
        <v>248</v>
      </c>
      <c r="D147" s="8" t="s">
        <v>197</v>
      </c>
      <c r="E147" s="8" t="s">
        <v>3</v>
      </c>
      <c r="F147" s="8" t="s">
        <v>3</v>
      </c>
      <c r="G147" s="8" t="s">
        <v>4</v>
      </c>
      <c r="H147" s="8" t="s">
        <v>53</v>
      </c>
    </row>
    <row r="148" spans="1:8" x14ac:dyDescent="0.3">
      <c r="A148" s="8" t="s">
        <v>249</v>
      </c>
      <c r="B148" s="8" t="s">
        <v>1</v>
      </c>
      <c r="C148" s="8" t="s">
        <v>7</v>
      </c>
      <c r="D148" s="8" t="s">
        <v>250</v>
      </c>
      <c r="E148" s="8" t="s">
        <v>3</v>
      </c>
      <c r="F148" s="8" t="s">
        <v>4</v>
      </c>
      <c r="G148" s="8" t="s">
        <v>4</v>
      </c>
      <c r="H148" s="8" t="s">
        <v>38</v>
      </c>
    </row>
    <row r="149" spans="1:8" x14ac:dyDescent="0.3">
      <c r="A149" s="8" t="s">
        <v>251</v>
      </c>
      <c r="B149" s="8" t="s">
        <v>1</v>
      </c>
      <c r="C149" s="8" t="s">
        <v>7</v>
      </c>
      <c r="D149" s="8" t="s">
        <v>457</v>
      </c>
      <c r="E149" s="8" t="s">
        <v>3</v>
      </c>
      <c r="F149" s="8" t="s">
        <v>3</v>
      </c>
      <c r="G149" s="8" t="s">
        <v>4</v>
      </c>
    </row>
    <row r="150" spans="1:8" x14ac:dyDescent="0.3">
      <c r="A150" s="8" t="s">
        <v>253</v>
      </c>
      <c r="B150" s="8" t="s">
        <v>1</v>
      </c>
      <c r="C150" s="8" t="s">
        <v>7</v>
      </c>
      <c r="D150" s="8" t="s">
        <v>458</v>
      </c>
      <c r="E150" s="8" t="s">
        <v>3</v>
      </c>
      <c r="F150" s="8" t="s">
        <v>3</v>
      </c>
      <c r="G150" s="8" t="s">
        <v>4</v>
      </c>
    </row>
    <row r="151" spans="1:8" ht="24" x14ac:dyDescent="0.3">
      <c r="A151" s="8" t="s">
        <v>255</v>
      </c>
      <c r="B151" s="8" t="s">
        <v>1</v>
      </c>
      <c r="C151" s="8" t="s">
        <v>7</v>
      </c>
      <c r="D151" s="9" t="s">
        <v>343</v>
      </c>
      <c r="E151" s="8" t="s">
        <v>3</v>
      </c>
      <c r="F151" s="8" t="s">
        <v>3</v>
      </c>
      <c r="G151" s="8" t="s">
        <v>4</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7097E-B6E7-451E-B69A-A6F40770B4B2}">
  <dimension ref="A1:A24"/>
  <sheetViews>
    <sheetView workbookViewId="0"/>
  </sheetViews>
  <sheetFormatPr defaultRowHeight="14.4" x14ac:dyDescent="0.3"/>
  <cols>
    <col min="1" max="1" width="38.88671875" customWidth="1"/>
  </cols>
  <sheetData>
    <row r="1" spans="1:1" ht="18" thickBot="1" x14ac:dyDescent="0.35">
      <c r="A1" s="10" t="s">
        <v>462</v>
      </c>
    </row>
    <row r="2" spans="1:1" ht="100.05" customHeight="1" thickTop="1" x14ac:dyDescent="0.3">
      <c r="A2" s="5" t="s">
        <v>2623</v>
      </c>
    </row>
    <row r="3" spans="1:1" ht="100.05" customHeight="1" x14ac:dyDescent="0.3">
      <c r="A3" s="5" t="s">
        <v>2624</v>
      </c>
    </row>
    <row r="4" spans="1:1" ht="100.05" customHeight="1" x14ac:dyDescent="0.3">
      <c r="A4" s="5" t="s">
        <v>2625</v>
      </c>
    </row>
    <row r="5" spans="1:1" ht="100.05" customHeight="1" x14ac:dyDescent="0.3">
      <c r="A5" s="5" t="s">
        <v>2626</v>
      </c>
    </row>
    <row r="6" spans="1:1" ht="100.05" customHeight="1" x14ac:dyDescent="0.3">
      <c r="A6" s="5" t="s">
        <v>2627</v>
      </c>
    </row>
    <row r="7" spans="1:1" ht="100.05" customHeight="1" x14ac:dyDescent="0.3">
      <c r="A7" s="5" t="s">
        <v>2628</v>
      </c>
    </row>
    <row r="8" spans="1:1" ht="100.05" customHeight="1" x14ac:dyDescent="0.3">
      <c r="A8" s="5" t="s">
        <v>2629</v>
      </c>
    </row>
    <row r="9" spans="1:1" ht="100.05" customHeight="1" x14ac:dyDescent="0.3">
      <c r="A9" s="5" t="s">
        <v>285</v>
      </c>
    </row>
    <row r="10" spans="1:1" ht="100.05" customHeight="1" x14ac:dyDescent="0.3">
      <c r="A10" s="5" t="s">
        <v>2630</v>
      </c>
    </row>
    <row r="11" spans="1:1" ht="100.05" customHeight="1" x14ac:dyDescent="0.3">
      <c r="A11" s="5" t="s">
        <v>2631</v>
      </c>
    </row>
    <row r="12" spans="1:1" ht="100.05" customHeight="1" x14ac:dyDescent="0.3">
      <c r="A12" s="5" t="s">
        <v>295</v>
      </c>
    </row>
    <row r="13" spans="1:1" ht="100.05" customHeight="1" x14ac:dyDescent="0.3">
      <c r="A13" s="5" t="s">
        <v>2632</v>
      </c>
    </row>
    <row r="14" spans="1:1" ht="100.05" customHeight="1" x14ac:dyDescent="0.3">
      <c r="A14" s="5" t="s">
        <v>301</v>
      </c>
    </row>
    <row r="15" spans="1:1" ht="100.05" customHeight="1" x14ac:dyDescent="0.3">
      <c r="A15" s="5" t="s">
        <v>302</v>
      </c>
    </row>
    <row r="16" spans="1:1" ht="100.05" customHeight="1" x14ac:dyDescent="0.3">
      <c r="A16" s="5" t="s">
        <v>307</v>
      </c>
    </row>
    <row r="17" spans="1:1" ht="100.05" customHeight="1" x14ac:dyDescent="0.3">
      <c r="A17" s="5" t="s">
        <v>2633</v>
      </c>
    </row>
    <row r="18" spans="1:1" ht="100.05" customHeight="1" x14ac:dyDescent="0.3">
      <c r="A18" s="5" t="s">
        <v>2634</v>
      </c>
    </row>
    <row r="19" spans="1:1" ht="100.05" customHeight="1" x14ac:dyDescent="0.3">
      <c r="A19" s="4" t="s">
        <v>319</v>
      </c>
    </row>
    <row r="20" spans="1:1" ht="100.05" customHeight="1" x14ac:dyDescent="0.3">
      <c r="A20" s="4" t="s">
        <v>2635</v>
      </c>
    </row>
    <row r="21" spans="1:1" ht="100.05" customHeight="1" x14ac:dyDescent="0.3">
      <c r="A21" s="4" t="s">
        <v>322</v>
      </c>
    </row>
    <row r="22" spans="1:1" ht="100.05" customHeight="1" x14ac:dyDescent="0.3">
      <c r="A22" s="5" t="s">
        <v>2636</v>
      </c>
    </row>
    <row r="23" spans="1:1" ht="100.05" customHeight="1" x14ac:dyDescent="0.3">
      <c r="A23" s="5" t="s">
        <v>333</v>
      </c>
    </row>
    <row r="24" spans="1:1" ht="100.05" customHeight="1" x14ac:dyDescent="0.3">
      <c r="A24" s="5" t="s">
        <v>334</v>
      </c>
    </row>
  </sheetData>
  <conditionalFormatting sqref="A1:A24">
    <cfRule type="duplicateValues" dxfId="15" priority="16"/>
  </conditionalFormatting>
  <pageMargins left="0.511811024" right="0.511811024" top="0.78740157499999996" bottom="0.78740157499999996" header="0.31496062000000002" footer="0.31496062000000002"/>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8CA86-97A0-4A25-8379-2ABB38E6748D}">
  <dimension ref="A1:A24"/>
  <sheetViews>
    <sheetView workbookViewId="0"/>
  </sheetViews>
  <sheetFormatPr defaultRowHeight="14.4" x14ac:dyDescent="0.3"/>
  <cols>
    <col min="1" max="1" width="24.44140625" customWidth="1"/>
  </cols>
  <sheetData>
    <row r="1" spans="1:1" ht="18" thickBot="1" x14ac:dyDescent="0.35">
      <c r="A1" s="10" t="s">
        <v>463</v>
      </c>
    </row>
    <row r="2" spans="1:1" ht="100.05" customHeight="1" thickTop="1" x14ac:dyDescent="0.3">
      <c r="A2" s="5" t="s">
        <v>354</v>
      </c>
    </row>
    <row r="3" spans="1:1" ht="100.05" customHeight="1" x14ac:dyDescent="0.3">
      <c r="A3" s="5" t="s">
        <v>355</v>
      </c>
    </row>
    <row r="4" spans="1:1" ht="100.05" customHeight="1" x14ac:dyDescent="0.3">
      <c r="A4" s="5" t="s">
        <v>356</v>
      </c>
    </row>
    <row r="5" spans="1:1" ht="100.05" customHeight="1" x14ac:dyDescent="0.3">
      <c r="A5" s="5" t="s">
        <v>357</v>
      </c>
    </row>
    <row r="6" spans="1:1" ht="100.05" customHeight="1" x14ac:dyDescent="0.3">
      <c r="A6" s="5" t="s">
        <v>358</v>
      </c>
    </row>
    <row r="7" spans="1:1" ht="100.05" customHeight="1" x14ac:dyDescent="0.3">
      <c r="A7" s="5" t="s">
        <v>359</v>
      </c>
    </row>
    <row r="8" spans="1:1" ht="100.05" customHeight="1" x14ac:dyDescent="0.3">
      <c r="A8" s="5" t="s">
        <v>360</v>
      </c>
    </row>
    <row r="9" spans="1:1" ht="100.05" customHeight="1" x14ac:dyDescent="0.3">
      <c r="A9" s="5" t="s">
        <v>364</v>
      </c>
    </row>
    <row r="10" spans="1:1" ht="100.05" customHeight="1" x14ac:dyDescent="0.3">
      <c r="A10" s="5" t="s">
        <v>366</v>
      </c>
    </row>
    <row r="11" spans="1:1" ht="100.05" customHeight="1" x14ac:dyDescent="0.3">
      <c r="A11" s="5" t="s">
        <v>376</v>
      </c>
    </row>
    <row r="12" spans="1:1" ht="100.05" customHeight="1" x14ac:dyDescent="0.3">
      <c r="A12" s="5" t="s">
        <v>378</v>
      </c>
    </row>
    <row r="13" spans="1:1" ht="100.05" customHeight="1" x14ac:dyDescent="0.3">
      <c r="A13" s="5" t="s">
        <v>386</v>
      </c>
    </row>
    <row r="14" spans="1:1" ht="100.05" customHeight="1" x14ac:dyDescent="0.3">
      <c r="A14" s="5" t="s">
        <v>394</v>
      </c>
    </row>
    <row r="15" spans="1:1" ht="100.05" customHeight="1" x14ac:dyDescent="0.3">
      <c r="A15" s="5" t="s">
        <v>395</v>
      </c>
    </row>
    <row r="16" spans="1:1" ht="100.05" customHeight="1" x14ac:dyDescent="0.3">
      <c r="A16" s="5" t="s">
        <v>406</v>
      </c>
    </row>
    <row r="17" spans="1:1" ht="100.05" customHeight="1" x14ac:dyDescent="0.3">
      <c r="A17" s="5" t="s">
        <v>425</v>
      </c>
    </row>
    <row r="18" spans="1:1" ht="100.05" customHeight="1" x14ac:dyDescent="0.3">
      <c r="A18" s="5" t="s">
        <v>429</v>
      </c>
    </row>
    <row r="19" spans="1:1" ht="100.05" customHeight="1" x14ac:dyDescent="0.3">
      <c r="A19" s="5" t="s">
        <v>431</v>
      </c>
    </row>
    <row r="20" spans="1:1" ht="100.05" customHeight="1" x14ac:dyDescent="0.3">
      <c r="A20" s="5" t="s">
        <v>432</v>
      </c>
    </row>
    <row r="21" spans="1:1" ht="100.05" customHeight="1" x14ac:dyDescent="0.3">
      <c r="A21" s="5" t="s">
        <v>433</v>
      </c>
    </row>
    <row r="22" spans="1:1" ht="100.05" customHeight="1" x14ac:dyDescent="0.3">
      <c r="A22" s="5" t="s">
        <v>438</v>
      </c>
    </row>
    <row r="23" spans="1:1" ht="100.05" customHeight="1" x14ac:dyDescent="0.3">
      <c r="A23" s="5" t="s">
        <v>454</v>
      </c>
    </row>
    <row r="24" spans="1:1" ht="100.05" customHeight="1" x14ac:dyDescent="0.3">
      <c r="A24" s="5" t="s">
        <v>455</v>
      </c>
    </row>
  </sheetData>
  <conditionalFormatting sqref="A1:A24">
    <cfRule type="duplicateValues" dxfId="14" priority="17"/>
  </conditionalFormatting>
  <pageMargins left="0.511811024" right="0.511811024" top="0.78740157499999996" bottom="0.78740157499999996" header="0.31496062000000002" footer="0.31496062000000002"/>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2DE0-FEF9-4EBB-AEF0-DBE09A5498F9}">
  <dimension ref="A1:G1250"/>
  <sheetViews>
    <sheetView zoomScale="116" workbookViewId="0">
      <pane xSplit="1" ySplit="1" topLeftCell="B22" activePane="bottomRight" state="frozen"/>
      <selection pane="topRight" activeCell="B1" sqref="B1"/>
      <selection pane="bottomLeft" activeCell="A2" sqref="A2"/>
      <selection pane="bottomRight" activeCell="D33" sqref="D33"/>
    </sheetView>
  </sheetViews>
  <sheetFormatPr defaultRowHeight="15" customHeight="1" x14ac:dyDescent="0.3"/>
  <cols>
    <col min="1" max="1" width="21.33203125" customWidth="1"/>
    <col min="2" max="2" width="44.21875" customWidth="1"/>
    <col min="3" max="3" width="15.44140625" customWidth="1"/>
    <col min="4" max="4" width="11.44140625" customWidth="1"/>
    <col min="5" max="5" width="12.109375" customWidth="1"/>
  </cols>
  <sheetData>
    <row r="1" spans="1:7" ht="100.8" x14ac:dyDescent="0.3">
      <c r="A1" s="13" t="s">
        <v>490</v>
      </c>
      <c r="B1" s="15">
        <v>23</v>
      </c>
      <c r="C1" s="16"/>
      <c r="D1" s="16"/>
      <c r="E1" s="16"/>
      <c r="F1" s="14" t="s">
        <v>2607</v>
      </c>
      <c r="G1" s="15">
        <v>23</v>
      </c>
    </row>
    <row r="2" spans="1:7" ht="34.200000000000003" customHeight="1" x14ac:dyDescent="0.3">
      <c r="A2" s="13" t="s">
        <v>2609</v>
      </c>
      <c r="B2" t="s">
        <v>2606</v>
      </c>
      <c r="C2" t="str">
        <f>VLOOKUP(B2,B$627:B$1048576,1,0)</f>
        <v>Magistrado(1)</v>
      </c>
      <c r="G2" t="s">
        <v>2606</v>
      </c>
    </row>
    <row r="3" spans="1:7" ht="22.8" customHeight="1" x14ac:dyDescent="0.3">
      <c r="A3" s="13" t="s">
        <v>2611</v>
      </c>
      <c r="B3" t="s">
        <v>2645</v>
      </c>
      <c r="C3" t="str">
        <f>VLOOKUP(B3,B$627:B$1048576,1,0)</f>
        <v>Despacho(11009)</v>
      </c>
      <c r="G3" t="s">
        <v>2645</v>
      </c>
    </row>
    <row r="4" spans="1:7" ht="64.8" customHeight="1" x14ac:dyDescent="0.3">
      <c r="A4" s="13" t="s">
        <v>2656</v>
      </c>
      <c r="B4" t="s">
        <v>2646</v>
      </c>
      <c r="C4" t="str">
        <f t="shared" ref="C4:C67" si="0">VLOOKUP(B4,B$627:B$1048576,1,0)</f>
        <v>SuspensãoouSobrestamento(11025)</v>
      </c>
      <c r="G4" t="s">
        <v>2646</v>
      </c>
    </row>
    <row r="5" spans="1:7" ht="15" customHeight="1" x14ac:dyDescent="0.3">
      <c r="B5" s="1" t="s">
        <v>2647</v>
      </c>
      <c r="C5" t="str">
        <f t="shared" si="0"/>
        <v xml:space="preserve">ConflitodeCompetência(11012)
</v>
      </c>
      <c r="G5" s="1" t="s">
        <v>2647</v>
      </c>
    </row>
    <row r="6" spans="1:7" ht="15" customHeight="1" x14ac:dyDescent="0.3">
      <c r="B6" t="s">
        <v>2645</v>
      </c>
      <c r="C6" t="str">
        <f t="shared" si="0"/>
        <v>Despacho(11009)</v>
      </c>
      <c r="G6" t="s">
        <v>2645</v>
      </c>
    </row>
    <row r="7" spans="1:7" ht="15" customHeight="1" x14ac:dyDescent="0.3">
      <c r="B7" t="s">
        <v>2646</v>
      </c>
      <c r="C7" t="str">
        <f t="shared" si="0"/>
        <v>SuspensãoouSobrestamento(11025)</v>
      </c>
      <c r="G7" t="s">
        <v>2646</v>
      </c>
    </row>
    <row r="8" spans="1:7" ht="15" customHeight="1" x14ac:dyDescent="0.3">
      <c r="B8" s="1" t="s">
        <v>2648</v>
      </c>
      <c r="C8" t="str">
        <f t="shared" si="0"/>
        <v xml:space="preserve">ConvençãodasPartes(11013)
</v>
      </c>
      <c r="G8" s="1" t="s">
        <v>2648</v>
      </c>
    </row>
    <row r="9" spans="1:7" ht="15" customHeight="1" x14ac:dyDescent="0.3">
      <c r="B9" t="s">
        <v>2645</v>
      </c>
      <c r="C9" t="str">
        <f t="shared" si="0"/>
        <v>Despacho(11009)</v>
      </c>
      <c r="G9" t="s">
        <v>2645</v>
      </c>
    </row>
    <row r="10" spans="1:7" ht="15" customHeight="1" x14ac:dyDescent="0.3">
      <c r="B10" t="s">
        <v>2646</v>
      </c>
      <c r="C10" t="str">
        <f t="shared" si="0"/>
        <v>SuspensãoouSobrestamento(11025)</v>
      </c>
      <c r="G10" t="s">
        <v>2646</v>
      </c>
    </row>
    <row r="11" spans="1:7" ht="15" customHeight="1" x14ac:dyDescent="0.3">
      <c r="B11" s="1" t="s">
        <v>2649</v>
      </c>
      <c r="C11" t="str">
        <f t="shared" si="0"/>
        <v xml:space="preserve">ConvençãodasPartesparaCumprimentoVoluntáriodaobrigação(11014)
</v>
      </c>
      <c r="G11" s="1" t="s">
        <v>2649</v>
      </c>
    </row>
    <row r="12" spans="1:7" ht="15" customHeight="1" x14ac:dyDescent="0.3">
      <c r="B12" t="s">
        <v>2645</v>
      </c>
      <c r="C12" t="str">
        <f>VLOOKUP(B12,B$627:B$1048576,1,0)</f>
        <v>Despacho(11009)</v>
      </c>
      <c r="G12" t="s">
        <v>2645</v>
      </c>
    </row>
    <row r="13" spans="1:7" ht="15" customHeight="1" x14ac:dyDescent="0.3">
      <c r="B13" t="s">
        <v>2646</v>
      </c>
      <c r="C13" t="str">
        <f t="shared" si="0"/>
        <v>SuspensãoouSobrestamento(11025)</v>
      </c>
      <c r="G13" t="s">
        <v>2646</v>
      </c>
    </row>
    <row r="14" spans="1:7" ht="15" customHeight="1" x14ac:dyDescent="0.3">
      <c r="B14" s="1" t="s">
        <v>2650</v>
      </c>
      <c r="C14" t="str">
        <f t="shared" si="0"/>
        <v xml:space="preserve">ExceçãodeIncompetência,suspeiçãoouImpedimento(11015)
</v>
      </c>
      <c r="G14" s="1" t="s">
        <v>2650</v>
      </c>
    </row>
    <row r="15" spans="1:7" ht="15" customHeight="1" x14ac:dyDescent="0.3">
      <c r="B15" t="s">
        <v>2645</v>
      </c>
      <c r="C15" t="str">
        <f t="shared" si="0"/>
        <v>Despacho(11009)</v>
      </c>
      <c r="G15" t="s">
        <v>2645</v>
      </c>
    </row>
    <row r="16" spans="1:7" ht="15" customHeight="1" x14ac:dyDescent="0.3">
      <c r="B16" t="s">
        <v>2646</v>
      </c>
      <c r="C16" t="str">
        <f t="shared" si="0"/>
        <v>SuspensãoouSobrestamento(11025)</v>
      </c>
      <c r="G16" t="s">
        <v>2646</v>
      </c>
    </row>
    <row r="17" spans="2:7" ht="15" customHeight="1" x14ac:dyDescent="0.3">
      <c r="B17" s="1" t="s">
        <v>2651</v>
      </c>
      <c r="C17" t="str">
        <f t="shared" si="0"/>
        <v xml:space="preserve">ExceçãodaVerdade(11016)
</v>
      </c>
      <c r="G17" s="1" t="s">
        <v>2651</v>
      </c>
    </row>
    <row r="18" spans="2:7" ht="15" customHeight="1" x14ac:dyDescent="0.3">
      <c r="B18" t="s">
        <v>2645</v>
      </c>
      <c r="C18" t="str">
        <f t="shared" si="0"/>
        <v>Despacho(11009)</v>
      </c>
      <c r="G18" t="s">
        <v>2645</v>
      </c>
    </row>
    <row r="19" spans="2:7" ht="15" customHeight="1" x14ac:dyDescent="0.3">
      <c r="B19" t="s">
        <v>2646</v>
      </c>
      <c r="C19" t="str">
        <f t="shared" si="0"/>
        <v>SuspensãoouSobrestamento(11025)</v>
      </c>
      <c r="G19" t="s">
        <v>2646</v>
      </c>
    </row>
    <row r="20" spans="2:7" ht="15" customHeight="1" x14ac:dyDescent="0.3">
      <c r="B20" s="1" t="s">
        <v>2652</v>
      </c>
      <c r="C20" t="str">
        <f t="shared" si="0"/>
        <v xml:space="preserve">IncidentedeInsanidadeMental(11017)
</v>
      </c>
      <c r="G20" s="1" t="s">
        <v>2652</v>
      </c>
    </row>
    <row r="21" spans="2:7" ht="15" customHeight="1" x14ac:dyDescent="0.3">
      <c r="B21" t="s">
        <v>2645</v>
      </c>
      <c r="C21" t="str">
        <f t="shared" si="0"/>
        <v>Despacho(11009)</v>
      </c>
      <c r="G21" t="s">
        <v>2645</v>
      </c>
    </row>
    <row r="22" spans="2:7" ht="15" customHeight="1" x14ac:dyDescent="0.3">
      <c r="B22" t="s">
        <v>2646</v>
      </c>
      <c r="C22" t="str">
        <f t="shared" si="0"/>
        <v>SuspensãoouSobrestamento(11025)</v>
      </c>
      <c r="G22" t="s">
        <v>2646</v>
      </c>
    </row>
    <row r="23" spans="2:7" ht="15" customHeight="1" x14ac:dyDescent="0.3">
      <c r="B23" s="1" t="s">
        <v>2653</v>
      </c>
      <c r="C23" t="str">
        <f t="shared" si="0"/>
        <v xml:space="preserve">RecebimentodeEmbargosàExecução(11018)
</v>
      </c>
      <c r="G23" s="1" t="s">
        <v>2653</v>
      </c>
    </row>
    <row r="24" spans="2:7" ht="15" customHeight="1" x14ac:dyDescent="0.3">
      <c r="B24" t="s">
        <v>2645</v>
      </c>
      <c r="C24" t="str">
        <f t="shared" si="0"/>
        <v>Despacho(11009)</v>
      </c>
      <c r="G24" t="s">
        <v>2645</v>
      </c>
    </row>
    <row r="25" spans="2:7" ht="15" customHeight="1" x14ac:dyDescent="0.3">
      <c r="B25" s="1" t="s">
        <v>2654</v>
      </c>
      <c r="C25" t="str">
        <f t="shared" si="0"/>
        <v xml:space="preserve">SuspensãoouSobrestamento(11025)
</v>
      </c>
      <c r="G25" s="1" t="s">
        <v>2654</v>
      </c>
    </row>
    <row r="26" spans="2:7" ht="15" customHeight="1" x14ac:dyDescent="0.3">
      <c r="B26" t="s">
        <v>2645</v>
      </c>
      <c r="C26" t="str">
        <f t="shared" si="0"/>
        <v>Despacho(11009)</v>
      </c>
      <c r="G26" t="s">
        <v>2645</v>
      </c>
    </row>
    <row r="27" spans="2:7" ht="15" customHeight="1" x14ac:dyDescent="0.3">
      <c r="B27" t="s">
        <v>2646</v>
      </c>
      <c r="C27" t="str">
        <f t="shared" si="0"/>
        <v>SuspensãoouSobrestamento(11025)</v>
      </c>
      <c r="G27" t="s">
        <v>2646</v>
      </c>
    </row>
    <row r="28" spans="2:7" ht="15" customHeight="1" x14ac:dyDescent="0.3">
      <c r="B28" t="s">
        <v>2655</v>
      </c>
      <c r="C28" t="str">
        <f t="shared" si="0"/>
        <v>PorImpedimentoouSuspeição(15009)</v>
      </c>
      <c r="G28" t="s">
        <v>2655</v>
      </c>
    </row>
    <row r="29" spans="2:7" ht="15" customHeight="1" x14ac:dyDescent="0.3">
      <c r="C29" t="e">
        <f t="shared" si="0"/>
        <v>#N/A</v>
      </c>
    </row>
    <row r="30" spans="2:7" ht="15" customHeight="1" x14ac:dyDescent="0.3">
      <c r="C30" t="e">
        <f t="shared" si="0"/>
        <v>#N/A</v>
      </c>
    </row>
    <row r="31" spans="2:7" ht="15" customHeight="1" x14ac:dyDescent="0.3">
      <c r="C31" t="e">
        <f t="shared" si="0"/>
        <v>#N/A</v>
      </c>
    </row>
    <row r="32" spans="2:7" ht="15" customHeight="1" x14ac:dyDescent="0.3">
      <c r="C32" t="e">
        <f t="shared" si="0"/>
        <v>#N/A</v>
      </c>
    </row>
    <row r="33" spans="3:3" ht="15" customHeight="1" x14ac:dyDescent="0.3">
      <c r="C33" t="e">
        <f t="shared" si="0"/>
        <v>#N/A</v>
      </c>
    </row>
    <row r="34" spans="3:3" ht="15" customHeight="1" x14ac:dyDescent="0.3">
      <c r="C34" t="e">
        <f t="shared" si="0"/>
        <v>#N/A</v>
      </c>
    </row>
    <row r="35" spans="3:3" ht="15" customHeight="1" x14ac:dyDescent="0.3">
      <c r="C35" t="e">
        <f t="shared" si="0"/>
        <v>#N/A</v>
      </c>
    </row>
    <row r="36" spans="3:3" ht="15" customHeight="1" x14ac:dyDescent="0.3">
      <c r="C36" t="e">
        <f t="shared" si="0"/>
        <v>#N/A</v>
      </c>
    </row>
    <row r="37" spans="3:3" ht="15" customHeight="1" x14ac:dyDescent="0.3">
      <c r="C37" t="e">
        <f t="shared" si="0"/>
        <v>#N/A</v>
      </c>
    </row>
    <row r="38" spans="3:3" ht="15" customHeight="1" x14ac:dyDescent="0.3">
      <c r="C38" t="e">
        <f t="shared" si="0"/>
        <v>#N/A</v>
      </c>
    </row>
    <row r="39" spans="3:3" ht="15" customHeight="1" x14ac:dyDescent="0.3">
      <c r="C39" t="e">
        <f t="shared" si="0"/>
        <v>#N/A</v>
      </c>
    </row>
    <row r="40" spans="3:3" ht="15" customHeight="1" x14ac:dyDescent="0.3">
      <c r="C40" t="e">
        <f t="shared" si="0"/>
        <v>#N/A</v>
      </c>
    </row>
    <row r="41" spans="3:3" ht="15" customHeight="1" x14ac:dyDescent="0.3">
      <c r="C41" t="e">
        <f t="shared" si="0"/>
        <v>#N/A</v>
      </c>
    </row>
    <row r="42" spans="3:3" ht="15" customHeight="1" x14ac:dyDescent="0.3">
      <c r="C42" t="e">
        <f t="shared" si="0"/>
        <v>#N/A</v>
      </c>
    </row>
    <row r="43" spans="3:3" ht="15" customHeight="1" x14ac:dyDescent="0.3">
      <c r="C43" t="e">
        <f t="shared" si="0"/>
        <v>#N/A</v>
      </c>
    </row>
    <row r="44" spans="3:3" ht="15" customHeight="1" x14ac:dyDescent="0.3">
      <c r="C44" t="e">
        <f t="shared" si="0"/>
        <v>#N/A</v>
      </c>
    </row>
    <row r="45" spans="3:3" ht="15" customHeight="1" x14ac:dyDescent="0.3">
      <c r="C45" t="e">
        <f t="shared" si="0"/>
        <v>#N/A</v>
      </c>
    </row>
    <row r="46" spans="3:3" ht="15" customHeight="1" x14ac:dyDescent="0.3">
      <c r="C46" t="e">
        <f t="shared" si="0"/>
        <v>#N/A</v>
      </c>
    </row>
    <row r="47" spans="3:3" ht="15" customHeight="1" x14ac:dyDescent="0.3">
      <c r="C47" t="e">
        <f t="shared" si="0"/>
        <v>#N/A</v>
      </c>
    </row>
    <row r="48" spans="3:3" ht="15" customHeight="1" x14ac:dyDescent="0.3">
      <c r="C48" t="e">
        <f t="shared" si="0"/>
        <v>#N/A</v>
      </c>
    </row>
    <row r="49" spans="3:3" ht="15" customHeight="1" x14ac:dyDescent="0.3">
      <c r="C49" t="e">
        <f t="shared" si="0"/>
        <v>#N/A</v>
      </c>
    </row>
    <row r="50" spans="3:3" ht="15" customHeight="1" x14ac:dyDescent="0.3">
      <c r="C50" t="e">
        <f t="shared" si="0"/>
        <v>#N/A</v>
      </c>
    </row>
    <row r="51" spans="3:3" ht="15" customHeight="1" x14ac:dyDescent="0.3">
      <c r="C51" t="e">
        <f t="shared" si="0"/>
        <v>#N/A</v>
      </c>
    </row>
    <row r="52" spans="3:3" ht="15" customHeight="1" x14ac:dyDescent="0.3">
      <c r="C52" t="e">
        <f t="shared" si="0"/>
        <v>#N/A</v>
      </c>
    </row>
    <row r="53" spans="3:3" ht="15" customHeight="1" x14ac:dyDescent="0.3">
      <c r="C53" t="e">
        <f t="shared" si="0"/>
        <v>#N/A</v>
      </c>
    </row>
    <row r="54" spans="3:3" ht="15" customHeight="1" x14ac:dyDescent="0.3">
      <c r="C54" t="e">
        <f t="shared" si="0"/>
        <v>#N/A</v>
      </c>
    </row>
    <row r="55" spans="3:3" ht="15" customHeight="1" x14ac:dyDescent="0.3">
      <c r="C55" t="e">
        <f t="shared" si="0"/>
        <v>#N/A</v>
      </c>
    </row>
    <row r="56" spans="3:3" ht="15" customHeight="1" x14ac:dyDescent="0.3">
      <c r="C56" t="e">
        <f t="shared" si="0"/>
        <v>#N/A</v>
      </c>
    </row>
    <row r="57" spans="3:3" ht="15" customHeight="1" x14ac:dyDescent="0.3">
      <c r="C57" t="e">
        <f t="shared" si="0"/>
        <v>#N/A</v>
      </c>
    </row>
    <row r="58" spans="3:3" ht="15" customHeight="1" x14ac:dyDescent="0.3">
      <c r="C58" t="e">
        <f t="shared" si="0"/>
        <v>#N/A</v>
      </c>
    </row>
    <row r="59" spans="3:3" ht="15" customHeight="1" x14ac:dyDescent="0.3">
      <c r="C59" t="e">
        <f t="shared" si="0"/>
        <v>#N/A</v>
      </c>
    </row>
    <row r="60" spans="3:3" ht="15" customHeight="1" x14ac:dyDescent="0.3">
      <c r="C60" t="e">
        <f t="shared" si="0"/>
        <v>#N/A</v>
      </c>
    </row>
    <row r="61" spans="3:3" ht="15" customHeight="1" x14ac:dyDescent="0.3">
      <c r="C61" t="e">
        <f t="shared" si="0"/>
        <v>#N/A</v>
      </c>
    </row>
    <row r="62" spans="3:3" ht="15" customHeight="1" x14ac:dyDescent="0.3">
      <c r="C62" t="e">
        <f t="shared" si="0"/>
        <v>#N/A</v>
      </c>
    </row>
    <row r="63" spans="3:3" ht="15" customHeight="1" x14ac:dyDescent="0.3">
      <c r="C63" t="e">
        <f t="shared" si="0"/>
        <v>#N/A</v>
      </c>
    </row>
    <row r="64" spans="3:3" ht="15" customHeight="1" x14ac:dyDescent="0.3">
      <c r="C64" t="e">
        <f t="shared" si="0"/>
        <v>#N/A</v>
      </c>
    </row>
    <row r="65" spans="3:3" ht="15" customHeight="1" x14ac:dyDescent="0.3">
      <c r="C65" t="e">
        <f t="shared" si="0"/>
        <v>#N/A</v>
      </c>
    </row>
    <row r="66" spans="3:3" ht="15" customHeight="1" x14ac:dyDescent="0.3">
      <c r="C66" t="e">
        <f t="shared" si="0"/>
        <v>#N/A</v>
      </c>
    </row>
    <row r="67" spans="3:3" ht="15" customHeight="1" x14ac:dyDescent="0.3">
      <c r="C67" t="e">
        <f t="shared" si="0"/>
        <v>#N/A</v>
      </c>
    </row>
    <row r="68" spans="3:3" ht="15" customHeight="1" x14ac:dyDescent="0.3">
      <c r="C68" t="e">
        <f t="shared" ref="C68:C131" si="1">VLOOKUP(B68,B$627:B$1048576,1,0)</f>
        <v>#N/A</v>
      </c>
    </row>
    <row r="69" spans="3:3" ht="15" customHeight="1" x14ac:dyDescent="0.3">
      <c r="C69" t="e">
        <f t="shared" si="1"/>
        <v>#N/A</v>
      </c>
    </row>
    <row r="70" spans="3:3" ht="15" customHeight="1" x14ac:dyDescent="0.3">
      <c r="C70" t="e">
        <f t="shared" si="1"/>
        <v>#N/A</v>
      </c>
    </row>
    <row r="71" spans="3:3" ht="15" customHeight="1" x14ac:dyDescent="0.3">
      <c r="C71" t="e">
        <f t="shared" si="1"/>
        <v>#N/A</v>
      </c>
    </row>
    <row r="72" spans="3:3" ht="15" customHeight="1" x14ac:dyDescent="0.3">
      <c r="C72" t="e">
        <f t="shared" si="1"/>
        <v>#N/A</v>
      </c>
    </row>
    <row r="73" spans="3:3" ht="15" customHeight="1" x14ac:dyDescent="0.3">
      <c r="C73" t="e">
        <f t="shared" si="1"/>
        <v>#N/A</v>
      </c>
    </row>
    <row r="74" spans="3:3" ht="15" customHeight="1" x14ac:dyDescent="0.3">
      <c r="C74" t="e">
        <f t="shared" si="1"/>
        <v>#N/A</v>
      </c>
    </row>
    <row r="75" spans="3:3" ht="15" customHeight="1" x14ac:dyDescent="0.3">
      <c r="C75" t="e">
        <f t="shared" si="1"/>
        <v>#N/A</v>
      </c>
    </row>
    <row r="76" spans="3:3" ht="15" customHeight="1" x14ac:dyDescent="0.3">
      <c r="C76" t="e">
        <f t="shared" si="1"/>
        <v>#N/A</v>
      </c>
    </row>
    <row r="77" spans="3:3" ht="15" customHeight="1" x14ac:dyDescent="0.3">
      <c r="C77" t="e">
        <f t="shared" si="1"/>
        <v>#N/A</v>
      </c>
    </row>
    <row r="78" spans="3:3" ht="15" customHeight="1" x14ac:dyDescent="0.3">
      <c r="C78" t="e">
        <f t="shared" si="1"/>
        <v>#N/A</v>
      </c>
    </row>
    <row r="79" spans="3:3" ht="15" customHeight="1" x14ac:dyDescent="0.3">
      <c r="C79" t="e">
        <f t="shared" si="1"/>
        <v>#N/A</v>
      </c>
    </row>
    <row r="80" spans="3:3" ht="15" customHeight="1" x14ac:dyDescent="0.3">
      <c r="C80" t="e">
        <f t="shared" si="1"/>
        <v>#N/A</v>
      </c>
    </row>
    <row r="81" spans="3:3" ht="15" customHeight="1" x14ac:dyDescent="0.3">
      <c r="C81" t="e">
        <f t="shared" si="1"/>
        <v>#N/A</v>
      </c>
    </row>
    <row r="82" spans="3:3" ht="15" customHeight="1" x14ac:dyDescent="0.3">
      <c r="C82" t="e">
        <f t="shared" si="1"/>
        <v>#N/A</v>
      </c>
    </row>
    <row r="83" spans="3:3" ht="15" customHeight="1" x14ac:dyDescent="0.3">
      <c r="C83" t="e">
        <f t="shared" si="1"/>
        <v>#N/A</v>
      </c>
    </row>
    <row r="84" spans="3:3" ht="15" customHeight="1" x14ac:dyDescent="0.3">
      <c r="C84" t="e">
        <f t="shared" si="1"/>
        <v>#N/A</v>
      </c>
    </row>
    <row r="85" spans="3:3" ht="15" customHeight="1" x14ac:dyDescent="0.3">
      <c r="C85" t="e">
        <f t="shared" si="1"/>
        <v>#N/A</v>
      </c>
    </row>
    <row r="86" spans="3:3" ht="15" customHeight="1" x14ac:dyDescent="0.3">
      <c r="C86" t="e">
        <f t="shared" si="1"/>
        <v>#N/A</v>
      </c>
    </row>
    <row r="87" spans="3:3" ht="15" customHeight="1" x14ac:dyDescent="0.3">
      <c r="C87" t="e">
        <f t="shared" si="1"/>
        <v>#N/A</v>
      </c>
    </row>
    <row r="88" spans="3:3" ht="15" customHeight="1" x14ac:dyDescent="0.3">
      <c r="C88" t="e">
        <f t="shared" si="1"/>
        <v>#N/A</v>
      </c>
    </row>
    <row r="89" spans="3:3" ht="15" customHeight="1" x14ac:dyDescent="0.3">
      <c r="C89" t="e">
        <f t="shared" si="1"/>
        <v>#N/A</v>
      </c>
    </row>
    <row r="90" spans="3:3" ht="15" customHeight="1" x14ac:dyDescent="0.3">
      <c r="C90" t="e">
        <f t="shared" si="1"/>
        <v>#N/A</v>
      </c>
    </row>
    <row r="91" spans="3:3" ht="15" customHeight="1" x14ac:dyDescent="0.3">
      <c r="C91" t="e">
        <f t="shared" si="1"/>
        <v>#N/A</v>
      </c>
    </row>
    <row r="92" spans="3:3" ht="15" customHeight="1" x14ac:dyDescent="0.3">
      <c r="C92" t="e">
        <f t="shared" si="1"/>
        <v>#N/A</v>
      </c>
    </row>
    <row r="93" spans="3:3" ht="15" customHeight="1" x14ac:dyDescent="0.3">
      <c r="C93" t="e">
        <f t="shared" si="1"/>
        <v>#N/A</v>
      </c>
    </row>
    <row r="94" spans="3:3" ht="15" customHeight="1" x14ac:dyDescent="0.3">
      <c r="C94" t="e">
        <f t="shared" si="1"/>
        <v>#N/A</v>
      </c>
    </row>
    <row r="95" spans="3:3" ht="15" customHeight="1" x14ac:dyDescent="0.3">
      <c r="C95" t="e">
        <f t="shared" si="1"/>
        <v>#N/A</v>
      </c>
    </row>
    <row r="96" spans="3:3" ht="15" customHeight="1" x14ac:dyDescent="0.3">
      <c r="C96" t="e">
        <f t="shared" si="1"/>
        <v>#N/A</v>
      </c>
    </row>
    <row r="97" spans="3:3" ht="15" customHeight="1" x14ac:dyDescent="0.3">
      <c r="C97" t="e">
        <f t="shared" si="1"/>
        <v>#N/A</v>
      </c>
    </row>
    <row r="98" spans="3:3" ht="15" customHeight="1" x14ac:dyDescent="0.3">
      <c r="C98" t="e">
        <f t="shared" si="1"/>
        <v>#N/A</v>
      </c>
    </row>
    <row r="99" spans="3:3" ht="15" customHeight="1" x14ac:dyDescent="0.3">
      <c r="C99" t="e">
        <f t="shared" si="1"/>
        <v>#N/A</v>
      </c>
    </row>
    <row r="100" spans="3:3" ht="15" customHeight="1" x14ac:dyDescent="0.3">
      <c r="C100" t="e">
        <f t="shared" si="1"/>
        <v>#N/A</v>
      </c>
    </row>
    <row r="101" spans="3:3" ht="15" customHeight="1" x14ac:dyDescent="0.3">
      <c r="C101" t="e">
        <f t="shared" si="1"/>
        <v>#N/A</v>
      </c>
    </row>
    <row r="102" spans="3:3" ht="15" customHeight="1" x14ac:dyDescent="0.3">
      <c r="C102" t="e">
        <f t="shared" si="1"/>
        <v>#N/A</v>
      </c>
    </row>
    <row r="103" spans="3:3" ht="15" customHeight="1" x14ac:dyDescent="0.3">
      <c r="C103" t="e">
        <f t="shared" si="1"/>
        <v>#N/A</v>
      </c>
    </row>
    <row r="104" spans="3:3" ht="15" customHeight="1" x14ac:dyDescent="0.3">
      <c r="C104" t="e">
        <f t="shared" si="1"/>
        <v>#N/A</v>
      </c>
    </row>
    <row r="105" spans="3:3" ht="15" customHeight="1" x14ac:dyDescent="0.3">
      <c r="C105" t="e">
        <f t="shared" si="1"/>
        <v>#N/A</v>
      </c>
    </row>
    <row r="106" spans="3:3" ht="15" customHeight="1" x14ac:dyDescent="0.3">
      <c r="C106" t="e">
        <f t="shared" si="1"/>
        <v>#N/A</v>
      </c>
    </row>
    <row r="107" spans="3:3" ht="15" customHeight="1" x14ac:dyDescent="0.3">
      <c r="C107" t="e">
        <f t="shared" si="1"/>
        <v>#N/A</v>
      </c>
    </row>
    <row r="108" spans="3:3" ht="15" customHeight="1" x14ac:dyDescent="0.3">
      <c r="C108" t="e">
        <f t="shared" si="1"/>
        <v>#N/A</v>
      </c>
    </row>
    <row r="109" spans="3:3" ht="15" customHeight="1" x14ac:dyDescent="0.3">
      <c r="C109" t="e">
        <f t="shared" si="1"/>
        <v>#N/A</v>
      </c>
    </row>
    <row r="110" spans="3:3" ht="15" customHeight="1" x14ac:dyDescent="0.3">
      <c r="C110" t="e">
        <f t="shared" si="1"/>
        <v>#N/A</v>
      </c>
    </row>
    <row r="111" spans="3:3" ht="15" customHeight="1" x14ac:dyDescent="0.3">
      <c r="C111" t="e">
        <f t="shared" si="1"/>
        <v>#N/A</v>
      </c>
    </row>
    <row r="112" spans="3:3" ht="15" customHeight="1" x14ac:dyDescent="0.3">
      <c r="C112" t="e">
        <f t="shared" si="1"/>
        <v>#N/A</v>
      </c>
    </row>
    <row r="113" spans="3:3" ht="15" customHeight="1" x14ac:dyDescent="0.3">
      <c r="C113" t="e">
        <f t="shared" si="1"/>
        <v>#N/A</v>
      </c>
    </row>
    <row r="114" spans="3:3" ht="15" customHeight="1" x14ac:dyDescent="0.3">
      <c r="C114" t="e">
        <f t="shared" si="1"/>
        <v>#N/A</v>
      </c>
    </row>
    <row r="115" spans="3:3" ht="15" customHeight="1" x14ac:dyDescent="0.3">
      <c r="C115" t="e">
        <f t="shared" si="1"/>
        <v>#N/A</v>
      </c>
    </row>
    <row r="116" spans="3:3" ht="15" customHeight="1" x14ac:dyDescent="0.3">
      <c r="C116" t="e">
        <f t="shared" si="1"/>
        <v>#N/A</v>
      </c>
    </row>
    <row r="117" spans="3:3" ht="15" customHeight="1" x14ac:dyDescent="0.3">
      <c r="C117" t="e">
        <f t="shared" si="1"/>
        <v>#N/A</v>
      </c>
    </row>
    <row r="118" spans="3:3" ht="15" customHeight="1" x14ac:dyDescent="0.3">
      <c r="C118" t="e">
        <f t="shared" si="1"/>
        <v>#N/A</v>
      </c>
    </row>
    <row r="119" spans="3:3" ht="15" customHeight="1" x14ac:dyDescent="0.3">
      <c r="C119" t="e">
        <f t="shared" si="1"/>
        <v>#N/A</v>
      </c>
    </row>
    <row r="120" spans="3:3" ht="15" customHeight="1" x14ac:dyDescent="0.3">
      <c r="C120" t="e">
        <f t="shared" si="1"/>
        <v>#N/A</v>
      </c>
    </row>
    <row r="121" spans="3:3" ht="15" customHeight="1" x14ac:dyDescent="0.3">
      <c r="C121" t="e">
        <f t="shared" si="1"/>
        <v>#N/A</v>
      </c>
    </row>
    <row r="122" spans="3:3" ht="15" customHeight="1" x14ac:dyDescent="0.3">
      <c r="C122" t="e">
        <f t="shared" si="1"/>
        <v>#N/A</v>
      </c>
    </row>
    <row r="123" spans="3:3" ht="15" customHeight="1" x14ac:dyDescent="0.3">
      <c r="C123" t="e">
        <f t="shared" si="1"/>
        <v>#N/A</v>
      </c>
    </row>
    <row r="124" spans="3:3" ht="15" customHeight="1" x14ac:dyDescent="0.3">
      <c r="C124" t="e">
        <f t="shared" si="1"/>
        <v>#N/A</v>
      </c>
    </row>
    <row r="125" spans="3:3" ht="15" customHeight="1" x14ac:dyDescent="0.3">
      <c r="C125" t="e">
        <f t="shared" si="1"/>
        <v>#N/A</v>
      </c>
    </row>
    <row r="126" spans="3:3" ht="15" customHeight="1" x14ac:dyDescent="0.3">
      <c r="C126" t="e">
        <f t="shared" si="1"/>
        <v>#N/A</v>
      </c>
    </row>
    <row r="127" spans="3:3" ht="15" customHeight="1" x14ac:dyDescent="0.3">
      <c r="C127" t="e">
        <f t="shared" si="1"/>
        <v>#N/A</v>
      </c>
    </row>
    <row r="128" spans="3:3" ht="15" customHeight="1" x14ac:dyDescent="0.3">
      <c r="C128" t="e">
        <f t="shared" si="1"/>
        <v>#N/A</v>
      </c>
    </row>
    <row r="129" spans="3:3" ht="15" customHeight="1" x14ac:dyDescent="0.3">
      <c r="C129" t="e">
        <f t="shared" si="1"/>
        <v>#N/A</v>
      </c>
    </row>
    <row r="130" spans="3:3" ht="15" customHeight="1" x14ac:dyDescent="0.3">
      <c r="C130" t="e">
        <f t="shared" si="1"/>
        <v>#N/A</v>
      </c>
    </row>
    <row r="131" spans="3:3" ht="15" customHeight="1" x14ac:dyDescent="0.3">
      <c r="C131" t="e">
        <f t="shared" si="1"/>
        <v>#N/A</v>
      </c>
    </row>
    <row r="132" spans="3:3" ht="15" customHeight="1" x14ac:dyDescent="0.3">
      <c r="C132" t="e">
        <f t="shared" ref="C132:C195" si="2">VLOOKUP(B132,B$627:B$1048576,1,0)</f>
        <v>#N/A</v>
      </c>
    </row>
    <row r="133" spans="3:3" ht="15" customHeight="1" x14ac:dyDescent="0.3">
      <c r="C133" t="e">
        <f t="shared" si="2"/>
        <v>#N/A</v>
      </c>
    </row>
    <row r="134" spans="3:3" ht="15" customHeight="1" x14ac:dyDescent="0.3">
      <c r="C134" t="e">
        <f t="shared" si="2"/>
        <v>#N/A</v>
      </c>
    </row>
    <row r="135" spans="3:3" ht="15" customHeight="1" x14ac:dyDescent="0.3">
      <c r="C135" t="e">
        <f t="shared" si="2"/>
        <v>#N/A</v>
      </c>
    </row>
    <row r="136" spans="3:3" ht="15" customHeight="1" x14ac:dyDescent="0.3">
      <c r="C136" t="e">
        <f t="shared" si="2"/>
        <v>#N/A</v>
      </c>
    </row>
    <row r="137" spans="3:3" ht="15" customHeight="1" x14ac:dyDescent="0.3">
      <c r="C137" t="e">
        <f t="shared" si="2"/>
        <v>#N/A</v>
      </c>
    </row>
    <row r="138" spans="3:3" ht="15" customHeight="1" x14ac:dyDescent="0.3">
      <c r="C138" t="e">
        <f t="shared" si="2"/>
        <v>#N/A</v>
      </c>
    </row>
    <row r="139" spans="3:3" ht="15" customHeight="1" x14ac:dyDescent="0.3">
      <c r="C139" t="e">
        <f t="shared" si="2"/>
        <v>#N/A</v>
      </c>
    </row>
    <row r="140" spans="3:3" ht="15" customHeight="1" x14ac:dyDescent="0.3">
      <c r="C140" t="e">
        <f t="shared" si="2"/>
        <v>#N/A</v>
      </c>
    </row>
    <row r="141" spans="3:3" ht="15" customHeight="1" x14ac:dyDescent="0.3">
      <c r="C141" t="e">
        <f t="shared" si="2"/>
        <v>#N/A</v>
      </c>
    </row>
    <row r="142" spans="3:3" ht="15" customHeight="1" x14ac:dyDescent="0.3">
      <c r="C142" t="e">
        <f t="shared" si="2"/>
        <v>#N/A</v>
      </c>
    </row>
    <row r="143" spans="3:3" ht="15" customHeight="1" x14ac:dyDescent="0.3">
      <c r="C143" t="e">
        <f t="shared" si="2"/>
        <v>#N/A</v>
      </c>
    </row>
    <row r="144" spans="3:3" ht="15" customHeight="1" x14ac:dyDescent="0.3">
      <c r="C144" t="e">
        <f t="shared" si="2"/>
        <v>#N/A</v>
      </c>
    </row>
    <row r="145" spans="3:3" ht="15" customHeight="1" x14ac:dyDescent="0.3">
      <c r="C145" t="e">
        <f t="shared" si="2"/>
        <v>#N/A</v>
      </c>
    </row>
    <row r="146" spans="3:3" ht="15" customHeight="1" x14ac:dyDescent="0.3">
      <c r="C146" t="e">
        <f t="shared" si="2"/>
        <v>#N/A</v>
      </c>
    </row>
    <row r="147" spans="3:3" ht="15" customHeight="1" x14ac:dyDescent="0.3">
      <c r="C147" t="e">
        <f t="shared" si="2"/>
        <v>#N/A</v>
      </c>
    </row>
    <row r="148" spans="3:3" ht="15" customHeight="1" x14ac:dyDescent="0.3">
      <c r="C148" t="e">
        <f t="shared" si="2"/>
        <v>#N/A</v>
      </c>
    </row>
    <row r="149" spans="3:3" ht="15" customHeight="1" x14ac:dyDescent="0.3">
      <c r="C149" t="e">
        <f t="shared" si="2"/>
        <v>#N/A</v>
      </c>
    </row>
    <row r="150" spans="3:3" ht="15" customHeight="1" x14ac:dyDescent="0.3">
      <c r="C150" t="e">
        <f t="shared" si="2"/>
        <v>#N/A</v>
      </c>
    </row>
    <row r="151" spans="3:3" ht="15" customHeight="1" x14ac:dyDescent="0.3">
      <c r="C151" t="e">
        <f t="shared" si="2"/>
        <v>#N/A</v>
      </c>
    </row>
    <row r="152" spans="3:3" ht="15" customHeight="1" x14ac:dyDescent="0.3">
      <c r="C152" t="e">
        <f t="shared" si="2"/>
        <v>#N/A</v>
      </c>
    </row>
    <row r="153" spans="3:3" ht="15" customHeight="1" x14ac:dyDescent="0.3">
      <c r="C153" t="e">
        <f t="shared" si="2"/>
        <v>#N/A</v>
      </c>
    </row>
    <row r="154" spans="3:3" ht="15" customHeight="1" x14ac:dyDescent="0.3">
      <c r="C154" t="e">
        <f t="shared" si="2"/>
        <v>#N/A</v>
      </c>
    </row>
    <row r="155" spans="3:3" ht="15" customHeight="1" x14ac:dyDescent="0.3">
      <c r="C155" t="e">
        <f t="shared" si="2"/>
        <v>#N/A</v>
      </c>
    </row>
    <row r="156" spans="3:3" ht="15" customHeight="1" x14ac:dyDescent="0.3">
      <c r="C156" t="e">
        <f t="shared" si="2"/>
        <v>#N/A</v>
      </c>
    </row>
    <row r="157" spans="3:3" ht="15" customHeight="1" x14ac:dyDescent="0.3">
      <c r="C157" t="e">
        <f t="shared" si="2"/>
        <v>#N/A</v>
      </c>
    </row>
    <row r="158" spans="3:3" ht="15" customHeight="1" x14ac:dyDescent="0.3">
      <c r="C158" t="e">
        <f t="shared" si="2"/>
        <v>#N/A</v>
      </c>
    </row>
    <row r="159" spans="3:3" ht="15" customHeight="1" x14ac:dyDescent="0.3">
      <c r="C159" t="e">
        <f t="shared" si="2"/>
        <v>#N/A</v>
      </c>
    </row>
    <row r="160" spans="3:3" ht="15" customHeight="1" x14ac:dyDescent="0.3">
      <c r="C160" t="e">
        <f t="shared" si="2"/>
        <v>#N/A</v>
      </c>
    </row>
    <row r="161" spans="3:3" ht="15" customHeight="1" x14ac:dyDescent="0.3">
      <c r="C161" t="e">
        <f t="shared" si="2"/>
        <v>#N/A</v>
      </c>
    </row>
    <row r="162" spans="3:3" ht="15" customHeight="1" x14ac:dyDescent="0.3">
      <c r="C162" t="e">
        <f t="shared" si="2"/>
        <v>#N/A</v>
      </c>
    </row>
    <row r="163" spans="3:3" ht="15" customHeight="1" x14ac:dyDescent="0.3">
      <c r="C163" t="e">
        <f t="shared" si="2"/>
        <v>#N/A</v>
      </c>
    </row>
    <row r="164" spans="3:3" ht="15" customHeight="1" x14ac:dyDescent="0.3">
      <c r="C164" t="e">
        <f t="shared" si="2"/>
        <v>#N/A</v>
      </c>
    </row>
    <row r="165" spans="3:3" ht="15" customHeight="1" x14ac:dyDescent="0.3">
      <c r="C165" t="e">
        <f t="shared" si="2"/>
        <v>#N/A</v>
      </c>
    </row>
    <row r="166" spans="3:3" ht="15" customHeight="1" x14ac:dyDescent="0.3">
      <c r="C166" t="e">
        <f t="shared" si="2"/>
        <v>#N/A</v>
      </c>
    </row>
    <row r="167" spans="3:3" ht="15" customHeight="1" x14ac:dyDescent="0.3">
      <c r="C167" t="e">
        <f t="shared" si="2"/>
        <v>#N/A</v>
      </c>
    </row>
    <row r="168" spans="3:3" ht="15" customHeight="1" x14ac:dyDescent="0.3">
      <c r="C168" t="e">
        <f t="shared" si="2"/>
        <v>#N/A</v>
      </c>
    </row>
    <row r="169" spans="3:3" ht="15" customHeight="1" x14ac:dyDescent="0.3">
      <c r="C169" t="e">
        <f t="shared" si="2"/>
        <v>#N/A</v>
      </c>
    </row>
    <row r="170" spans="3:3" ht="15" customHeight="1" x14ac:dyDescent="0.3">
      <c r="C170" t="e">
        <f t="shared" si="2"/>
        <v>#N/A</v>
      </c>
    </row>
    <row r="171" spans="3:3" ht="15" customHeight="1" x14ac:dyDescent="0.3">
      <c r="C171" t="e">
        <f t="shared" si="2"/>
        <v>#N/A</v>
      </c>
    </row>
    <row r="172" spans="3:3" ht="15" customHeight="1" x14ac:dyDescent="0.3">
      <c r="C172" t="e">
        <f t="shared" si="2"/>
        <v>#N/A</v>
      </c>
    </row>
    <row r="173" spans="3:3" ht="15" customHeight="1" x14ac:dyDescent="0.3">
      <c r="C173" t="e">
        <f t="shared" si="2"/>
        <v>#N/A</v>
      </c>
    </row>
    <row r="174" spans="3:3" ht="15" customHeight="1" x14ac:dyDescent="0.3">
      <c r="C174" t="e">
        <f t="shared" si="2"/>
        <v>#N/A</v>
      </c>
    </row>
    <row r="175" spans="3:3" ht="15" customHeight="1" x14ac:dyDescent="0.3">
      <c r="C175" t="e">
        <f t="shared" si="2"/>
        <v>#N/A</v>
      </c>
    </row>
    <row r="176" spans="3:3" ht="15" customHeight="1" x14ac:dyDescent="0.3">
      <c r="C176" t="e">
        <f t="shared" si="2"/>
        <v>#N/A</v>
      </c>
    </row>
    <row r="177" spans="3:3" ht="15" customHeight="1" x14ac:dyDescent="0.3">
      <c r="C177" t="e">
        <f t="shared" si="2"/>
        <v>#N/A</v>
      </c>
    </row>
    <row r="178" spans="3:3" ht="15" customHeight="1" x14ac:dyDescent="0.3">
      <c r="C178" t="e">
        <f t="shared" si="2"/>
        <v>#N/A</v>
      </c>
    </row>
    <row r="179" spans="3:3" ht="15" customHeight="1" x14ac:dyDescent="0.3">
      <c r="C179" t="e">
        <f t="shared" si="2"/>
        <v>#N/A</v>
      </c>
    </row>
    <row r="180" spans="3:3" ht="15" customHeight="1" x14ac:dyDescent="0.3">
      <c r="C180" t="e">
        <f t="shared" si="2"/>
        <v>#N/A</v>
      </c>
    </row>
    <row r="181" spans="3:3" ht="15" customHeight="1" x14ac:dyDescent="0.3">
      <c r="C181" t="e">
        <f t="shared" si="2"/>
        <v>#N/A</v>
      </c>
    </row>
    <row r="182" spans="3:3" ht="15" customHeight="1" x14ac:dyDescent="0.3">
      <c r="C182" t="e">
        <f t="shared" si="2"/>
        <v>#N/A</v>
      </c>
    </row>
    <row r="183" spans="3:3" ht="15" customHeight="1" x14ac:dyDescent="0.3">
      <c r="C183" t="e">
        <f t="shared" si="2"/>
        <v>#N/A</v>
      </c>
    </row>
    <row r="184" spans="3:3" ht="15" customHeight="1" x14ac:dyDescent="0.3">
      <c r="C184" t="e">
        <f t="shared" si="2"/>
        <v>#N/A</v>
      </c>
    </row>
    <row r="185" spans="3:3" ht="15" customHeight="1" x14ac:dyDescent="0.3">
      <c r="C185" t="e">
        <f t="shared" si="2"/>
        <v>#N/A</v>
      </c>
    </row>
    <row r="186" spans="3:3" ht="15" customHeight="1" x14ac:dyDescent="0.3">
      <c r="C186" t="e">
        <f t="shared" si="2"/>
        <v>#N/A</v>
      </c>
    </row>
    <row r="187" spans="3:3" ht="15" customHeight="1" x14ac:dyDescent="0.3">
      <c r="C187" t="e">
        <f t="shared" si="2"/>
        <v>#N/A</v>
      </c>
    </row>
    <row r="188" spans="3:3" ht="15" customHeight="1" x14ac:dyDescent="0.3">
      <c r="C188" t="e">
        <f t="shared" si="2"/>
        <v>#N/A</v>
      </c>
    </row>
    <row r="189" spans="3:3" ht="15" customHeight="1" x14ac:dyDescent="0.3">
      <c r="C189" t="e">
        <f t="shared" si="2"/>
        <v>#N/A</v>
      </c>
    </row>
    <row r="190" spans="3:3" ht="15" customHeight="1" x14ac:dyDescent="0.3">
      <c r="C190" t="e">
        <f t="shared" si="2"/>
        <v>#N/A</v>
      </c>
    </row>
    <row r="191" spans="3:3" ht="15" customHeight="1" x14ac:dyDescent="0.3">
      <c r="C191" t="e">
        <f t="shared" si="2"/>
        <v>#N/A</v>
      </c>
    </row>
    <row r="192" spans="3:3" ht="15" customHeight="1" x14ac:dyDescent="0.3">
      <c r="C192" t="e">
        <f t="shared" si="2"/>
        <v>#N/A</v>
      </c>
    </row>
    <row r="193" spans="3:3" ht="15" customHeight="1" x14ac:dyDescent="0.3">
      <c r="C193" t="e">
        <f t="shared" si="2"/>
        <v>#N/A</v>
      </c>
    </row>
    <row r="194" spans="3:3" ht="15" customHeight="1" x14ac:dyDescent="0.3">
      <c r="C194" t="e">
        <f t="shared" si="2"/>
        <v>#N/A</v>
      </c>
    </row>
    <row r="195" spans="3:3" ht="15" customHeight="1" x14ac:dyDescent="0.3">
      <c r="C195" t="e">
        <f t="shared" si="2"/>
        <v>#N/A</v>
      </c>
    </row>
    <row r="196" spans="3:3" ht="15" customHeight="1" x14ac:dyDescent="0.3">
      <c r="C196" t="e">
        <f t="shared" ref="C196:C259" si="3">VLOOKUP(B196,B$627:B$1048576,1,0)</f>
        <v>#N/A</v>
      </c>
    </row>
    <row r="197" spans="3:3" ht="15" customHeight="1" x14ac:dyDescent="0.3">
      <c r="C197" t="e">
        <f t="shared" si="3"/>
        <v>#N/A</v>
      </c>
    </row>
    <row r="198" spans="3:3" ht="15" customHeight="1" x14ac:dyDescent="0.3">
      <c r="C198" t="e">
        <f t="shared" si="3"/>
        <v>#N/A</v>
      </c>
    </row>
    <row r="199" spans="3:3" ht="15" customHeight="1" x14ac:dyDescent="0.3">
      <c r="C199" t="e">
        <f t="shared" si="3"/>
        <v>#N/A</v>
      </c>
    </row>
    <row r="200" spans="3:3" ht="15" customHeight="1" x14ac:dyDescent="0.3">
      <c r="C200" t="e">
        <f t="shared" si="3"/>
        <v>#N/A</v>
      </c>
    </row>
    <row r="201" spans="3:3" ht="15" customHeight="1" x14ac:dyDescent="0.3">
      <c r="C201" t="e">
        <f t="shared" si="3"/>
        <v>#N/A</v>
      </c>
    </row>
    <row r="202" spans="3:3" ht="15" customHeight="1" x14ac:dyDescent="0.3">
      <c r="C202" t="e">
        <f t="shared" si="3"/>
        <v>#N/A</v>
      </c>
    </row>
    <row r="203" spans="3:3" ht="15" customHeight="1" x14ac:dyDescent="0.3">
      <c r="C203" t="e">
        <f t="shared" si="3"/>
        <v>#N/A</v>
      </c>
    </row>
    <row r="204" spans="3:3" ht="15" customHeight="1" x14ac:dyDescent="0.3">
      <c r="C204" t="e">
        <f t="shared" si="3"/>
        <v>#N/A</v>
      </c>
    </row>
    <row r="205" spans="3:3" ht="15" customHeight="1" x14ac:dyDescent="0.3">
      <c r="C205" t="e">
        <f t="shared" si="3"/>
        <v>#N/A</v>
      </c>
    </row>
    <row r="206" spans="3:3" ht="15" customHeight="1" x14ac:dyDescent="0.3">
      <c r="C206" t="e">
        <f t="shared" si="3"/>
        <v>#N/A</v>
      </c>
    </row>
    <row r="207" spans="3:3" ht="15" customHeight="1" x14ac:dyDescent="0.3">
      <c r="C207" t="e">
        <f t="shared" si="3"/>
        <v>#N/A</v>
      </c>
    </row>
    <row r="208" spans="3:3" ht="15" customHeight="1" x14ac:dyDescent="0.3">
      <c r="C208" t="e">
        <f t="shared" si="3"/>
        <v>#N/A</v>
      </c>
    </row>
    <row r="209" spans="3:3" ht="15" customHeight="1" x14ac:dyDescent="0.3">
      <c r="C209" t="e">
        <f t="shared" si="3"/>
        <v>#N/A</v>
      </c>
    </row>
    <row r="210" spans="3:3" ht="15" customHeight="1" x14ac:dyDescent="0.3">
      <c r="C210" t="e">
        <f t="shared" si="3"/>
        <v>#N/A</v>
      </c>
    </row>
    <row r="211" spans="3:3" ht="15" customHeight="1" x14ac:dyDescent="0.3">
      <c r="C211" t="e">
        <f t="shared" si="3"/>
        <v>#N/A</v>
      </c>
    </row>
    <row r="212" spans="3:3" ht="15" customHeight="1" x14ac:dyDescent="0.3">
      <c r="C212" t="e">
        <f t="shared" si="3"/>
        <v>#N/A</v>
      </c>
    </row>
    <row r="213" spans="3:3" ht="15" customHeight="1" x14ac:dyDescent="0.3">
      <c r="C213" t="e">
        <f t="shared" si="3"/>
        <v>#N/A</v>
      </c>
    </row>
    <row r="214" spans="3:3" ht="15" customHeight="1" x14ac:dyDescent="0.3">
      <c r="C214" t="e">
        <f t="shared" si="3"/>
        <v>#N/A</v>
      </c>
    </row>
    <row r="215" spans="3:3" ht="15" customHeight="1" x14ac:dyDescent="0.3">
      <c r="C215" t="e">
        <f t="shared" si="3"/>
        <v>#N/A</v>
      </c>
    </row>
    <row r="216" spans="3:3" ht="15" customHeight="1" x14ac:dyDescent="0.3">
      <c r="C216" t="e">
        <f t="shared" si="3"/>
        <v>#N/A</v>
      </c>
    </row>
    <row r="217" spans="3:3" ht="15" customHeight="1" x14ac:dyDescent="0.3">
      <c r="C217" t="e">
        <f t="shared" si="3"/>
        <v>#N/A</v>
      </c>
    </row>
    <row r="218" spans="3:3" ht="15" customHeight="1" x14ac:dyDescent="0.3">
      <c r="C218" t="e">
        <f t="shared" si="3"/>
        <v>#N/A</v>
      </c>
    </row>
    <row r="219" spans="3:3" ht="15" customHeight="1" x14ac:dyDescent="0.3">
      <c r="C219" t="e">
        <f t="shared" si="3"/>
        <v>#N/A</v>
      </c>
    </row>
    <row r="220" spans="3:3" ht="15" customHeight="1" x14ac:dyDescent="0.3">
      <c r="C220" t="e">
        <f t="shared" si="3"/>
        <v>#N/A</v>
      </c>
    </row>
    <row r="221" spans="3:3" ht="15" customHeight="1" x14ac:dyDescent="0.3">
      <c r="C221" t="e">
        <f t="shared" si="3"/>
        <v>#N/A</v>
      </c>
    </row>
    <row r="222" spans="3:3" ht="15" customHeight="1" x14ac:dyDescent="0.3">
      <c r="C222" t="e">
        <f t="shared" si="3"/>
        <v>#N/A</v>
      </c>
    </row>
    <row r="223" spans="3:3" ht="15" customHeight="1" x14ac:dyDescent="0.3">
      <c r="C223" t="e">
        <f t="shared" si="3"/>
        <v>#N/A</v>
      </c>
    </row>
    <row r="224" spans="3:3" ht="15" customHeight="1" x14ac:dyDescent="0.3">
      <c r="C224" t="e">
        <f t="shared" si="3"/>
        <v>#N/A</v>
      </c>
    </row>
    <row r="225" spans="3:3" ht="15" customHeight="1" x14ac:dyDescent="0.3">
      <c r="C225" t="e">
        <f t="shared" si="3"/>
        <v>#N/A</v>
      </c>
    </row>
    <row r="226" spans="3:3" ht="15" customHeight="1" x14ac:dyDescent="0.3">
      <c r="C226" t="e">
        <f t="shared" si="3"/>
        <v>#N/A</v>
      </c>
    </row>
    <row r="227" spans="3:3" ht="15" customHeight="1" x14ac:dyDescent="0.3">
      <c r="C227" t="e">
        <f t="shared" si="3"/>
        <v>#N/A</v>
      </c>
    </row>
    <row r="228" spans="3:3" ht="15" customHeight="1" x14ac:dyDescent="0.3">
      <c r="C228" t="e">
        <f t="shared" si="3"/>
        <v>#N/A</v>
      </c>
    </row>
    <row r="229" spans="3:3" ht="15" customHeight="1" x14ac:dyDescent="0.3">
      <c r="C229" t="e">
        <f t="shared" si="3"/>
        <v>#N/A</v>
      </c>
    </row>
    <row r="230" spans="3:3" ht="15" customHeight="1" x14ac:dyDescent="0.3">
      <c r="C230" t="e">
        <f t="shared" si="3"/>
        <v>#N/A</v>
      </c>
    </row>
    <row r="231" spans="3:3" ht="15" customHeight="1" x14ac:dyDescent="0.3">
      <c r="C231" t="e">
        <f t="shared" si="3"/>
        <v>#N/A</v>
      </c>
    </row>
    <row r="232" spans="3:3" ht="15" customHeight="1" x14ac:dyDescent="0.3">
      <c r="C232" t="e">
        <f t="shared" si="3"/>
        <v>#N/A</v>
      </c>
    </row>
    <row r="233" spans="3:3" ht="15" customHeight="1" x14ac:dyDescent="0.3">
      <c r="C233" t="e">
        <f t="shared" si="3"/>
        <v>#N/A</v>
      </c>
    </row>
    <row r="234" spans="3:3" ht="15" customHeight="1" x14ac:dyDescent="0.3">
      <c r="C234" t="e">
        <f t="shared" si="3"/>
        <v>#N/A</v>
      </c>
    </row>
    <row r="235" spans="3:3" ht="15" customHeight="1" x14ac:dyDescent="0.3">
      <c r="C235" t="e">
        <f t="shared" si="3"/>
        <v>#N/A</v>
      </c>
    </row>
    <row r="236" spans="3:3" ht="15" customHeight="1" x14ac:dyDescent="0.3">
      <c r="C236" t="e">
        <f t="shared" si="3"/>
        <v>#N/A</v>
      </c>
    </row>
    <row r="237" spans="3:3" ht="15" customHeight="1" x14ac:dyDescent="0.3">
      <c r="C237" t="e">
        <f t="shared" si="3"/>
        <v>#N/A</v>
      </c>
    </row>
    <row r="238" spans="3:3" ht="15" customHeight="1" x14ac:dyDescent="0.3">
      <c r="C238" t="e">
        <f t="shared" si="3"/>
        <v>#N/A</v>
      </c>
    </row>
    <row r="239" spans="3:3" ht="15" customHeight="1" x14ac:dyDescent="0.3">
      <c r="C239" t="e">
        <f t="shared" si="3"/>
        <v>#N/A</v>
      </c>
    </row>
    <row r="240" spans="3:3" ht="15" customHeight="1" x14ac:dyDescent="0.3">
      <c r="C240" t="e">
        <f t="shared" si="3"/>
        <v>#N/A</v>
      </c>
    </row>
    <row r="241" spans="3:3" ht="15" customHeight="1" x14ac:dyDescent="0.3">
      <c r="C241" t="e">
        <f t="shared" si="3"/>
        <v>#N/A</v>
      </c>
    </row>
    <row r="242" spans="3:3" ht="15" customHeight="1" x14ac:dyDescent="0.3">
      <c r="C242" t="e">
        <f t="shared" si="3"/>
        <v>#N/A</v>
      </c>
    </row>
    <row r="243" spans="3:3" ht="15" customHeight="1" x14ac:dyDescent="0.3">
      <c r="C243" t="e">
        <f t="shared" si="3"/>
        <v>#N/A</v>
      </c>
    </row>
    <row r="244" spans="3:3" ht="15" customHeight="1" x14ac:dyDescent="0.3">
      <c r="C244" t="e">
        <f t="shared" si="3"/>
        <v>#N/A</v>
      </c>
    </row>
    <row r="245" spans="3:3" ht="15" customHeight="1" x14ac:dyDescent="0.3">
      <c r="C245" t="e">
        <f t="shared" si="3"/>
        <v>#N/A</v>
      </c>
    </row>
    <row r="246" spans="3:3" ht="15" customHeight="1" x14ac:dyDescent="0.3">
      <c r="C246" t="e">
        <f t="shared" si="3"/>
        <v>#N/A</v>
      </c>
    </row>
    <row r="247" spans="3:3" ht="15" customHeight="1" x14ac:dyDescent="0.3">
      <c r="C247" t="e">
        <f t="shared" si="3"/>
        <v>#N/A</v>
      </c>
    </row>
    <row r="248" spans="3:3" ht="15" customHeight="1" x14ac:dyDescent="0.3">
      <c r="C248" t="e">
        <f t="shared" si="3"/>
        <v>#N/A</v>
      </c>
    </row>
    <row r="249" spans="3:3" ht="15" customHeight="1" x14ac:dyDescent="0.3">
      <c r="C249" t="e">
        <f t="shared" si="3"/>
        <v>#N/A</v>
      </c>
    </row>
    <row r="250" spans="3:3" ht="15" customHeight="1" x14ac:dyDescent="0.3">
      <c r="C250" t="e">
        <f t="shared" si="3"/>
        <v>#N/A</v>
      </c>
    </row>
    <row r="251" spans="3:3" ht="15" customHeight="1" x14ac:dyDescent="0.3">
      <c r="C251" t="e">
        <f t="shared" si="3"/>
        <v>#N/A</v>
      </c>
    </row>
    <row r="252" spans="3:3" ht="15" customHeight="1" x14ac:dyDescent="0.3">
      <c r="C252" t="e">
        <f t="shared" si="3"/>
        <v>#N/A</v>
      </c>
    </row>
    <row r="253" spans="3:3" ht="15" customHeight="1" x14ac:dyDescent="0.3">
      <c r="C253" t="e">
        <f t="shared" si="3"/>
        <v>#N/A</v>
      </c>
    </row>
    <row r="254" spans="3:3" ht="15" customHeight="1" x14ac:dyDescent="0.3">
      <c r="C254" t="e">
        <f t="shared" si="3"/>
        <v>#N/A</v>
      </c>
    </row>
    <row r="255" spans="3:3" ht="15" customHeight="1" x14ac:dyDescent="0.3">
      <c r="C255" t="e">
        <f t="shared" si="3"/>
        <v>#N/A</v>
      </c>
    </row>
    <row r="256" spans="3:3" ht="15" customHeight="1" x14ac:dyDescent="0.3">
      <c r="C256" t="e">
        <f t="shared" si="3"/>
        <v>#N/A</v>
      </c>
    </row>
    <row r="257" spans="3:3" ht="15" customHeight="1" x14ac:dyDescent="0.3">
      <c r="C257" t="e">
        <f t="shared" si="3"/>
        <v>#N/A</v>
      </c>
    </row>
    <row r="258" spans="3:3" ht="15" customHeight="1" x14ac:dyDescent="0.3">
      <c r="C258" t="e">
        <f t="shared" si="3"/>
        <v>#N/A</v>
      </c>
    </row>
    <row r="259" spans="3:3" ht="15" customHeight="1" x14ac:dyDescent="0.3">
      <c r="C259" t="e">
        <f t="shared" si="3"/>
        <v>#N/A</v>
      </c>
    </row>
    <row r="260" spans="3:3" ht="15" customHeight="1" x14ac:dyDescent="0.3">
      <c r="C260" t="e">
        <f t="shared" ref="C260:C323" si="4">VLOOKUP(B260,B$627:B$1048576,1,0)</f>
        <v>#N/A</v>
      </c>
    </row>
    <row r="261" spans="3:3" ht="15" customHeight="1" x14ac:dyDescent="0.3">
      <c r="C261" t="e">
        <f t="shared" si="4"/>
        <v>#N/A</v>
      </c>
    </row>
    <row r="262" spans="3:3" ht="15" customHeight="1" x14ac:dyDescent="0.3">
      <c r="C262" t="e">
        <f t="shared" si="4"/>
        <v>#N/A</v>
      </c>
    </row>
    <row r="263" spans="3:3" ht="15" customHeight="1" x14ac:dyDescent="0.3">
      <c r="C263" t="e">
        <f t="shared" si="4"/>
        <v>#N/A</v>
      </c>
    </row>
    <row r="264" spans="3:3" ht="15" customHeight="1" x14ac:dyDescent="0.3">
      <c r="C264" t="e">
        <f t="shared" si="4"/>
        <v>#N/A</v>
      </c>
    </row>
    <row r="265" spans="3:3" ht="15" customHeight="1" x14ac:dyDescent="0.3">
      <c r="C265" t="e">
        <f t="shared" si="4"/>
        <v>#N/A</v>
      </c>
    </row>
    <row r="266" spans="3:3" ht="15" customHeight="1" x14ac:dyDescent="0.3">
      <c r="C266" t="e">
        <f t="shared" si="4"/>
        <v>#N/A</v>
      </c>
    </row>
    <row r="267" spans="3:3" ht="15" customHeight="1" x14ac:dyDescent="0.3">
      <c r="C267" t="e">
        <f t="shared" si="4"/>
        <v>#N/A</v>
      </c>
    </row>
    <row r="268" spans="3:3" ht="15" customHeight="1" x14ac:dyDescent="0.3">
      <c r="C268" t="e">
        <f t="shared" si="4"/>
        <v>#N/A</v>
      </c>
    </row>
    <row r="269" spans="3:3" ht="15" customHeight="1" x14ac:dyDescent="0.3">
      <c r="C269" t="e">
        <f t="shared" si="4"/>
        <v>#N/A</v>
      </c>
    </row>
    <row r="270" spans="3:3" ht="15" customHeight="1" x14ac:dyDescent="0.3">
      <c r="C270" t="e">
        <f t="shared" si="4"/>
        <v>#N/A</v>
      </c>
    </row>
    <row r="271" spans="3:3" ht="15" customHeight="1" x14ac:dyDescent="0.3">
      <c r="C271" t="e">
        <f t="shared" si="4"/>
        <v>#N/A</v>
      </c>
    </row>
    <row r="272" spans="3:3" ht="15" customHeight="1" x14ac:dyDescent="0.3">
      <c r="C272" t="e">
        <f t="shared" si="4"/>
        <v>#N/A</v>
      </c>
    </row>
    <row r="273" spans="3:3" ht="15" customHeight="1" x14ac:dyDescent="0.3">
      <c r="C273" t="e">
        <f t="shared" si="4"/>
        <v>#N/A</v>
      </c>
    </row>
    <row r="274" spans="3:3" ht="15" customHeight="1" x14ac:dyDescent="0.3">
      <c r="C274" t="e">
        <f t="shared" si="4"/>
        <v>#N/A</v>
      </c>
    </row>
    <row r="275" spans="3:3" ht="15" customHeight="1" x14ac:dyDescent="0.3">
      <c r="C275" t="e">
        <f t="shared" si="4"/>
        <v>#N/A</v>
      </c>
    </row>
    <row r="276" spans="3:3" ht="15" customHeight="1" x14ac:dyDescent="0.3">
      <c r="C276" t="e">
        <f t="shared" si="4"/>
        <v>#N/A</v>
      </c>
    </row>
    <row r="277" spans="3:3" ht="15" customHeight="1" x14ac:dyDescent="0.3">
      <c r="C277" t="e">
        <f t="shared" si="4"/>
        <v>#N/A</v>
      </c>
    </row>
    <row r="278" spans="3:3" ht="15" customHeight="1" x14ac:dyDescent="0.3">
      <c r="C278" t="e">
        <f t="shared" si="4"/>
        <v>#N/A</v>
      </c>
    </row>
    <row r="279" spans="3:3" ht="15" customHeight="1" x14ac:dyDescent="0.3">
      <c r="C279" t="e">
        <f t="shared" si="4"/>
        <v>#N/A</v>
      </c>
    </row>
    <row r="280" spans="3:3" ht="15" customHeight="1" x14ac:dyDescent="0.3">
      <c r="C280" t="e">
        <f t="shared" si="4"/>
        <v>#N/A</v>
      </c>
    </row>
    <row r="281" spans="3:3" ht="15" customHeight="1" x14ac:dyDescent="0.3">
      <c r="C281" t="e">
        <f t="shared" si="4"/>
        <v>#N/A</v>
      </c>
    </row>
    <row r="282" spans="3:3" ht="15" customHeight="1" x14ac:dyDescent="0.3">
      <c r="C282" t="e">
        <f t="shared" si="4"/>
        <v>#N/A</v>
      </c>
    </row>
    <row r="283" spans="3:3" ht="15" customHeight="1" x14ac:dyDescent="0.3">
      <c r="C283" t="e">
        <f t="shared" si="4"/>
        <v>#N/A</v>
      </c>
    </row>
    <row r="284" spans="3:3" ht="15" customHeight="1" x14ac:dyDescent="0.3">
      <c r="C284" t="e">
        <f t="shared" si="4"/>
        <v>#N/A</v>
      </c>
    </row>
    <row r="285" spans="3:3" ht="15" customHeight="1" x14ac:dyDescent="0.3">
      <c r="C285" t="e">
        <f t="shared" si="4"/>
        <v>#N/A</v>
      </c>
    </row>
    <row r="286" spans="3:3" ht="15" customHeight="1" x14ac:dyDescent="0.3">
      <c r="C286" t="e">
        <f t="shared" si="4"/>
        <v>#N/A</v>
      </c>
    </row>
    <row r="287" spans="3:3" ht="15" customHeight="1" x14ac:dyDescent="0.3">
      <c r="C287" t="e">
        <f t="shared" si="4"/>
        <v>#N/A</v>
      </c>
    </row>
    <row r="288" spans="3:3" ht="15" customHeight="1" x14ac:dyDescent="0.3">
      <c r="C288" t="e">
        <f t="shared" si="4"/>
        <v>#N/A</v>
      </c>
    </row>
    <row r="289" spans="3:3" ht="15" customHeight="1" x14ac:dyDescent="0.3">
      <c r="C289" t="e">
        <f t="shared" si="4"/>
        <v>#N/A</v>
      </c>
    </row>
    <row r="290" spans="3:3" ht="15" customHeight="1" x14ac:dyDescent="0.3">
      <c r="C290" t="e">
        <f t="shared" si="4"/>
        <v>#N/A</v>
      </c>
    </row>
    <row r="291" spans="3:3" ht="15" customHeight="1" x14ac:dyDescent="0.3">
      <c r="C291" t="e">
        <f t="shared" si="4"/>
        <v>#N/A</v>
      </c>
    </row>
    <row r="292" spans="3:3" ht="15" customHeight="1" x14ac:dyDescent="0.3">
      <c r="C292" t="e">
        <f t="shared" si="4"/>
        <v>#N/A</v>
      </c>
    </row>
    <row r="293" spans="3:3" ht="15" customHeight="1" x14ac:dyDescent="0.3">
      <c r="C293" t="e">
        <f t="shared" si="4"/>
        <v>#N/A</v>
      </c>
    </row>
    <row r="294" spans="3:3" ht="15" customHeight="1" x14ac:dyDescent="0.3">
      <c r="C294" t="e">
        <f t="shared" si="4"/>
        <v>#N/A</v>
      </c>
    </row>
    <row r="295" spans="3:3" ht="15" customHeight="1" x14ac:dyDescent="0.3">
      <c r="C295" t="e">
        <f t="shared" si="4"/>
        <v>#N/A</v>
      </c>
    </row>
    <row r="296" spans="3:3" ht="15" customHeight="1" x14ac:dyDescent="0.3">
      <c r="C296" t="e">
        <f t="shared" si="4"/>
        <v>#N/A</v>
      </c>
    </row>
    <row r="297" spans="3:3" ht="15" customHeight="1" x14ac:dyDescent="0.3">
      <c r="C297" t="e">
        <f t="shared" si="4"/>
        <v>#N/A</v>
      </c>
    </row>
    <row r="298" spans="3:3" ht="15" customHeight="1" x14ac:dyDescent="0.3">
      <c r="C298" t="e">
        <f t="shared" si="4"/>
        <v>#N/A</v>
      </c>
    </row>
    <row r="299" spans="3:3" ht="15" customHeight="1" x14ac:dyDescent="0.3">
      <c r="C299" t="e">
        <f t="shared" si="4"/>
        <v>#N/A</v>
      </c>
    </row>
    <row r="300" spans="3:3" ht="15" customHeight="1" x14ac:dyDescent="0.3">
      <c r="C300" t="e">
        <f t="shared" si="4"/>
        <v>#N/A</v>
      </c>
    </row>
    <row r="301" spans="3:3" ht="15" customHeight="1" x14ac:dyDescent="0.3">
      <c r="C301" t="e">
        <f t="shared" si="4"/>
        <v>#N/A</v>
      </c>
    </row>
    <row r="302" spans="3:3" ht="15" customHeight="1" x14ac:dyDescent="0.3">
      <c r="C302" t="e">
        <f t="shared" si="4"/>
        <v>#N/A</v>
      </c>
    </row>
    <row r="303" spans="3:3" ht="15" customHeight="1" x14ac:dyDescent="0.3">
      <c r="C303" t="e">
        <f t="shared" si="4"/>
        <v>#N/A</v>
      </c>
    </row>
    <row r="304" spans="3:3" ht="15" customHeight="1" x14ac:dyDescent="0.3">
      <c r="C304" t="e">
        <f t="shared" si="4"/>
        <v>#N/A</v>
      </c>
    </row>
    <row r="305" spans="3:3" ht="15" customHeight="1" x14ac:dyDescent="0.3">
      <c r="C305" t="e">
        <f t="shared" si="4"/>
        <v>#N/A</v>
      </c>
    </row>
    <row r="306" spans="3:3" ht="15" customHeight="1" x14ac:dyDescent="0.3">
      <c r="C306" t="e">
        <f t="shared" si="4"/>
        <v>#N/A</v>
      </c>
    </row>
    <row r="307" spans="3:3" ht="15" customHeight="1" x14ac:dyDescent="0.3">
      <c r="C307" t="e">
        <f t="shared" si="4"/>
        <v>#N/A</v>
      </c>
    </row>
    <row r="308" spans="3:3" ht="15" customHeight="1" x14ac:dyDescent="0.3">
      <c r="C308" t="e">
        <f t="shared" si="4"/>
        <v>#N/A</v>
      </c>
    </row>
    <row r="309" spans="3:3" ht="15" customHeight="1" x14ac:dyDescent="0.3">
      <c r="C309" t="e">
        <f t="shared" si="4"/>
        <v>#N/A</v>
      </c>
    </row>
    <row r="310" spans="3:3" ht="15" customHeight="1" x14ac:dyDescent="0.3">
      <c r="C310" t="e">
        <f t="shared" si="4"/>
        <v>#N/A</v>
      </c>
    </row>
    <row r="311" spans="3:3" ht="15" customHeight="1" x14ac:dyDescent="0.3">
      <c r="C311" t="e">
        <f t="shared" si="4"/>
        <v>#N/A</v>
      </c>
    </row>
    <row r="312" spans="3:3" ht="15" customHeight="1" x14ac:dyDescent="0.3">
      <c r="C312" t="e">
        <f t="shared" si="4"/>
        <v>#N/A</v>
      </c>
    </row>
    <row r="313" spans="3:3" ht="15" customHeight="1" x14ac:dyDescent="0.3">
      <c r="C313" t="e">
        <f t="shared" si="4"/>
        <v>#N/A</v>
      </c>
    </row>
    <row r="314" spans="3:3" ht="15" customHeight="1" x14ac:dyDescent="0.3">
      <c r="C314" t="e">
        <f t="shared" si="4"/>
        <v>#N/A</v>
      </c>
    </row>
    <row r="315" spans="3:3" ht="15" customHeight="1" x14ac:dyDescent="0.3">
      <c r="C315" t="e">
        <f t="shared" si="4"/>
        <v>#N/A</v>
      </c>
    </row>
    <row r="316" spans="3:3" ht="15" customHeight="1" x14ac:dyDescent="0.3">
      <c r="C316" t="e">
        <f t="shared" si="4"/>
        <v>#N/A</v>
      </c>
    </row>
    <row r="317" spans="3:3" ht="15" customHeight="1" x14ac:dyDescent="0.3">
      <c r="C317" t="e">
        <f t="shared" si="4"/>
        <v>#N/A</v>
      </c>
    </row>
    <row r="318" spans="3:3" ht="15" customHeight="1" x14ac:dyDescent="0.3">
      <c r="C318" t="e">
        <f t="shared" si="4"/>
        <v>#N/A</v>
      </c>
    </row>
    <row r="319" spans="3:3" ht="15" customHeight="1" x14ac:dyDescent="0.3">
      <c r="C319" t="e">
        <f t="shared" si="4"/>
        <v>#N/A</v>
      </c>
    </row>
    <row r="320" spans="3:3" ht="15" customHeight="1" x14ac:dyDescent="0.3">
      <c r="C320" t="e">
        <f t="shared" si="4"/>
        <v>#N/A</v>
      </c>
    </row>
    <row r="321" spans="3:3" ht="15" customHeight="1" x14ac:dyDescent="0.3">
      <c r="C321" t="e">
        <f t="shared" si="4"/>
        <v>#N/A</v>
      </c>
    </row>
    <row r="322" spans="3:3" ht="15" customHeight="1" x14ac:dyDescent="0.3">
      <c r="C322" t="e">
        <f t="shared" si="4"/>
        <v>#N/A</v>
      </c>
    </row>
    <row r="323" spans="3:3" ht="15" customHeight="1" x14ac:dyDescent="0.3">
      <c r="C323" t="e">
        <f t="shared" si="4"/>
        <v>#N/A</v>
      </c>
    </row>
    <row r="324" spans="3:3" ht="15" customHeight="1" x14ac:dyDescent="0.3">
      <c r="C324" t="e">
        <f t="shared" ref="C324:C387" si="5">VLOOKUP(B324,B$627:B$1048576,1,0)</f>
        <v>#N/A</v>
      </c>
    </row>
    <row r="325" spans="3:3" ht="15" customHeight="1" x14ac:dyDescent="0.3">
      <c r="C325" t="e">
        <f t="shared" si="5"/>
        <v>#N/A</v>
      </c>
    </row>
    <row r="326" spans="3:3" ht="15" customHeight="1" x14ac:dyDescent="0.3">
      <c r="C326" t="e">
        <f t="shared" si="5"/>
        <v>#N/A</v>
      </c>
    </row>
    <row r="327" spans="3:3" ht="15" customHeight="1" x14ac:dyDescent="0.3">
      <c r="C327" t="e">
        <f t="shared" si="5"/>
        <v>#N/A</v>
      </c>
    </row>
    <row r="328" spans="3:3" ht="15" customHeight="1" x14ac:dyDescent="0.3">
      <c r="C328" t="e">
        <f t="shared" si="5"/>
        <v>#N/A</v>
      </c>
    </row>
    <row r="329" spans="3:3" ht="15" customHeight="1" x14ac:dyDescent="0.3">
      <c r="C329" t="e">
        <f t="shared" si="5"/>
        <v>#N/A</v>
      </c>
    </row>
    <row r="330" spans="3:3" ht="15" customHeight="1" x14ac:dyDescent="0.3">
      <c r="C330" t="e">
        <f t="shared" si="5"/>
        <v>#N/A</v>
      </c>
    </row>
    <row r="331" spans="3:3" ht="15" customHeight="1" x14ac:dyDescent="0.3">
      <c r="C331" t="e">
        <f t="shared" si="5"/>
        <v>#N/A</v>
      </c>
    </row>
    <row r="332" spans="3:3" ht="15" customHeight="1" x14ac:dyDescent="0.3">
      <c r="C332" t="e">
        <f t="shared" si="5"/>
        <v>#N/A</v>
      </c>
    </row>
    <row r="333" spans="3:3" ht="15" customHeight="1" x14ac:dyDescent="0.3">
      <c r="C333" t="e">
        <f t="shared" si="5"/>
        <v>#N/A</v>
      </c>
    </row>
    <row r="334" spans="3:3" ht="15" customHeight="1" x14ac:dyDescent="0.3">
      <c r="C334" t="e">
        <f t="shared" si="5"/>
        <v>#N/A</v>
      </c>
    </row>
    <row r="335" spans="3:3" ht="15" customHeight="1" x14ac:dyDescent="0.3">
      <c r="C335" t="e">
        <f t="shared" si="5"/>
        <v>#N/A</v>
      </c>
    </row>
    <row r="336" spans="3:3" ht="15" customHeight="1" x14ac:dyDescent="0.3">
      <c r="C336" t="e">
        <f t="shared" si="5"/>
        <v>#N/A</v>
      </c>
    </row>
    <row r="337" spans="3:3" ht="15" customHeight="1" x14ac:dyDescent="0.3">
      <c r="C337" t="e">
        <f t="shared" si="5"/>
        <v>#N/A</v>
      </c>
    </row>
    <row r="338" spans="3:3" ht="15" customHeight="1" x14ac:dyDescent="0.3">
      <c r="C338" t="e">
        <f t="shared" si="5"/>
        <v>#N/A</v>
      </c>
    </row>
    <row r="339" spans="3:3" ht="15" customHeight="1" x14ac:dyDescent="0.3">
      <c r="C339" t="e">
        <f t="shared" si="5"/>
        <v>#N/A</v>
      </c>
    </row>
    <row r="340" spans="3:3" ht="15" customHeight="1" x14ac:dyDescent="0.3">
      <c r="C340" t="e">
        <f t="shared" si="5"/>
        <v>#N/A</v>
      </c>
    </row>
    <row r="341" spans="3:3" ht="15" customHeight="1" x14ac:dyDescent="0.3">
      <c r="C341" t="e">
        <f t="shared" si="5"/>
        <v>#N/A</v>
      </c>
    </row>
    <row r="342" spans="3:3" ht="15" customHeight="1" x14ac:dyDescent="0.3">
      <c r="C342" t="e">
        <f t="shared" si="5"/>
        <v>#N/A</v>
      </c>
    </row>
    <row r="343" spans="3:3" ht="15" customHeight="1" x14ac:dyDescent="0.3">
      <c r="C343" t="e">
        <f t="shared" si="5"/>
        <v>#N/A</v>
      </c>
    </row>
    <row r="344" spans="3:3" ht="15" customHeight="1" x14ac:dyDescent="0.3">
      <c r="C344" t="e">
        <f t="shared" si="5"/>
        <v>#N/A</v>
      </c>
    </row>
    <row r="345" spans="3:3" ht="15" customHeight="1" x14ac:dyDescent="0.3">
      <c r="C345" t="e">
        <f t="shared" si="5"/>
        <v>#N/A</v>
      </c>
    </row>
    <row r="346" spans="3:3" ht="15" customHeight="1" x14ac:dyDescent="0.3">
      <c r="C346" t="e">
        <f t="shared" si="5"/>
        <v>#N/A</v>
      </c>
    </row>
    <row r="347" spans="3:3" ht="15" customHeight="1" x14ac:dyDescent="0.3">
      <c r="C347" t="e">
        <f t="shared" si="5"/>
        <v>#N/A</v>
      </c>
    </row>
    <row r="348" spans="3:3" ht="15" customHeight="1" x14ac:dyDescent="0.3">
      <c r="C348" t="e">
        <f t="shared" si="5"/>
        <v>#N/A</v>
      </c>
    </row>
    <row r="349" spans="3:3" ht="15" customHeight="1" x14ac:dyDescent="0.3">
      <c r="C349" t="e">
        <f t="shared" si="5"/>
        <v>#N/A</v>
      </c>
    </row>
    <row r="350" spans="3:3" ht="15" customHeight="1" x14ac:dyDescent="0.3">
      <c r="C350" t="e">
        <f t="shared" si="5"/>
        <v>#N/A</v>
      </c>
    </row>
    <row r="351" spans="3:3" ht="15" customHeight="1" x14ac:dyDescent="0.3">
      <c r="C351" t="e">
        <f t="shared" si="5"/>
        <v>#N/A</v>
      </c>
    </row>
    <row r="352" spans="3:3" ht="15" customHeight="1" x14ac:dyDescent="0.3">
      <c r="C352" t="e">
        <f t="shared" si="5"/>
        <v>#N/A</v>
      </c>
    </row>
    <row r="353" spans="3:3" ht="15" customHeight="1" x14ac:dyDescent="0.3">
      <c r="C353" t="e">
        <f t="shared" si="5"/>
        <v>#N/A</v>
      </c>
    </row>
    <row r="354" spans="3:3" ht="15" customHeight="1" x14ac:dyDescent="0.3">
      <c r="C354" t="e">
        <f t="shared" si="5"/>
        <v>#N/A</v>
      </c>
    </row>
    <row r="355" spans="3:3" ht="15" customHeight="1" x14ac:dyDescent="0.3">
      <c r="C355" t="e">
        <f t="shared" si="5"/>
        <v>#N/A</v>
      </c>
    </row>
    <row r="356" spans="3:3" ht="15" customHeight="1" x14ac:dyDescent="0.3">
      <c r="C356" t="e">
        <f t="shared" si="5"/>
        <v>#N/A</v>
      </c>
    </row>
    <row r="357" spans="3:3" ht="15" customHeight="1" x14ac:dyDescent="0.3">
      <c r="C357" t="e">
        <f t="shared" si="5"/>
        <v>#N/A</v>
      </c>
    </row>
    <row r="358" spans="3:3" ht="15" customHeight="1" x14ac:dyDescent="0.3">
      <c r="C358" t="e">
        <f t="shared" si="5"/>
        <v>#N/A</v>
      </c>
    </row>
    <row r="359" spans="3:3" ht="15" customHeight="1" x14ac:dyDescent="0.3">
      <c r="C359" t="e">
        <f t="shared" si="5"/>
        <v>#N/A</v>
      </c>
    </row>
    <row r="360" spans="3:3" ht="15" customHeight="1" x14ac:dyDescent="0.3">
      <c r="C360" t="e">
        <f t="shared" si="5"/>
        <v>#N/A</v>
      </c>
    </row>
    <row r="361" spans="3:3" ht="15" customHeight="1" x14ac:dyDescent="0.3">
      <c r="C361" t="e">
        <f t="shared" si="5"/>
        <v>#N/A</v>
      </c>
    </row>
    <row r="362" spans="3:3" ht="15" customHeight="1" x14ac:dyDescent="0.3">
      <c r="C362" t="e">
        <f t="shared" si="5"/>
        <v>#N/A</v>
      </c>
    </row>
    <row r="363" spans="3:3" ht="15" customHeight="1" x14ac:dyDescent="0.3">
      <c r="C363" t="e">
        <f t="shared" si="5"/>
        <v>#N/A</v>
      </c>
    </row>
    <row r="364" spans="3:3" ht="15" customHeight="1" x14ac:dyDescent="0.3">
      <c r="C364" t="e">
        <f t="shared" si="5"/>
        <v>#N/A</v>
      </c>
    </row>
    <row r="365" spans="3:3" ht="15" customHeight="1" x14ac:dyDescent="0.3">
      <c r="C365" t="e">
        <f t="shared" si="5"/>
        <v>#N/A</v>
      </c>
    </row>
    <row r="366" spans="3:3" ht="15" customHeight="1" x14ac:dyDescent="0.3">
      <c r="C366" t="e">
        <f t="shared" si="5"/>
        <v>#N/A</v>
      </c>
    </row>
    <row r="367" spans="3:3" ht="15" customHeight="1" x14ac:dyDescent="0.3">
      <c r="C367" t="e">
        <f t="shared" si="5"/>
        <v>#N/A</v>
      </c>
    </row>
    <row r="368" spans="3:3" ht="15" customHeight="1" x14ac:dyDescent="0.3">
      <c r="C368" t="e">
        <f t="shared" si="5"/>
        <v>#N/A</v>
      </c>
    </row>
    <row r="369" spans="3:3" ht="15" customHeight="1" x14ac:dyDescent="0.3">
      <c r="C369" t="e">
        <f t="shared" si="5"/>
        <v>#N/A</v>
      </c>
    </row>
    <row r="370" spans="3:3" ht="15" customHeight="1" x14ac:dyDescent="0.3">
      <c r="C370" t="e">
        <f t="shared" si="5"/>
        <v>#N/A</v>
      </c>
    </row>
    <row r="371" spans="3:3" ht="15" customHeight="1" x14ac:dyDescent="0.3">
      <c r="C371" t="e">
        <f t="shared" si="5"/>
        <v>#N/A</v>
      </c>
    </row>
    <row r="372" spans="3:3" ht="15" customHeight="1" x14ac:dyDescent="0.3">
      <c r="C372" t="e">
        <f t="shared" si="5"/>
        <v>#N/A</v>
      </c>
    </row>
    <row r="373" spans="3:3" ht="15" customHeight="1" x14ac:dyDescent="0.3">
      <c r="C373" t="e">
        <f t="shared" si="5"/>
        <v>#N/A</v>
      </c>
    </row>
    <row r="374" spans="3:3" ht="15" customHeight="1" x14ac:dyDescent="0.3">
      <c r="C374" t="e">
        <f t="shared" si="5"/>
        <v>#N/A</v>
      </c>
    </row>
    <row r="375" spans="3:3" ht="15" customHeight="1" x14ac:dyDescent="0.3">
      <c r="C375" t="e">
        <f t="shared" si="5"/>
        <v>#N/A</v>
      </c>
    </row>
    <row r="376" spans="3:3" ht="15" customHeight="1" x14ac:dyDescent="0.3">
      <c r="C376" t="e">
        <f t="shared" si="5"/>
        <v>#N/A</v>
      </c>
    </row>
    <row r="377" spans="3:3" ht="15" customHeight="1" x14ac:dyDescent="0.3">
      <c r="C377" t="e">
        <f t="shared" si="5"/>
        <v>#N/A</v>
      </c>
    </row>
    <row r="378" spans="3:3" ht="15" customHeight="1" x14ac:dyDescent="0.3">
      <c r="C378" t="e">
        <f t="shared" si="5"/>
        <v>#N/A</v>
      </c>
    </row>
    <row r="379" spans="3:3" ht="15" customHeight="1" x14ac:dyDescent="0.3">
      <c r="C379" t="e">
        <f t="shared" si="5"/>
        <v>#N/A</v>
      </c>
    </row>
    <row r="380" spans="3:3" ht="15" customHeight="1" x14ac:dyDescent="0.3">
      <c r="C380" t="e">
        <f t="shared" si="5"/>
        <v>#N/A</v>
      </c>
    </row>
    <row r="381" spans="3:3" ht="15" customHeight="1" x14ac:dyDescent="0.3">
      <c r="C381" t="e">
        <f t="shared" si="5"/>
        <v>#N/A</v>
      </c>
    </row>
    <row r="382" spans="3:3" ht="15" customHeight="1" x14ac:dyDescent="0.3">
      <c r="C382" t="e">
        <f t="shared" si="5"/>
        <v>#N/A</v>
      </c>
    </row>
    <row r="383" spans="3:3" ht="15" customHeight="1" x14ac:dyDescent="0.3">
      <c r="C383" t="e">
        <f t="shared" si="5"/>
        <v>#N/A</v>
      </c>
    </row>
    <row r="384" spans="3:3" ht="15" customHeight="1" x14ac:dyDescent="0.3">
      <c r="C384" t="e">
        <f t="shared" si="5"/>
        <v>#N/A</v>
      </c>
    </row>
    <row r="385" spans="3:3" ht="15" customHeight="1" x14ac:dyDescent="0.3">
      <c r="C385" t="e">
        <f t="shared" si="5"/>
        <v>#N/A</v>
      </c>
    </row>
    <row r="386" spans="3:3" ht="15" customHeight="1" x14ac:dyDescent="0.3">
      <c r="C386" t="e">
        <f t="shared" si="5"/>
        <v>#N/A</v>
      </c>
    </row>
    <row r="387" spans="3:3" ht="15" customHeight="1" x14ac:dyDescent="0.3">
      <c r="C387" t="e">
        <f t="shared" si="5"/>
        <v>#N/A</v>
      </c>
    </row>
    <row r="388" spans="3:3" ht="15" customHeight="1" x14ac:dyDescent="0.3">
      <c r="C388" t="e">
        <f t="shared" ref="C388:C451" si="6">VLOOKUP(B388,B$627:B$1048576,1,0)</f>
        <v>#N/A</v>
      </c>
    </row>
    <row r="389" spans="3:3" ht="15" customHeight="1" x14ac:dyDescent="0.3">
      <c r="C389" t="e">
        <f t="shared" si="6"/>
        <v>#N/A</v>
      </c>
    </row>
    <row r="390" spans="3:3" ht="15" customHeight="1" x14ac:dyDescent="0.3">
      <c r="C390" t="e">
        <f t="shared" si="6"/>
        <v>#N/A</v>
      </c>
    </row>
    <row r="391" spans="3:3" ht="15" customHeight="1" x14ac:dyDescent="0.3">
      <c r="C391" t="e">
        <f t="shared" si="6"/>
        <v>#N/A</v>
      </c>
    </row>
    <row r="392" spans="3:3" ht="15" customHeight="1" x14ac:dyDescent="0.3">
      <c r="C392" t="e">
        <f t="shared" si="6"/>
        <v>#N/A</v>
      </c>
    </row>
    <row r="393" spans="3:3" ht="15" customHeight="1" x14ac:dyDescent="0.3">
      <c r="C393" t="e">
        <f t="shared" si="6"/>
        <v>#N/A</v>
      </c>
    </row>
    <row r="394" spans="3:3" ht="15" customHeight="1" x14ac:dyDescent="0.3">
      <c r="C394" t="e">
        <f t="shared" si="6"/>
        <v>#N/A</v>
      </c>
    </row>
    <row r="395" spans="3:3" ht="15" customHeight="1" x14ac:dyDescent="0.3">
      <c r="C395" t="e">
        <f t="shared" si="6"/>
        <v>#N/A</v>
      </c>
    </row>
    <row r="396" spans="3:3" ht="15" customHeight="1" x14ac:dyDescent="0.3">
      <c r="C396" t="e">
        <f t="shared" si="6"/>
        <v>#N/A</v>
      </c>
    </row>
    <row r="397" spans="3:3" ht="15" customHeight="1" x14ac:dyDescent="0.3">
      <c r="C397" t="e">
        <f t="shared" si="6"/>
        <v>#N/A</v>
      </c>
    </row>
    <row r="398" spans="3:3" ht="15" customHeight="1" x14ac:dyDescent="0.3">
      <c r="C398" t="e">
        <f t="shared" si="6"/>
        <v>#N/A</v>
      </c>
    </row>
    <row r="399" spans="3:3" ht="15" customHeight="1" x14ac:dyDescent="0.3">
      <c r="C399" t="e">
        <f t="shared" si="6"/>
        <v>#N/A</v>
      </c>
    </row>
    <row r="400" spans="3:3" ht="15" customHeight="1" x14ac:dyDescent="0.3">
      <c r="C400" t="e">
        <f t="shared" si="6"/>
        <v>#N/A</v>
      </c>
    </row>
    <row r="401" spans="3:3" ht="15" customHeight="1" x14ac:dyDescent="0.3">
      <c r="C401" t="e">
        <f t="shared" si="6"/>
        <v>#N/A</v>
      </c>
    </row>
    <row r="402" spans="3:3" ht="15" customHeight="1" x14ac:dyDescent="0.3">
      <c r="C402" t="e">
        <f t="shared" si="6"/>
        <v>#N/A</v>
      </c>
    </row>
    <row r="403" spans="3:3" ht="15" customHeight="1" x14ac:dyDescent="0.3">
      <c r="C403" t="e">
        <f t="shared" si="6"/>
        <v>#N/A</v>
      </c>
    </row>
    <row r="404" spans="3:3" ht="15" customHeight="1" x14ac:dyDescent="0.3">
      <c r="C404" t="e">
        <f t="shared" si="6"/>
        <v>#N/A</v>
      </c>
    </row>
    <row r="405" spans="3:3" ht="15" customHeight="1" x14ac:dyDescent="0.3">
      <c r="C405" t="e">
        <f t="shared" si="6"/>
        <v>#N/A</v>
      </c>
    </row>
    <row r="406" spans="3:3" ht="15" customHeight="1" x14ac:dyDescent="0.3">
      <c r="C406" t="e">
        <f t="shared" si="6"/>
        <v>#N/A</v>
      </c>
    </row>
    <row r="407" spans="3:3" ht="15" customHeight="1" x14ac:dyDescent="0.3">
      <c r="C407" t="e">
        <f t="shared" si="6"/>
        <v>#N/A</v>
      </c>
    </row>
    <row r="408" spans="3:3" ht="15" customHeight="1" x14ac:dyDescent="0.3">
      <c r="C408" t="e">
        <f t="shared" si="6"/>
        <v>#N/A</v>
      </c>
    </row>
    <row r="409" spans="3:3" ht="15" customHeight="1" x14ac:dyDescent="0.3">
      <c r="C409" t="e">
        <f t="shared" si="6"/>
        <v>#N/A</v>
      </c>
    </row>
    <row r="410" spans="3:3" ht="15" customHeight="1" x14ac:dyDescent="0.3">
      <c r="C410" t="e">
        <f t="shared" si="6"/>
        <v>#N/A</v>
      </c>
    </row>
    <row r="411" spans="3:3" ht="15" customHeight="1" x14ac:dyDescent="0.3">
      <c r="C411" t="e">
        <f t="shared" si="6"/>
        <v>#N/A</v>
      </c>
    </row>
    <row r="412" spans="3:3" ht="15" customHeight="1" x14ac:dyDescent="0.3">
      <c r="C412" t="e">
        <f t="shared" si="6"/>
        <v>#N/A</v>
      </c>
    </row>
    <row r="413" spans="3:3" ht="15" customHeight="1" x14ac:dyDescent="0.3">
      <c r="C413" t="e">
        <f t="shared" si="6"/>
        <v>#N/A</v>
      </c>
    </row>
    <row r="414" spans="3:3" ht="15" customHeight="1" x14ac:dyDescent="0.3">
      <c r="C414" t="e">
        <f t="shared" si="6"/>
        <v>#N/A</v>
      </c>
    </row>
    <row r="415" spans="3:3" ht="15" customHeight="1" x14ac:dyDescent="0.3">
      <c r="C415" t="e">
        <f t="shared" si="6"/>
        <v>#N/A</v>
      </c>
    </row>
    <row r="416" spans="3:3" ht="15" customHeight="1" x14ac:dyDescent="0.3">
      <c r="C416" t="e">
        <f t="shared" si="6"/>
        <v>#N/A</v>
      </c>
    </row>
    <row r="417" spans="3:3" ht="15" customHeight="1" x14ac:dyDescent="0.3">
      <c r="C417" t="e">
        <f t="shared" si="6"/>
        <v>#N/A</v>
      </c>
    </row>
    <row r="418" spans="3:3" ht="15" customHeight="1" x14ac:dyDescent="0.3">
      <c r="C418" t="e">
        <f t="shared" si="6"/>
        <v>#N/A</v>
      </c>
    </row>
    <row r="419" spans="3:3" ht="15" customHeight="1" x14ac:dyDescent="0.3">
      <c r="C419" t="e">
        <f t="shared" si="6"/>
        <v>#N/A</v>
      </c>
    </row>
    <row r="420" spans="3:3" ht="15" customHeight="1" x14ac:dyDescent="0.3">
      <c r="C420" t="e">
        <f t="shared" si="6"/>
        <v>#N/A</v>
      </c>
    </row>
    <row r="421" spans="3:3" ht="15" customHeight="1" x14ac:dyDescent="0.3">
      <c r="C421" t="e">
        <f t="shared" si="6"/>
        <v>#N/A</v>
      </c>
    </row>
    <row r="422" spans="3:3" ht="15" customHeight="1" x14ac:dyDescent="0.3">
      <c r="C422" t="e">
        <f t="shared" si="6"/>
        <v>#N/A</v>
      </c>
    </row>
    <row r="423" spans="3:3" ht="15" customHeight="1" x14ac:dyDescent="0.3">
      <c r="C423" t="e">
        <f t="shared" si="6"/>
        <v>#N/A</v>
      </c>
    </row>
    <row r="424" spans="3:3" ht="15" customHeight="1" x14ac:dyDescent="0.3">
      <c r="C424" t="e">
        <f t="shared" si="6"/>
        <v>#N/A</v>
      </c>
    </row>
    <row r="425" spans="3:3" ht="15" customHeight="1" x14ac:dyDescent="0.3">
      <c r="C425" t="e">
        <f t="shared" si="6"/>
        <v>#N/A</v>
      </c>
    </row>
    <row r="426" spans="3:3" ht="15" customHeight="1" x14ac:dyDescent="0.3">
      <c r="C426" t="e">
        <f t="shared" si="6"/>
        <v>#N/A</v>
      </c>
    </row>
    <row r="427" spans="3:3" ht="15" customHeight="1" x14ac:dyDescent="0.3">
      <c r="C427" t="e">
        <f t="shared" si="6"/>
        <v>#N/A</v>
      </c>
    </row>
    <row r="428" spans="3:3" ht="15" customHeight="1" x14ac:dyDescent="0.3">
      <c r="C428" t="e">
        <f t="shared" si="6"/>
        <v>#N/A</v>
      </c>
    </row>
    <row r="429" spans="3:3" ht="15" customHeight="1" x14ac:dyDescent="0.3">
      <c r="C429" t="e">
        <f t="shared" si="6"/>
        <v>#N/A</v>
      </c>
    </row>
    <row r="430" spans="3:3" ht="15" customHeight="1" x14ac:dyDescent="0.3">
      <c r="C430" t="e">
        <f t="shared" si="6"/>
        <v>#N/A</v>
      </c>
    </row>
    <row r="431" spans="3:3" ht="15" customHeight="1" x14ac:dyDescent="0.3">
      <c r="C431" t="e">
        <f t="shared" si="6"/>
        <v>#N/A</v>
      </c>
    </row>
    <row r="432" spans="3:3" ht="15" customHeight="1" x14ac:dyDescent="0.3">
      <c r="C432" t="e">
        <f t="shared" si="6"/>
        <v>#N/A</v>
      </c>
    </row>
    <row r="433" spans="3:3" ht="15" customHeight="1" x14ac:dyDescent="0.3">
      <c r="C433" t="e">
        <f t="shared" si="6"/>
        <v>#N/A</v>
      </c>
    </row>
    <row r="434" spans="3:3" ht="15" customHeight="1" x14ac:dyDescent="0.3">
      <c r="C434" t="e">
        <f t="shared" si="6"/>
        <v>#N/A</v>
      </c>
    </row>
    <row r="435" spans="3:3" ht="15" customHeight="1" x14ac:dyDescent="0.3">
      <c r="C435" t="e">
        <f t="shared" si="6"/>
        <v>#N/A</v>
      </c>
    </row>
    <row r="436" spans="3:3" ht="15" customHeight="1" x14ac:dyDescent="0.3">
      <c r="C436" t="e">
        <f t="shared" si="6"/>
        <v>#N/A</v>
      </c>
    </row>
    <row r="437" spans="3:3" ht="15" customHeight="1" x14ac:dyDescent="0.3">
      <c r="C437" t="e">
        <f t="shared" si="6"/>
        <v>#N/A</v>
      </c>
    </row>
    <row r="438" spans="3:3" ht="15" customHeight="1" x14ac:dyDescent="0.3">
      <c r="C438" t="e">
        <f t="shared" si="6"/>
        <v>#N/A</v>
      </c>
    </row>
    <row r="439" spans="3:3" ht="15" customHeight="1" x14ac:dyDescent="0.3">
      <c r="C439" t="e">
        <f t="shared" si="6"/>
        <v>#N/A</v>
      </c>
    </row>
    <row r="440" spans="3:3" ht="15" customHeight="1" x14ac:dyDescent="0.3">
      <c r="C440" t="e">
        <f t="shared" si="6"/>
        <v>#N/A</v>
      </c>
    </row>
    <row r="441" spans="3:3" ht="15" customHeight="1" x14ac:dyDescent="0.3">
      <c r="C441" t="e">
        <f t="shared" si="6"/>
        <v>#N/A</v>
      </c>
    </row>
    <row r="442" spans="3:3" ht="15" customHeight="1" x14ac:dyDescent="0.3">
      <c r="C442" t="e">
        <f t="shared" si="6"/>
        <v>#N/A</v>
      </c>
    </row>
    <row r="443" spans="3:3" ht="15" customHeight="1" x14ac:dyDescent="0.3">
      <c r="C443" t="e">
        <f t="shared" si="6"/>
        <v>#N/A</v>
      </c>
    </row>
    <row r="444" spans="3:3" ht="15" customHeight="1" x14ac:dyDescent="0.3">
      <c r="C444" t="e">
        <f t="shared" si="6"/>
        <v>#N/A</v>
      </c>
    </row>
    <row r="445" spans="3:3" ht="15" customHeight="1" x14ac:dyDescent="0.3">
      <c r="C445" t="e">
        <f t="shared" si="6"/>
        <v>#N/A</v>
      </c>
    </row>
    <row r="446" spans="3:3" ht="15" customHeight="1" x14ac:dyDescent="0.3">
      <c r="C446" t="e">
        <f t="shared" si="6"/>
        <v>#N/A</v>
      </c>
    </row>
    <row r="447" spans="3:3" ht="15" customHeight="1" x14ac:dyDescent="0.3">
      <c r="C447" t="e">
        <f t="shared" si="6"/>
        <v>#N/A</v>
      </c>
    </row>
    <row r="448" spans="3:3" ht="15" customHeight="1" x14ac:dyDescent="0.3">
      <c r="C448" t="e">
        <f t="shared" si="6"/>
        <v>#N/A</v>
      </c>
    </row>
    <row r="449" spans="3:3" ht="15" customHeight="1" x14ac:dyDescent="0.3">
      <c r="C449" t="e">
        <f t="shared" si="6"/>
        <v>#N/A</v>
      </c>
    </row>
    <row r="450" spans="3:3" ht="15" customHeight="1" x14ac:dyDescent="0.3">
      <c r="C450" t="e">
        <f t="shared" si="6"/>
        <v>#N/A</v>
      </c>
    </row>
    <row r="451" spans="3:3" ht="15" customHeight="1" x14ac:dyDescent="0.3">
      <c r="C451" t="e">
        <f t="shared" si="6"/>
        <v>#N/A</v>
      </c>
    </row>
    <row r="452" spans="3:3" ht="15" customHeight="1" x14ac:dyDescent="0.3">
      <c r="C452" t="e">
        <f t="shared" ref="C452:C515" si="7">VLOOKUP(B452,B$627:B$1048576,1,0)</f>
        <v>#N/A</v>
      </c>
    </row>
    <row r="453" spans="3:3" ht="15" customHeight="1" x14ac:dyDescent="0.3">
      <c r="C453" t="e">
        <f t="shared" si="7"/>
        <v>#N/A</v>
      </c>
    </row>
    <row r="454" spans="3:3" ht="15" customHeight="1" x14ac:dyDescent="0.3">
      <c r="C454" t="e">
        <f t="shared" si="7"/>
        <v>#N/A</v>
      </c>
    </row>
    <row r="455" spans="3:3" ht="15" customHeight="1" x14ac:dyDescent="0.3">
      <c r="C455" t="e">
        <f t="shared" si="7"/>
        <v>#N/A</v>
      </c>
    </row>
    <row r="456" spans="3:3" ht="15" customHeight="1" x14ac:dyDescent="0.3">
      <c r="C456" t="e">
        <f t="shared" si="7"/>
        <v>#N/A</v>
      </c>
    </row>
    <row r="457" spans="3:3" ht="15" customHeight="1" x14ac:dyDescent="0.3">
      <c r="C457" t="e">
        <f t="shared" si="7"/>
        <v>#N/A</v>
      </c>
    </row>
    <row r="458" spans="3:3" ht="15" customHeight="1" x14ac:dyDescent="0.3">
      <c r="C458" t="e">
        <f t="shared" si="7"/>
        <v>#N/A</v>
      </c>
    </row>
    <row r="459" spans="3:3" ht="15" customHeight="1" x14ac:dyDescent="0.3">
      <c r="C459" t="e">
        <f t="shared" si="7"/>
        <v>#N/A</v>
      </c>
    </row>
    <row r="460" spans="3:3" ht="15" customHeight="1" x14ac:dyDescent="0.3">
      <c r="C460" t="e">
        <f t="shared" si="7"/>
        <v>#N/A</v>
      </c>
    </row>
    <row r="461" spans="3:3" ht="15" customHeight="1" x14ac:dyDescent="0.3">
      <c r="C461" t="e">
        <f t="shared" si="7"/>
        <v>#N/A</v>
      </c>
    </row>
    <row r="462" spans="3:3" ht="15" customHeight="1" x14ac:dyDescent="0.3">
      <c r="C462" t="e">
        <f t="shared" si="7"/>
        <v>#N/A</v>
      </c>
    </row>
    <row r="463" spans="3:3" ht="15" customHeight="1" x14ac:dyDescent="0.3">
      <c r="C463" t="e">
        <f t="shared" si="7"/>
        <v>#N/A</v>
      </c>
    </row>
    <row r="464" spans="3:3" ht="15" customHeight="1" x14ac:dyDescent="0.3">
      <c r="C464" t="e">
        <f t="shared" si="7"/>
        <v>#N/A</v>
      </c>
    </row>
    <row r="465" spans="3:3" ht="15" customHeight="1" x14ac:dyDescent="0.3">
      <c r="C465" t="e">
        <f t="shared" si="7"/>
        <v>#N/A</v>
      </c>
    </row>
    <row r="466" spans="3:3" ht="15" customHeight="1" x14ac:dyDescent="0.3">
      <c r="C466" t="e">
        <f t="shared" si="7"/>
        <v>#N/A</v>
      </c>
    </row>
    <row r="467" spans="3:3" ht="15" customHeight="1" x14ac:dyDescent="0.3">
      <c r="C467" t="e">
        <f t="shared" si="7"/>
        <v>#N/A</v>
      </c>
    </row>
    <row r="468" spans="3:3" ht="15" customHeight="1" x14ac:dyDescent="0.3">
      <c r="C468" t="e">
        <f t="shared" si="7"/>
        <v>#N/A</v>
      </c>
    </row>
    <row r="469" spans="3:3" ht="15" customHeight="1" x14ac:dyDescent="0.3">
      <c r="C469" t="e">
        <f t="shared" si="7"/>
        <v>#N/A</v>
      </c>
    </row>
    <row r="470" spans="3:3" ht="15" customHeight="1" x14ac:dyDescent="0.3">
      <c r="C470" t="e">
        <f t="shared" si="7"/>
        <v>#N/A</v>
      </c>
    </row>
    <row r="471" spans="3:3" ht="15" customHeight="1" x14ac:dyDescent="0.3">
      <c r="C471" t="e">
        <f t="shared" si="7"/>
        <v>#N/A</v>
      </c>
    </row>
    <row r="472" spans="3:3" ht="15" customHeight="1" x14ac:dyDescent="0.3">
      <c r="C472" t="e">
        <f t="shared" si="7"/>
        <v>#N/A</v>
      </c>
    </row>
    <row r="473" spans="3:3" ht="15" customHeight="1" x14ac:dyDescent="0.3">
      <c r="C473" t="e">
        <f t="shared" si="7"/>
        <v>#N/A</v>
      </c>
    </row>
    <row r="474" spans="3:3" ht="15" customHeight="1" x14ac:dyDescent="0.3">
      <c r="C474" t="e">
        <f t="shared" si="7"/>
        <v>#N/A</v>
      </c>
    </row>
    <row r="475" spans="3:3" ht="15" customHeight="1" x14ac:dyDescent="0.3">
      <c r="C475" t="e">
        <f t="shared" si="7"/>
        <v>#N/A</v>
      </c>
    </row>
    <row r="476" spans="3:3" ht="15" customHeight="1" x14ac:dyDescent="0.3">
      <c r="C476" t="e">
        <f t="shared" si="7"/>
        <v>#N/A</v>
      </c>
    </row>
    <row r="477" spans="3:3" ht="15" customHeight="1" x14ac:dyDescent="0.3">
      <c r="C477" t="e">
        <f t="shared" si="7"/>
        <v>#N/A</v>
      </c>
    </row>
    <row r="478" spans="3:3" ht="15" customHeight="1" x14ac:dyDescent="0.3">
      <c r="C478" t="e">
        <f t="shared" si="7"/>
        <v>#N/A</v>
      </c>
    </row>
    <row r="479" spans="3:3" ht="15" customHeight="1" x14ac:dyDescent="0.3">
      <c r="C479" t="e">
        <f t="shared" si="7"/>
        <v>#N/A</v>
      </c>
    </row>
    <row r="480" spans="3:3" ht="15" customHeight="1" x14ac:dyDescent="0.3">
      <c r="C480" t="e">
        <f t="shared" si="7"/>
        <v>#N/A</v>
      </c>
    </row>
    <row r="481" spans="3:3" ht="15" customHeight="1" x14ac:dyDescent="0.3">
      <c r="C481" t="e">
        <f t="shared" si="7"/>
        <v>#N/A</v>
      </c>
    </row>
    <row r="482" spans="3:3" ht="15" customHeight="1" x14ac:dyDescent="0.3">
      <c r="C482" t="e">
        <f t="shared" si="7"/>
        <v>#N/A</v>
      </c>
    </row>
    <row r="483" spans="3:3" ht="15" customHeight="1" x14ac:dyDescent="0.3">
      <c r="C483" t="e">
        <f t="shared" si="7"/>
        <v>#N/A</v>
      </c>
    </row>
    <row r="484" spans="3:3" ht="15" customHeight="1" x14ac:dyDescent="0.3">
      <c r="C484" t="e">
        <f t="shared" si="7"/>
        <v>#N/A</v>
      </c>
    </row>
    <row r="485" spans="3:3" ht="15" customHeight="1" x14ac:dyDescent="0.3">
      <c r="C485" t="e">
        <f t="shared" si="7"/>
        <v>#N/A</v>
      </c>
    </row>
    <row r="486" spans="3:3" ht="15" customHeight="1" x14ac:dyDescent="0.3">
      <c r="C486" t="e">
        <f t="shared" si="7"/>
        <v>#N/A</v>
      </c>
    </row>
    <row r="487" spans="3:3" ht="15" customHeight="1" x14ac:dyDescent="0.3">
      <c r="C487" t="e">
        <f t="shared" si="7"/>
        <v>#N/A</v>
      </c>
    </row>
    <row r="488" spans="3:3" ht="15" customHeight="1" x14ac:dyDescent="0.3">
      <c r="C488" t="e">
        <f t="shared" si="7"/>
        <v>#N/A</v>
      </c>
    </row>
    <row r="489" spans="3:3" ht="15" customHeight="1" x14ac:dyDescent="0.3">
      <c r="C489" t="e">
        <f t="shared" si="7"/>
        <v>#N/A</v>
      </c>
    </row>
    <row r="490" spans="3:3" ht="15" customHeight="1" x14ac:dyDescent="0.3">
      <c r="C490" t="e">
        <f t="shared" si="7"/>
        <v>#N/A</v>
      </c>
    </row>
    <row r="491" spans="3:3" ht="15" customHeight="1" x14ac:dyDescent="0.3">
      <c r="C491" t="e">
        <f t="shared" si="7"/>
        <v>#N/A</v>
      </c>
    </row>
    <row r="492" spans="3:3" ht="15" customHeight="1" x14ac:dyDescent="0.3">
      <c r="C492" t="e">
        <f t="shared" si="7"/>
        <v>#N/A</v>
      </c>
    </row>
    <row r="493" spans="3:3" ht="15" customHeight="1" x14ac:dyDescent="0.3">
      <c r="C493" t="e">
        <f t="shared" si="7"/>
        <v>#N/A</v>
      </c>
    </row>
    <row r="494" spans="3:3" ht="15" customHeight="1" x14ac:dyDescent="0.3">
      <c r="C494" t="e">
        <f t="shared" si="7"/>
        <v>#N/A</v>
      </c>
    </row>
    <row r="495" spans="3:3" ht="15" customHeight="1" x14ac:dyDescent="0.3">
      <c r="C495" t="e">
        <f t="shared" si="7"/>
        <v>#N/A</v>
      </c>
    </row>
    <row r="496" spans="3:3" ht="15" customHeight="1" x14ac:dyDescent="0.3">
      <c r="C496" t="e">
        <f t="shared" si="7"/>
        <v>#N/A</v>
      </c>
    </row>
    <row r="497" spans="3:3" ht="15" customHeight="1" x14ac:dyDescent="0.3">
      <c r="C497" t="e">
        <f t="shared" si="7"/>
        <v>#N/A</v>
      </c>
    </row>
    <row r="498" spans="3:3" ht="15" customHeight="1" x14ac:dyDescent="0.3">
      <c r="C498" t="e">
        <f t="shared" si="7"/>
        <v>#N/A</v>
      </c>
    </row>
    <row r="499" spans="3:3" ht="15" customHeight="1" x14ac:dyDescent="0.3">
      <c r="C499" t="e">
        <f t="shared" si="7"/>
        <v>#N/A</v>
      </c>
    </row>
    <row r="500" spans="3:3" ht="15" customHeight="1" x14ac:dyDescent="0.3">
      <c r="C500" t="e">
        <f t="shared" si="7"/>
        <v>#N/A</v>
      </c>
    </row>
    <row r="501" spans="3:3" ht="15" customHeight="1" x14ac:dyDescent="0.3">
      <c r="C501" t="e">
        <f t="shared" si="7"/>
        <v>#N/A</v>
      </c>
    </row>
    <row r="502" spans="3:3" ht="15" customHeight="1" x14ac:dyDescent="0.3">
      <c r="C502" t="e">
        <f t="shared" si="7"/>
        <v>#N/A</v>
      </c>
    </row>
    <row r="503" spans="3:3" ht="15" customHeight="1" x14ac:dyDescent="0.3">
      <c r="C503" t="e">
        <f t="shared" si="7"/>
        <v>#N/A</v>
      </c>
    </row>
    <row r="504" spans="3:3" ht="15" customHeight="1" x14ac:dyDescent="0.3">
      <c r="C504" t="e">
        <f t="shared" si="7"/>
        <v>#N/A</v>
      </c>
    </row>
    <row r="505" spans="3:3" ht="15" customHeight="1" x14ac:dyDescent="0.3">
      <c r="C505" t="e">
        <f t="shared" si="7"/>
        <v>#N/A</v>
      </c>
    </row>
    <row r="506" spans="3:3" ht="15" customHeight="1" x14ac:dyDescent="0.3">
      <c r="C506" t="e">
        <f t="shared" si="7"/>
        <v>#N/A</v>
      </c>
    </row>
    <row r="507" spans="3:3" ht="15" customHeight="1" x14ac:dyDescent="0.3">
      <c r="C507" t="e">
        <f t="shared" si="7"/>
        <v>#N/A</v>
      </c>
    </row>
    <row r="508" spans="3:3" ht="15" customHeight="1" x14ac:dyDescent="0.3">
      <c r="C508" t="e">
        <f t="shared" si="7"/>
        <v>#N/A</v>
      </c>
    </row>
    <row r="509" spans="3:3" ht="15" customHeight="1" x14ac:dyDescent="0.3">
      <c r="C509" t="e">
        <f t="shared" si="7"/>
        <v>#N/A</v>
      </c>
    </row>
    <row r="510" spans="3:3" ht="15" customHeight="1" x14ac:dyDescent="0.3">
      <c r="C510" t="e">
        <f t="shared" si="7"/>
        <v>#N/A</v>
      </c>
    </row>
    <row r="511" spans="3:3" ht="15" customHeight="1" x14ac:dyDescent="0.3">
      <c r="C511" t="e">
        <f t="shared" si="7"/>
        <v>#N/A</v>
      </c>
    </row>
    <row r="512" spans="3:3" ht="15" customHeight="1" x14ac:dyDescent="0.3">
      <c r="C512" t="e">
        <f t="shared" si="7"/>
        <v>#N/A</v>
      </c>
    </row>
    <row r="513" spans="3:3" ht="15" customHeight="1" x14ac:dyDescent="0.3">
      <c r="C513" t="e">
        <f t="shared" si="7"/>
        <v>#N/A</v>
      </c>
    </row>
    <row r="514" spans="3:3" ht="15" customHeight="1" x14ac:dyDescent="0.3">
      <c r="C514" t="e">
        <f t="shared" si="7"/>
        <v>#N/A</v>
      </c>
    </row>
    <row r="515" spans="3:3" ht="15" customHeight="1" x14ac:dyDescent="0.3">
      <c r="C515" t="e">
        <f t="shared" si="7"/>
        <v>#N/A</v>
      </c>
    </row>
    <row r="516" spans="3:3" ht="15" customHeight="1" x14ac:dyDescent="0.3">
      <c r="C516" t="e">
        <f t="shared" ref="C516:C579" si="8">VLOOKUP(B516,B$627:B$1048576,1,0)</f>
        <v>#N/A</v>
      </c>
    </row>
    <row r="517" spans="3:3" ht="15" customHeight="1" x14ac:dyDescent="0.3">
      <c r="C517" t="e">
        <f t="shared" si="8"/>
        <v>#N/A</v>
      </c>
    </row>
    <row r="518" spans="3:3" ht="15" customHeight="1" x14ac:dyDescent="0.3">
      <c r="C518" t="e">
        <f t="shared" si="8"/>
        <v>#N/A</v>
      </c>
    </row>
    <row r="519" spans="3:3" ht="15" customHeight="1" x14ac:dyDescent="0.3">
      <c r="C519" t="e">
        <f t="shared" si="8"/>
        <v>#N/A</v>
      </c>
    </row>
    <row r="520" spans="3:3" ht="15" customHeight="1" x14ac:dyDescent="0.3">
      <c r="C520" t="e">
        <f t="shared" si="8"/>
        <v>#N/A</v>
      </c>
    </row>
    <row r="521" spans="3:3" ht="15" customHeight="1" x14ac:dyDescent="0.3">
      <c r="C521" t="e">
        <f t="shared" si="8"/>
        <v>#N/A</v>
      </c>
    </row>
    <row r="522" spans="3:3" ht="15" customHeight="1" x14ac:dyDescent="0.3">
      <c r="C522" t="e">
        <f t="shared" si="8"/>
        <v>#N/A</v>
      </c>
    </row>
    <row r="523" spans="3:3" ht="15" customHeight="1" x14ac:dyDescent="0.3">
      <c r="C523" t="e">
        <f t="shared" si="8"/>
        <v>#N/A</v>
      </c>
    </row>
    <row r="524" spans="3:3" ht="15" customHeight="1" x14ac:dyDescent="0.3">
      <c r="C524" t="e">
        <f t="shared" si="8"/>
        <v>#N/A</v>
      </c>
    </row>
    <row r="525" spans="3:3" ht="15" customHeight="1" x14ac:dyDescent="0.3">
      <c r="C525" t="e">
        <f t="shared" si="8"/>
        <v>#N/A</v>
      </c>
    </row>
    <row r="526" spans="3:3" ht="15" customHeight="1" x14ac:dyDescent="0.3">
      <c r="C526" t="e">
        <f t="shared" si="8"/>
        <v>#N/A</v>
      </c>
    </row>
    <row r="527" spans="3:3" ht="15" customHeight="1" x14ac:dyDescent="0.3">
      <c r="C527" t="e">
        <f t="shared" si="8"/>
        <v>#N/A</v>
      </c>
    </row>
    <row r="528" spans="3:3" ht="15" customHeight="1" x14ac:dyDescent="0.3">
      <c r="C528" t="e">
        <f t="shared" si="8"/>
        <v>#N/A</v>
      </c>
    </row>
    <row r="529" spans="3:3" ht="15" customHeight="1" x14ac:dyDescent="0.3">
      <c r="C529" t="e">
        <f t="shared" si="8"/>
        <v>#N/A</v>
      </c>
    </row>
    <row r="530" spans="3:3" ht="15" customHeight="1" x14ac:dyDescent="0.3">
      <c r="C530" t="e">
        <f t="shared" si="8"/>
        <v>#N/A</v>
      </c>
    </row>
    <row r="531" spans="3:3" ht="15" customHeight="1" x14ac:dyDescent="0.3">
      <c r="C531" t="e">
        <f t="shared" si="8"/>
        <v>#N/A</v>
      </c>
    </row>
    <row r="532" spans="3:3" ht="15" customHeight="1" x14ac:dyDescent="0.3">
      <c r="C532" t="e">
        <f t="shared" si="8"/>
        <v>#N/A</v>
      </c>
    </row>
    <row r="533" spans="3:3" ht="15" customHeight="1" x14ac:dyDescent="0.3">
      <c r="C533" t="e">
        <f t="shared" si="8"/>
        <v>#N/A</v>
      </c>
    </row>
    <row r="534" spans="3:3" ht="15" customHeight="1" x14ac:dyDescent="0.3">
      <c r="C534" t="e">
        <f t="shared" si="8"/>
        <v>#N/A</v>
      </c>
    </row>
    <row r="535" spans="3:3" ht="15" customHeight="1" x14ac:dyDescent="0.3">
      <c r="C535" t="e">
        <f t="shared" si="8"/>
        <v>#N/A</v>
      </c>
    </row>
    <row r="536" spans="3:3" ht="15" customHeight="1" x14ac:dyDescent="0.3">
      <c r="C536" t="e">
        <f t="shared" si="8"/>
        <v>#N/A</v>
      </c>
    </row>
    <row r="537" spans="3:3" ht="15" customHeight="1" x14ac:dyDescent="0.3">
      <c r="C537" t="e">
        <f t="shared" si="8"/>
        <v>#N/A</v>
      </c>
    </row>
    <row r="538" spans="3:3" ht="15" customHeight="1" x14ac:dyDescent="0.3">
      <c r="C538" t="e">
        <f t="shared" si="8"/>
        <v>#N/A</v>
      </c>
    </row>
    <row r="539" spans="3:3" ht="15" customHeight="1" x14ac:dyDescent="0.3">
      <c r="C539" t="e">
        <f t="shared" si="8"/>
        <v>#N/A</v>
      </c>
    </row>
    <row r="540" spans="3:3" ht="15" customHeight="1" x14ac:dyDescent="0.3">
      <c r="C540" t="e">
        <f t="shared" si="8"/>
        <v>#N/A</v>
      </c>
    </row>
    <row r="541" spans="3:3" ht="15" customHeight="1" x14ac:dyDescent="0.3">
      <c r="C541" t="e">
        <f t="shared" si="8"/>
        <v>#N/A</v>
      </c>
    </row>
    <row r="542" spans="3:3" ht="15" customHeight="1" x14ac:dyDescent="0.3">
      <c r="C542" t="e">
        <f t="shared" si="8"/>
        <v>#N/A</v>
      </c>
    </row>
    <row r="543" spans="3:3" ht="15" customHeight="1" x14ac:dyDescent="0.3">
      <c r="C543" t="e">
        <f t="shared" si="8"/>
        <v>#N/A</v>
      </c>
    </row>
    <row r="544" spans="3:3" ht="15" customHeight="1" x14ac:dyDescent="0.3">
      <c r="C544" t="e">
        <f t="shared" si="8"/>
        <v>#N/A</v>
      </c>
    </row>
    <row r="545" spans="3:3" ht="15" customHeight="1" x14ac:dyDescent="0.3">
      <c r="C545" t="e">
        <f t="shared" si="8"/>
        <v>#N/A</v>
      </c>
    </row>
    <row r="546" spans="3:3" ht="15" customHeight="1" x14ac:dyDescent="0.3">
      <c r="C546" t="e">
        <f t="shared" si="8"/>
        <v>#N/A</v>
      </c>
    </row>
    <row r="547" spans="3:3" ht="15" customHeight="1" x14ac:dyDescent="0.3">
      <c r="C547" t="e">
        <f t="shared" si="8"/>
        <v>#N/A</v>
      </c>
    </row>
    <row r="548" spans="3:3" ht="15" customHeight="1" x14ac:dyDescent="0.3">
      <c r="C548" t="e">
        <f t="shared" si="8"/>
        <v>#N/A</v>
      </c>
    </row>
    <row r="549" spans="3:3" ht="15" customHeight="1" x14ac:dyDescent="0.3">
      <c r="C549" t="e">
        <f t="shared" si="8"/>
        <v>#N/A</v>
      </c>
    </row>
    <row r="550" spans="3:3" ht="15" customHeight="1" x14ac:dyDescent="0.3">
      <c r="C550" t="e">
        <f t="shared" si="8"/>
        <v>#N/A</v>
      </c>
    </row>
    <row r="551" spans="3:3" ht="15" customHeight="1" x14ac:dyDescent="0.3">
      <c r="C551" t="e">
        <f t="shared" si="8"/>
        <v>#N/A</v>
      </c>
    </row>
    <row r="552" spans="3:3" ht="15" customHeight="1" x14ac:dyDescent="0.3">
      <c r="C552" t="e">
        <f t="shared" si="8"/>
        <v>#N/A</v>
      </c>
    </row>
    <row r="553" spans="3:3" ht="15" customHeight="1" x14ac:dyDescent="0.3">
      <c r="C553" t="e">
        <f t="shared" si="8"/>
        <v>#N/A</v>
      </c>
    </row>
    <row r="554" spans="3:3" ht="15" customHeight="1" x14ac:dyDescent="0.3">
      <c r="C554" t="e">
        <f t="shared" si="8"/>
        <v>#N/A</v>
      </c>
    </row>
    <row r="555" spans="3:3" ht="15" customHeight="1" x14ac:dyDescent="0.3">
      <c r="C555" t="e">
        <f t="shared" si="8"/>
        <v>#N/A</v>
      </c>
    </row>
    <row r="556" spans="3:3" ht="15" customHeight="1" x14ac:dyDescent="0.3">
      <c r="C556" t="e">
        <f t="shared" si="8"/>
        <v>#N/A</v>
      </c>
    </row>
    <row r="557" spans="3:3" ht="15" customHeight="1" x14ac:dyDescent="0.3">
      <c r="C557" t="e">
        <f t="shared" si="8"/>
        <v>#N/A</v>
      </c>
    </row>
    <row r="558" spans="3:3" ht="15" customHeight="1" x14ac:dyDescent="0.3">
      <c r="C558" t="e">
        <f t="shared" si="8"/>
        <v>#N/A</v>
      </c>
    </row>
    <row r="559" spans="3:3" ht="15" customHeight="1" x14ac:dyDescent="0.3">
      <c r="C559" t="e">
        <f t="shared" si="8"/>
        <v>#N/A</v>
      </c>
    </row>
    <row r="560" spans="3:3" ht="15" customHeight="1" x14ac:dyDescent="0.3">
      <c r="C560" t="e">
        <f t="shared" si="8"/>
        <v>#N/A</v>
      </c>
    </row>
    <row r="561" spans="3:3" ht="15" customHeight="1" x14ac:dyDescent="0.3">
      <c r="C561" t="e">
        <f t="shared" si="8"/>
        <v>#N/A</v>
      </c>
    </row>
    <row r="562" spans="3:3" ht="15" customHeight="1" x14ac:dyDescent="0.3">
      <c r="C562" t="e">
        <f t="shared" si="8"/>
        <v>#N/A</v>
      </c>
    </row>
    <row r="563" spans="3:3" ht="15" customHeight="1" x14ac:dyDescent="0.3">
      <c r="C563" t="e">
        <f t="shared" si="8"/>
        <v>#N/A</v>
      </c>
    </row>
    <row r="564" spans="3:3" ht="15" customHeight="1" x14ac:dyDescent="0.3">
      <c r="C564" t="e">
        <f t="shared" si="8"/>
        <v>#N/A</v>
      </c>
    </row>
    <row r="565" spans="3:3" ht="15" customHeight="1" x14ac:dyDescent="0.3">
      <c r="C565" t="e">
        <f t="shared" si="8"/>
        <v>#N/A</v>
      </c>
    </row>
    <row r="566" spans="3:3" ht="15" customHeight="1" x14ac:dyDescent="0.3">
      <c r="C566" t="e">
        <f t="shared" si="8"/>
        <v>#N/A</v>
      </c>
    </row>
    <row r="567" spans="3:3" ht="15" customHeight="1" x14ac:dyDescent="0.3">
      <c r="C567" t="e">
        <f t="shared" si="8"/>
        <v>#N/A</v>
      </c>
    </row>
    <row r="568" spans="3:3" ht="15" customHeight="1" x14ac:dyDescent="0.3">
      <c r="C568" t="e">
        <f t="shared" si="8"/>
        <v>#N/A</v>
      </c>
    </row>
    <row r="569" spans="3:3" ht="15" customHeight="1" x14ac:dyDescent="0.3">
      <c r="C569" t="e">
        <f t="shared" si="8"/>
        <v>#N/A</v>
      </c>
    </row>
    <row r="570" spans="3:3" ht="15" customHeight="1" x14ac:dyDescent="0.3">
      <c r="C570" t="e">
        <f t="shared" si="8"/>
        <v>#N/A</v>
      </c>
    </row>
    <row r="571" spans="3:3" ht="15" customHeight="1" x14ac:dyDescent="0.3">
      <c r="C571" t="e">
        <f t="shared" si="8"/>
        <v>#N/A</v>
      </c>
    </row>
    <row r="572" spans="3:3" ht="15" customHeight="1" x14ac:dyDescent="0.3">
      <c r="C572" t="e">
        <f t="shared" si="8"/>
        <v>#N/A</v>
      </c>
    </row>
    <row r="573" spans="3:3" ht="15" customHeight="1" x14ac:dyDescent="0.3">
      <c r="C573" t="e">
        <f t="shared" si="8"/>
        <v>#N/A</v>
      </c>
    </row>
    <row r="574" spans="3:3" ht="15" customHeight="1" x14ac:dyDescent="0.3">
      <c r="C574" t="e">
        <f t="shared" si="8"/>
        <v>#N/A</v>
      </c>
    </row>
    <row r="575" spans="3:3" ht="15" customHeight="1" x14ac:dyDescent="0.3">
      <c r="C575" t="e">
        <f t="shared" si="8"/>
        <v>#N/A</v>
      </c>
    </row>
    <row r="576" spans="3:3" ht="15" customHeight="1" x14ac:dyDescent="0.3">
      <c r="C576" t="e">
        <f t="shared" si="8"/>
        <v>#N/A</v>
      </c>
    </row>
    <row r="577" spans="3:3" ht="15" customHeight="1" x14ac:dyDescent="0.3">
      <c r="C577" t="e">
        <f t="shared" si="8"/>
        <v>#N/A</v>
      </c>
    </row>
    <row r="578" spans="3:3" ht="15" customHeight="1" x14ac:dyDescent="0.3">
      <c r="C578" t="e">
        <f t="shared" si="8"/>
        <v>#N/A</v>
      </c>
    </row>
    <row r="579" spans="3:3" ht="15" customHeight="1" x14ac:dyDescent="0.3">
      <c r="C579" t="e">
        <f t="shared" si="8"/>
        <v>#N/A</v>
      </c>
    </row>
    <row r="580" spans="3:3" ht="15" customHeight="1" x14ac:dyDescent="0.3">
      <c r="C580" t="e">
        <f t="shared" ref="C580:C624" si="9">VLOOKUP(B580,B$627:B$1048576,1,0)</f>
        <v>#N/A</v>
      </c>
    </row>
    <row r="581" spans="3:3" ht="15" customHeight="1" x14ac:dyDescent="0.3">
      <c r="C581" t="e">
        <f t="shared" si="9"/>
        <v>#N/A</v>
      </c>
    </row>
    <row r="582" spans="3:3" ht="15" customHeight="1" x14ac:dyDescent="0.3">
      <c r="C582" t="e">
        <f t="shared" si="9"/>
        <v>#N/A</v>
      </c>
    </row>
    <row r="583" spans="3:3" ht="15" customHeight="1" x14ac:dyDescent="0.3">
      <c r="C583" t="e">
        <f t="shared" si="9"/>
        <v>#N/A</v>
      </c>
    </row>
    <row r="584" spans="3:3" ht="15" customHeight="1" x14ac:dyDescent="0.3">
      <c r="C584" t="e">
        <f t="shared" si="9"/>
        <v>#N/A</v>
      </c>
    </row>
    <row r="585" spans="3:3" ht="15" customHeight="1" x14ac:dyDescent="0.3">
      <c r="C585" t="e">
        <f t="shared" si="9"/>
        <v>#N/A</v>
      </c>
    </row>
    <row r="586" spans="3:3" ht="15" customHeight="1" x14ac:dyDescent="0.3">
      <c r="C586" t="e">
        <f t="shared" si="9"/>
        <v>#N/A</v>
      </c>
    </row>
    <row r="587" spans="3:3" ht="15" customHeight="1" x14ac:dyDescent="0.3">
      <c r="C587" t="e">
        <f t="shared" si="9"/>
        <v>#N/A</v>
      </c>
    </row>
    <row r="588" spans="3:3" ht="15" customHeight="1" x14ac:dyDescent="0.3">
      <c r="C588" t="e">
        <f t="shared" si="9"/>
        <v>#N/A</v>
      </c>
    </row>
    <row r="589" spans="3:3" ht="15" customHeight="1" x14ac:dyDescent="0.3">
      <c r="C589" t="e">
        <f t="shared" si="9"/>
        <v>#N/A</v>
      </c>
    </row>
    <row r="590" spans="3:3" ht="15" customHeight="1" x14ac:dyDescent="0.3">
      <c r="C590" t="e">
        <f t="shared" si="9"/>
        <v>#N/A</v>
      </c>
    </row>
    <row r="591" spans="3:3" ht="15" customHeight="1" x14ac:dyDescent="0.3">
      <c r="C591" t="e">
        <f t="shared" si="9"/>
        <v>#N/A</v>
      </c>
    </row>
    <row r="592" spans="3:3" ht="15" customHeight="1" x14ac:dyDescent="0.3">
      <c r="C592" t="e">
        <f t="shared" si="9"/>
        <v>#N/A</v>
      </c>
    </row>
    <row r="593" spans="3:3" ht="15" customHeight="1" x14ac:dyDescent="0.3">
      <c r="C593" t="e">
        <f t="shared" si="9"/>
        <v>#N/A</v>
      </c>
    </row>
    <row r="594" spans="3:3" ht="15" customHeight="1" x14ac:dyDescent="0.3">
      <c r="C594" t="e">
        <f t="shared" si="9"/>
        <v>#N/A</v>
      </c>
    </row>
    <row r="595" spans="3:3" ht="15" customHeight="1" x14ac:dyDescent="0.3">
      <c r="C595" t="e">
        <f t="shared" si="9"/>
        <v>#N/A</v>
      </c>
    </row>
    <row r="596" spans="3:3" ht="15" customHeight="1" x14ac:dyDescent="0.3">
      <c r="C596" t="e">
        <f t="shared" si="9"/>
        <v>#N/A</v>
      </c>
    </row>
    <row r="597" spans="3:3" ht="15" customHeight="1" x14ac:dyDescent="0.3">
      <c r="C597" t="e">
        <f t="shared" si="9"/>
        <v>#N/A</v>
      </c>
    </row>
    <row r="598" spans="3:3" ht="15" customHeight="1" x14ac:dyDescent="0.3">
      <c r="C598" t="e">
        <f t="shared" si="9"/>
        <v>#N/A</v>
      </c>
    </row>
    <row r="599" spans="3:3" ht="15" customHeight="1" x14ac:dyDescent="0.3">
      <c r="C599" t="e">
        <f t="shared" si="9"/>
        <v>#N/A</v>
      </c>
    </row>
    <row r="600" spans="3:3" ht="15" customHeight="1" x14ac:dyDescent="0.3">
      <c r="C600" t="e">
        <f t="shared" si="9"/>
        <v>#N/A</v>
      </c>
    </row>
    <row r="601" spans="3:3" ht="15" customHeight="1" x14ac:dyDescent="0.3">
      <c r="C601" t="e">
        <f t="shared" si="9"/>
        <v>#N/A</v>
      </c>
    </row>
    <row r="602" spans="3:3" ht="15" customHeight="1" x14ac:dyDescent="0.3">
      <c r="C602" t="e">
        <f t="shared" si="9"/>
        <v>#N/A</v>
      </c>
    </row>
    <row r="603" spans="3:3" ht="15" customHeight="1" x14ac:dyDescent="0.3">
      <c r="C603" t="e">
        <f t="shared" si="9"/>
        <v>#N/A</v>
      </c>
    </row>
    <row r="604" spans="3:3" ht="15" customHeight="1" x14ac:dyDescent="0.3">
      <c r="C604" t="e">
        <f t="shared" si="9"/>
        <v>#N/A</v>
      </c>
    </row>
    <row r="605" spans="3:3" ht="15" customHeight="1" x14ac:dyDescent="0.3">
      <c r="C605" t="e">
        <f t="shared" si="9"/>
        <v>#N/A</v>
      </c>
    </row>
    <row r="606" spans="3:3" ht="15" customHeight="1" x14ac:dyDescent="0.3">
      <c r="C606" t="e">
        <f t="shared" si="9"/>
        <v>#N/A</v>
      </c>
    </row>
    <row r="607" spans="3:3" ht="15" customHeight="1" x14ac:dyDescent="0.3">
      <c r="C607" t="e">
        <f t="shared" si="9"/>
        <v>#N/A</v>
      </c>
    </row>
    <row r="608" spans="3:3" ht="15" customHeight="1" x14ac:dyDescent="0.3">
      <c r="C608" t="e">
        <f t="shared" si="9"/>
        <v>#N/A</v>
      </c>
    </row>
    <row r="609" spans="3:3" ht="15" customHeight="1" x14ac:dyDescent="0.3">
      <c r="C609" t="e">
        <f t="shared" si="9"/>
        <v>#N/A</v>
      </c>
    </row>
    <row r="610" spans="3:3" ht="15" customHeight="1" x14ac:dyDescent="0.3">
      <c r="C610" t="e">
        <f t="shared" si="9"/>
        <v>#N/A</v>
      </c>
    </row>
    <row r="611" spans="3:3" ht="15" customHeight="1" x14ac:dyDescent="0.3">
      <c r="C611" t="e">
        <f t="shared" si="9"/>
        <v>#N/A</v>
      </c>
    </row>
    <row r="612" spans="3:3" ht="15" customHeight="1" x14ac:dyDescent="0.3">
      <c r="C612" t="e">
        <f t="shared" si="9"/>
        <v>#N/A</v>
      </c>
    </row>
    <row r="613" spans="3:3" ht="15" customHeight="1" x14ac:dyDescent="0.3">
      <c r="C613" t="e">
        <f t="shared" si="9"/>
        <v>#N/A</v>
      </c>
    </row>
    <row r="614" spans="3:3" ht="15" customHeight="1" x14ac:dyDescent="0.3">
      <c r="C614" t="e">
        <f t="shared" si="9"/>
        <v>#N/A</v>
      </c>
    </row>
    <row r="615" spans="3:3" ht="15" customHeight="1" x14ac:dyDescent="0.3">
      <c r="C615" t="e">
        <f t="shared" si="9"/>
        <v>#N/A</v>
      </c>
    </row>
    <row r="616" spans="3:3" ht="15" customHeight="1" x14ac:dyDescent="0.3">
      <c r="C616" t="e">
        <f t="shared" si="9"/>
        <v>#N/A</v>
      </c>
    </row>
    <row r="617" spans="3:3" ht="15" customHeight="1" x14ac:dyDescent="0.3">
      <c r="C617" t="e">
        <f t="shared" si="9"/>
        <v>#N/A</v>
      </c>
    </row>
    <row r="618" spans="3:3" ht="15" customHeight="1" x14ac:dyDescent="0.3">
      <c r="C618" t="e">
        <f t="shared" si="9"/>
        <v>#N/A</v>
      </c>
    </row>
    <row r="619" spans="3:3" ht="15" customHeight="1" x14ac:dyDescent="0.3">
      <c r="C619" t="e">
        <f t="shared" si="9"/>
        <v>#N/A</v>
      </c>
    </row>
    <row r="620" spans="3:3" ht="15" customHeight="1" x14ac:dyDescent="0.3">
      <c r="C620" t="e">
        <f t="shared" si="9"/>
        <v>#N/A</v>
      </c>
    </row>
    <row r="621" spans="3:3" ht="15" customHeight="1" x14ac:dyDescent="0.3">
      <c r="C621" t="e">
        <f t="shared" si="9"/>
        <v>#N/A</v>
      </c>
    </row>
    <row r="622" spans="3:3" ht="15" customHeight="1" x14ac:dyDescent="0.3">
      <c r="C622" t="e">
        <f t="shared" si="9"/>
        <v>#N/A</v>
      </c>
    </row>
    <row r="623" spans="3:3" ht="15" customHeight="1" x14ac:dyDescent="0.3">
      <c r="C623" t="e">
        <f t="shared" si="9"/>
        <v>#N/A</v>
      </c>
    </row>
    <row r="624" spans="3:3" ht="15" customHeight="1" x14ac:dyDescent="0.3">
      <c r="C624" t="e">
        <f t="shared" si="9"/>
        <v>#N/A</v>
      </c>
    </row>
    <row r="625" spans="2:7" ht="15" customHeight="1" x14ac:dyDescent="0.3">
      <c r="C625" t="e">
        <f>VLOOKUP(B625,B$627:B$1048576,1,0)</f>
        <v>#N/A</v>
      </c>
    </row>
    <row r="626" spans="2:7" s="15" customFormat="1" ht="15" customHeight="1" x14ac:dyDescent="0.3">
      <c r="B626" s="15">
        <v>23</v>
      </c>
      <c r="F626" s="14" t="s">
        <v>2608</v>
      </c>
      <c r="G626" s="15">
        <v>23</v>
      </c>
    </row>
    <row r="627" spans="2:7" ht="15" customHeight="1" x14ac:dyDescent="0.3">
      <c r="B627" t="s">
        <v>2606</v>
      </c>
      <c r="C627" t="str">
        <f>VLOOKUP(B627,B$2:B$625,1,0)</f>
        <v>Magistrado(1)</v>
      </c>
      <c r="G627" t="s">
        <v>2606</v>
      </c>
    </row>
    <row r="628" spans="2:7" ht="15" customHeight="1" x14ac:dyDescent="0.3">
      <c r="B628" t="s">
        <v>2645</v>
      </c>
      <c r="C628" t="str">
        <f t="shared" ref="C628:C691" si="10">VLOOKUP(B628,B$2:B$625,1,0)</f>
        <v>Despacho(11009)</v>
      </c>
      <c r="G628" t="s">
        <v>2645</v>
      </c>
    </row>
    <row r="629" spans="2:7" ht="15" customHeight="1" x14ac:dyDescent="0.3">
      <c r="B629" s="1" t="s">
        <v>2654</v>
      </c>
      <c r="C629" t="str">
        <f t="shared" si="10"/>
        <v xml:space="preserve">SuspensãoouSobrestamento(11025)
</v>
      </c>
      <c r="G629" s="1" t="s">
        <v>2654</v>
      </c>
    </row>
    <row r="630" spans="2:7" ht="15" customHeight="1" x14ac:dyDescent="0.3">
      <c r="B630" t="s">
        <v>2645</v>
      </c>
      <c r="C630" t="str">
        <f t="shared" si="10"/>
        <v>Despacho(11009)</v>
      </c>
      <c r="G630" t="s">
        <v>2645</v>
      </c>
    </row>
    <row r="631" spans="2:7" ht="15" customHeight="1" x14ac:dyDescent="0.3">
      <c r="B631" t="s">
        <v>2646</v>
      </c>
      <c r="C631" t="str">
        <f t="shared" si="10"/>
        <v>SuspensãoouSobrestamento(11025)</v>
      </c>
      <c r="G631" t="s">
        <v>2646</v>
      </c>
    </row>
    <row r="632" spans="2:7" ht="15" customHeight="1" x14ac:dyDescent="0.3">
      <c r="B632" s="1" t="s">
        <v>2647</v>
      </c>
      <c r="C632" t="str">
        <f t="shared" si="10"/>
        <v xml:space="preserve">ConflitodeCompetência(11012)
</v>
      </c>
      <c r="G632" s="1" t="s">
        <v>2647</v>
      </c>
    </row>
    <row r="633" spans="2:7" ht="15" customHeight="1" x14ac:dyDescent="0.3">
      <c r="B633" t="s">
        <v>2645</v>
      </c>
      <c r="C633" t="str">
        <f>VLOOKUP(B633,B$2:B$625,1,0)</f>
        <v>Despacho(11009)</v>
      </c>
      <c r="G633" t="s">
        <v>2645</v>
      </c>
    </row>
    <row r="634" spans="2:7" ht="15" customHeight="1" x14ac:dyDescent="0.3">
      <c r="B634" t="s">
        <v>2646</v>
      </c>
      <c r="C634" t="str">
        <f t="shared" si="10"/>
        <v>SuspensãoouSobrestamento(11025)</v>
      </c>
      <c r="G634" t="s">
        <v>2646</v>
      </c>
    </row>
    <row r="635" spans="2:7" ht="15" customHeight="1" x14ac:dyDescent="0.3">
      <c r="B635" s="1" t="s">
        <v>2648</v>
      </c>
      <c r="C635" t="str">
        <f t="shared" si="10"/>
        <v xml:space="preserve">ConvençãodasPartes(11013)
</v>
      </c>
      <c r="G635" s="1" t="s">
        <v>2648</v>
      </c>
    </row>
    <row r="636" spans="2:7" ht="15" customHeight="1" x14ac:dyDescent="0.3">
      <c r="B636" t="s">
        <v>2645</v>
      </c>
      <c r="C636" t="str">
        <f t="shared" si="10"/>
        <v>Despacho(11009)</v>
      </c>
      <c r="G636" t="s">
        <v>2645</v>
      </c>
    </row>
    <row r="637" spans="2:7" ht="15" customHeight="1" x14ac:dyDescent="0.3">
      <c r="B637" t="s">
        <v>2646</v>
      </c>
      <c r="C637" t="str">
        <f t="shared" si="10"/>
        <v>SuspensãoouSobrestamento(11025)</v>
      </c>
      <c r="G637" t="s">
        <v>2646</v>
      </c>
    </row>
    <row r="638" spans="2:7" ht="15" customHeight="1" x14ac:dyDescent="0.3">
      <c r="B638" s="1" t="s">
        <v>2649</v>
      </c>
      <c r="C638" t="str">
        <f t="shared" si="10"/>
        <v xml:space="preserve">ConvençãodasPartesparaCumprimentoVoluntáriodaobrigação(11014)
</v>
      </c>
      <c r="G638" s="1" t="s">
        <v>2649</v>
      </c>
    </row>
    <row r="639" spans="2:7" ht="15" customHeight="1" x14ac:dyDescent="0.3">
      <c r="B639" t="s">
        <v>2645</v>
      </c>
      <c r="C639" t="str">
        <f t="shared" si="10"/>
        <v>Despacho(11009)</v>
      </c>
      <c r="G639" t="s">
        <v>2645</v>
      </c>
    </row>
    <row r="640" spans="2:7" ht="15" customHeight="1" x14ac:dyDescent="0.3">
      <c r="B640" t="s">
        <v>2646</v>
      </c>
      <c r="C640" t="str">
        <f t="shared" si="10"/>
        <v>SuspensãoouSobrestamento(11025)</v>
      </c>
      <c r="G640" t="s">
        <v>2646</v>
      </c>
    </row>
    <row r="641" spans="2:7" ht="15" customHeight="1" x14ac:dyDescent="0.3">
      <c r="B641" s="1" t="s">
        <v>2650</v>
      </c>
      <c r="C641" t="str">
        <f t="shared" si="10"/>
        <v xml:space="preserve">ExceçãodeIncompetência,suspeiçãoouImpedimento(11015)
</v>
      </c>
      <c r="G641" s="1" t="s">
        <v>2650</v>
      </c>
    </row>
    <row r="642" spans="2:7" ht="15" customHeight="1" x14ac:dyDescent="0.3">
      <c r="B642" t="s">
        <v>2645</v>
      </c>
      <c r="C642" t="str">
        <f t="shared" si="10"/>
        <v>Despacho(11009)</v>
      </c>
      <c r="G642" t="s">
        <v>2645</v>
      </c>
    </row>
    <row r="643" spans="2:7" ht="15" customHeight="1" x14ac:dyDescent="0.3">
      <c r="B643" t="s">
        <v>2646</v>
      </c>
      <c r="C643" t="str">
        <f t="shared" si="10"/>
        <v>SuspensãoouSobrestamento(11025)</v>
      </c>
      <c r="G643" t="s">
        <v>2646</v>
      </c>
    </row>
    <row r="644" spans="2:7" ht="15" customHeight="1" x14ac:dyDescent="0.3">
      <c r="B644" s="1" t="s">
        <v>2651</v>
      </c>
      <c r="C644" t="str">
        <f t="shared" si="10"/>
        <v xml:space="preserve">ExceçãodaVerdade(11016)
</v>
      </c>
      <c r="G644" s="1" t="s">
        <v>2651</v>
      </c>
    </row>
    <row r="645" spans="2:7" ht="15" customHeight="1" x14ac:dyDescent="0.3">
      <c r="B645" t="s">
        <v>2645</v>
      </c>
      <c r="C645" t="str">
        <f t="shared" si="10"/>
        <v>Despacho(11009)</v>
      </c>
      <c r="G645" t="s">
        <v>2645</v>
      </c>
    </row>
    <row r="646" spans="2:7" ht="15" customHeight="1" x14ac:dyDescent="0.3">
      <c r="B646" t="s">
        <v>2646</v>
      </c>
      <c r="C646" t="str">
        <f t="shared" si="10"/>
        <v>SuspensãoouSobrestamento(11025)</v>
      </c>
      <c r="G646" t="s">
        <v>2646</v>
      </c>
    </row>
    <row r="647" spans="2:7" ht="15" customHeight="1" x14ac:dyDescent="0.3">
      <c r="B647" s="1" t="s">
        <v>2652</v>
      </c>
      <c r="C647" t="str">
        <f t="shared" si="10"/>
        <v xml:space="preserve">IncidentedeInsanidadeMental(11017)
</v>
      </c>
      <c r="G647" s="1" t="s">
        <v>2652</v>
      </c>
    </row>
    <row r="648" spans="2:7" ht="15" customHeight="1" x14ac:dyDescent="0.3">
      <c r="B648" t="s">
        <v>2645</v>
      </c>
      <c r="C648" t="str">
        <f t="shared" si="10"/>
        <v>Despacho(11009)</v>
      </c>
      <c r="G648" t="s">
        <v>2645</v>
      </c>
    </row>
    <row r="649" spans="2:7" ht="15" customHeight="1" x14ac:dyDescent="0.3">
      <c r="B649" t="s">
        <v>2646</v>
      </c>
      <c r="C649" t="str">
        <f t="shared" si="10"/>
        <v>SuspensãoouSobrestamento(11025)</v>
      </c>
      <c r="G649" t="s">
        <v>2646</v>
      </c>
    </row>
    <row r="650" spans="2:7" ht="15" customHeight="1" x14ac:dyDescent="0.3">
      <c r="B650" s="1" t="s">
        <v>2653</v>
      </c>
      <c r="C650" t="str">
        <f t="shared" si="10"/>
        <v xml:space="preserve">RecebimentodeEmbargosàExecução(11018)
</v>
      </c>
      <c r="G650" s="1" t="s">
        <v>2653</v>
      </c>
    </row>
    <row r="651" spans="2:7" ht="15" customHeight="1" x14ac:dyDescent="0.3">
      <c r="B651" t="s">
        <v>2645</v>
      </c>
      <c r="C651" t="str">
        <f t="shared" si="10"/>
        <v>Despacho(11009)</v>
      </c>
      <c r="G651" t="s">
        <v>2645</v>
      </c>
    </row>
    <row r="652" spans="2:7" ht="15" customHeight="1" x14ac:dyDescent="0.3">
      <c r="B652" t="s">
        <v>2646</v>
      </c>
      <c r="C652" t="str">
        <f t="shared" si="10"/>
        <v>SuspensãoouSobrestamento(11025)</v>
      </c>
      <c r="G652" t="s">
        <v>2646</v>
      </c>
    </row>
    <row r="653" spans="2:7" ht="15" customHeight="1" x14ac:dyDescent="0.3">
      <c r="B653" t="s">
        <v>2655</v>
      </c>
      <c r="C653" t="str">
        <f t="shared" si="10"/>
        <v>PorImpedimentoouSuspeição(15009)</v>
      </c>
      <c r="G653" t="s">
        <v>2655</v>
      </c>
    </row>
    <row r="654" spans="2:7" ht="15" customHeight="1" x14ac:dyDescent="0.3">
      <c r="C654" t="e">
        <f t="shared" si="10"/>
        <v>#N/A</v>
      </c>
    </row>
    <row r="655" spans="2:7" ht="15" customHeight="1" x14ac:dyDescent="0.3">
      <c r="C655" t="e">
        <f t="shared" si="10"/>
        <v>#N/A</v>
      </c>
    </row>
    <row r="656" spans="2:7" ht="15" customHeight="1" x14ac:dyDescent="0.3">
      <c r="C656" t="e">
        <f t="shared" si="10"/>
        <v>#N/A</v>
      </c>
    </row>
    <row r="657" spans="3:3" ht="15" customHeight="1" x14ac:dyDescent="0.3">
      <c r="C657" t="e">
        <f t="shared" si="10"/>
        <v>#N/A</v>
      </c>
    </row>
    <row r="658" spans="3:3" ht="15" customHeight="1" x14ac:dyDescent="0.3">
      <c r="C658" t="e">
        <f t="shared" si="10"/>
        <v>#N/A</v>
      </c>
    </row>
    <row r="659" spans="3:3" ht="15" customHeight="1" x14ac:dyDescent="0.3">
      <c r="C659" t="e">
        <f t="shared" si="10"/>
        <v>#N/A</v>
      </c>
    </row>
    <row r="660" spans="3:3" ht="15" customHeight="1" x14ac:dyDescent="0.3">
      <c r="C660" t="e">
        <f t="shared" si="10"/>
        <v>#N/A</v>
      </c>
    </row>
    <row r="661" spans="3:3" ht="15" customHeight="1" x14ac:dyDescent="0.3">
      <c r="C661" t="e">
        <f t="shared" si="10"/>
        <v>#N/A</v>
      </c>
    </row>
    <row r="662" spans="3:3" ht="15" customHeight="1" x14ac:dyDescent="0.3">
      <c r="C662" t="e">
        <f t="shared" si="10"/>
        <v>#N/A</v>
      </c>
    </row>
    <row r="663" spans="3:3" ht="15" customHeight="1" x14ac:dyDescent="0.3">
      <c r="C663" t="e">
        <f t="shared" si="10"/>
        <v>#N/A</v>
      </c>
    </row>
    <row r="664" spans="3:3" ht="15" customHeight="1" x14ac:dyDescent="0.3">
      <c r="C664" t="e">
        <f t="shared" si="10"/>
        <v>#N/A</v>
      </c>
    </row>
    <row r="665" spans="3:3" ht="15" customHeight="1" x14ac:dyDescent="0.3">
      <c r="C665" t="e">
        <f t="shared" si="10"/>
        <v>#N/A</v>
      </c>
    </row>
    <row r="666" spans="3:3" ht="15" customHeight="1" x14ac:dyDescent="0.3">
      <c r="C666" t="e">
        <f t="shared" si="10"/>
        <v>#N/A</v>
      </c>
    </row>
    <row r="667" spans="3:3" ht="15" customHeight="1" x14ac:dyDescent="0.3">
      <c r="C667" t="e">
        <f t="shared" si="10"/>
        <v>#N/A</v>
      </c>
    </row>
    <row r="668" spans="3:3" ht="15" customHeight="1" x14ac:dyDescent="0.3">
      <c r="C668" t="e">
        <f t="shared" si="10"/>
        <v>#N/A</v>
      </c>
    </row>
    <row r="669" spans="3:3" ht="15" customHeight="1" x14ac:dyDescent="0.3">
      <c r="C669" t="e">
        <f t="shared" si="10"/>
        <v>#N/A</v>
      </c>
    </row>
    <row r="670" spans="3:3" ht="15" customHeight="1" x14ac:dyDescent="0.3">
      <c r="C670" t="e">
        <f t="shared" si="10"/>
        <v>#N/A</v>
      </c>
    </row>
    <row r="671" spans="3:3" ht="15" customHeight="1" x14ac:dyDescent="0.3">
      <c r="C671" t="e">
        <f t="shared" si="10"/>
        <v>#N/A</v>
      </c>
    </row>
    <row r="672" spans="3:3" ht="15" customHeight="1" x14ac:dyDescent="0.3">
      <c r="C672" t="e">
        <f t="shared" si="10"/>
        <v>#N/A</v>
      </c>
    </row>
    <row r="673" spans="3:3" ht="15" customHeight="1" x14ac:dyDescent="0.3">
      <c r="C673" t="e">
        <f t="shared" si="10"/>
        <v>#N/A</v>
      </c>
    </row>
    <row r="674" spans="3:3" ht="15" customHeight="1" x14ac:dyDescent="0.3">
      <c r="C674" t="e">
        <f t="shared" si="10"/>
        <v>#N/A</v>
      </c>
    </row>
    <row r="675" spans="3:3" ht="15" customHeight="1" x14ac:dyDescent="0.3">
      <c r="C675" t="e">
        <f t="shared" si="10"/>
        <v>#N/A</v>
      </c>
    </row>
    <row r="676" spans="3:3" ht="15" customHeight="1" x14ac:dyDescent="0.3">
      <c r="C676" t="e">
        <f t="shared" si="10"/>
        <v>#N/A</v>
      </c>
    </row>
    <row r="677" spans="3:3" ht="15" customHeight="1" x14ac:dyDescent="0.3">
      <c r="C677" t="e">
        <f t="shared" si="10"/>
        <v>#N/A</v>
      </c>
    </row>
    <row r="678" spans="3:3" ht="15" customHeight="1" x14ac:dyDescent="0.3">
      <c r="C678" t="e">
        <f t="shared" si="10"/>
        <v>#N/A</v>
      </c>
    </row>
    <row r="679" spans="3:3" ht="15" customHeight="1" x14ac:dyDescent="0.3">
      <c r="C679" t="e">
        <f t="shared" si="10"/>
        <v>#N/A</v>
      </c>
    </row>
    <row r="680" spans="3:3" ht="15" customHeight="1" x14ac:dyDescent="0.3">
      <c r="C680" t="e">
        <f t="shared" si="10"/>
        <v>#N/A</v>
      </c>
    </row>
    <row r="681" spans="3:3" ht="15" customHeight="1" x14ac:dyDescent="0.3">
      <c r="C681" t="e">
        <f t="shared" si="10"/>
        <v>#N/A</v>
      </c>
    </row>
    <row r="682" spans="3:3" ht="15" customHeight="1" x14ac:dyDescent="0.3">
      <c r="C682" t="e">
        <f t="shared" si="10"/>
        <v>#N/A</v>
      </c>
    </row>
    <row r="683" spans="3:3" ht="15" customHeight="1" x14ac:dyDescent="0.3">
      <c r="C683" t="e">
        <f t="shared" si="10"/>
        <v>#N/A</v>
      </c>
    </row>
    <row r="684" spans="3:3" ht="15" customHeight="1" x14ac:dyDescent="0.3">
      <c r="C684" t="e">
        <f t="shared" si="10"/>
        <v>#N/A</v>
      </c>
    </row>
    <row r="685" spans="3:3" ht="15" customHeight="1" x14ac:dyDescent="0.3">
      <c r="C685" t="e">
        <f t="shared" si="10"/>
        <v>#N/A</v>
      </c>
    </row>
    <row r="686" spans="3:3" ht="15" customHeight="1" x14ac:dyDescent="0.3">
      <c r="C686" t="e">
        <f t="shared" si="10"/>
        <v>#N/A</v>
      </c>
    </row>
    <row r="687" spans="3:3" ht="15" customHeight="1" x14ac:dyDescent="0.3">
      <c r="C687" t="e">
        <f t="shared" si="10"/>
        <v>#N/A</v>
      </c>
    </row>
    <row r="688" spans="3:3" ht="15" customHeight="1" x14ac:dyDescent="0.3">
      <c r="C688" t="e">
        <f t="shared" si="10"/>
        <v>#N/A</v>
      </c>
    </row>
    <row r="689" spans="3:3" ht="15" customHeight="1" x14ac:dyDescent="0.3">
      <c r="C689" t="e">
        <f t="shared" si="10"/>
        <v>#N/A</v>
      </c>
    </row>
    <row r="690" spans="3:3" ht="15" customHeight="1" x14ac:dyDescent="0.3">
      <c r="C690" t="e">
        <f t="shared" si="10"/>
        <v>#N/A</v>
      </c>
    </row>
    <row r="691" spans="3:3" ht="15" customHeight="1" x14ac:dyDescent="0.3">
      <c r="C691" t="e">
        <f t="shared" si="10"/>
        <v>#N/A</v>
      </c>
    </row>
    <row r="692" spans="3:3" ht="15" customHeight="1" x14ac:dyDescent="0.3">
      <c r="C692" t="e">
        <f t="shared" ref="C692:C755" si="11">VLOOKUP(B692,B$2:B$625,1,0)</f>
        <v>#N/A</v>
      </c>
    </row>
    <row r="693" spans="3:3" ht="15" customHeight="1" x14ac:dyDescent="0.3">
      <c r="C693" t="e">
        <f t="shared" si="11"/>
        <v>#N/A</v>
      </c>
    </row>
    <row r="694" spans="3:3" ht="15" customHeight="1" x14ac:dyDescent="0.3">
      <c r="C694" t="e">
        <f t="shared" si="11"/>
        <v>#N/A</v>
      </c>
    </row>
    <row r="695" spans="3:3" ht="15" customHeight="1" x14ac:dyDescent="0.3">
      <c r="C695" t="e">
        <f t="shared" si="11"/>
        <v>#N/A</v>
      </c>
    </row>
    <row r="696" spans="3:3" ht="15" customHeight="1" x14ac:dyDescent="0.3">
      <c r="C696" t="e">
        <f t="shared" si="11"/>
        <v>#N/A</v>
      </c>
    </row>
    <row r="697" spans="3:3" ht="15" customHeight="1" x14ac:dyDescent="0.3">
      <c r="C697" t="e">
        <f t="shared" si="11"/>
        <v>#N/A</v>
      </c>
    </row>
    <row r="698" spans="3:3" ht="15" customHeight="1" x14ac:dyDescent="0.3">
      <c r="C698" t="e">
        <f t="shared" si="11"/>
        <v>#N/A</v>
      </c>
    </row>
    <row r="699" spans="3:3" ht="15" customHeight="1" x14ac:dyDescent="0.3">
      <c r="C699" t="e">
        <f t="shared" si="11"/>
        <v>#N/A</v>
      </c>
    </row>
    <row r="700" spans="3:3" ht="15" customHeight="1" x14ac:dyDescent="0.3">
      <c r="C700" t="e">
        <f t="shared" si="11"/>
        <v>#N/A</v>
      </c>
    </row>
    <row r="701" spans="3:3" ht="15" customHeight="1" x14ac:dyDescent="0.3">
      <c r="C701" t="e">
        <f t="shared" si="11"/>
        <v>#N/A</v>
      </c>
    </row>
    <row r="702" spans="3:3" ht="15" customHeight="1" x14ac:dyDescent="0.3">
      <c r="C702" t="e">
        <f t="shared" si="11"/>
        <v>#N/A</v>
      </c>
    </row>
    <row r="703" spans="3:3" ht="15" customHeight="1" x14ac:dyDescent="0.3">
      <c r="C703" t="e">
        <f t="shared" si="11"/>
        <v>#N/A</v>
      </c>
    </row>
    <row r="704" spans="3:3" ht="15" customHeight="1" x14ac:dyDescent="0.3">
      <c r="C704" t="e">
        <f t="shared" si="11"/>
        <v>#N/A</v>
      </c>
    </row>
    <row r="705" spans="3:3" ht="15" customHeight="1" x14ac:dyDescent="0.3">
      <c r="C705" t="e">
        <f t="shared" si="11"/>
        <v>#N/A</v>
      </c>
    </row>
    <row r="706" spans="3:3" ht="15" customHeight="1" x14ac:dyDescent="0.3">
      <c r="C706" t="e">
        <f t="shared" si="11"/>
        <v>#N/A</v>
      </c>
    </row>
    <row r="707" spans="3:3" ht="15" customHeight="1" x14ac:dyDescent="0.3">
      <c r="C707" t="e">
        <f t="shared" si="11"/>
        <v>#N/A</v>
      </c>
    </row>
    <row r="708" spans="3:3" ht="15" customHeight="1" x14ac:dyDescent="0.3">
      <c r="C708" t="e">
        <f t="shared" si="11"/>
        <v>#N/A</v>
      </c>
    </row>
    <row r="709" spans="3:3" ht="15" customHeight="1" x14ac:dyDescent="0.3">
      <c r="C709" t="e">
        <f t="shared" si="11"/>
        <v>#N/A</v>
      </c>
    </row>
    <row r="710" spans="3:3" ht="15" customHeight="1" x14ac:dyDescent="0.3">
      <c r="C710" t="e">
        <f t="shared" si="11"/>
        <v>#N/A</v>
      </c>
    </row>
    <row r="711" spans="3:3" ht="15" customHeight="1" x14ac:dyDescent="0.3">
      <c r="C711" t="e">
        <f t="shared" si="11"/>
        <v>#N/A</v>
      </c>
    </row>
    <row r="712" spans="3:3" ht="15" customHeight="1" x14ac:dyDescent="0.3">
      <c r="C712" t="e">
        <f t="shared" si="11"/>
        <v>#N/A</v>
      </c>
    </row>
    <row r="713" spans="3:3" ht="15" customHeight="1" x14ac:dyDescent="0.3">
      <c r="C713" t="e">
        <f t="shared" si="11"/>
        <v>#N/A</v>
      </c>
    </row>
    <row r="714" spans="3:3" ht="15" customHeight="1" x14ac:dyDescent="0.3">
      <c r="C714" t="e">
        <f t="shared" si="11"/>
        <v>#N/A</v>
      </c>
    </row>
    <row r="715" spans="3:3" ht="15" customHeight="1" x14ac:dyDescent="0.3">
      <c r="C715" t="e">
        <f t="shared" si="11"/>
        <v>#N/A</v>
      </c>
    </row>
    <row r="716" spans="3:3" ht="15" customHeight="1" x14ac:dyDescent="0.3">
      <c r="C716" t="e">
        <f t="shared" si="11"/>
        <v>#N/A</v>
      </c>
    </row>
    <row r="717" spans="3:3" ht="15" customHeight="1" x14ac:dyDescent="0.3">
      <c r="C717" t="e">
        <f t="shared" si="11"/>
        <v>#N/A</v>
      </c>
    </row>
    <row r="718" spans="3:3" ht="15" customHeight="1" x14ac:dyDescent="0.3">
      <c r="C718" t="e">
        <f t="shared" si="11"/>
        <v>#N/A</v>
      </c>
    </row>
    <row r="719" spans="3:3" ht="15" customHeight="1" x14ac:dyDescent="0.3">
      <c r="C719" t="e">
        <f t="shared" si="11"/>
        <v>#N/A</v>
      </c>
    </row>
    <row r="720" spans="3:3" ht="15" customHeight="1" x14ac:dyDescent="0.3">
      <c r="C720" t="e">
        <f t="shared" si="11"/>
        <v>#N/A</v>
      </c>
    </row>
    <row r="721" spans="3:3" ht="15" customHeight="1" x14ac:dyDescent="0.3">
      <c r="C721" t="e">
        <f t="shared" si="11"/>
        <v>#N/A</v>
      </c>
    </row>
    <row r="722" spans="3:3" ht="15" customHeight="1" x14ac:dyDescent="0.3">
      <c r="C722" t="e">
        <f t="shared" si="11"/>
        <v>#N/A</v>
      </c>
    </row>
    <row r="723" spans="3:3" ht="15" customHeight="1" x14ac:dyDescent="0.3">
      <c r="C723" t="e">
        <f t="shared" si="11"/>
        <v>#N/A</v>
      </c>
    </row>
    <row r="724" spans="3:3" ht="15" customHeight="1" x14ac:dyDescent="0.3">
      <c r="C724" t="e">
        <f t="shared" si="11"/>
        <v>#N/A</v>
      </c>
    </row>
    <row r="725" spans="3:3" ht="15" customHeight="1" x14ac:dyDescent="0.3">
      <c r="C725" t="e">
        <f t="shared" si="11"/>
        <v>#N/A</v>
      </c>
    </row>
    <row r="726" spans="3:3" ht="15" customHeight="1" x14ac:dyDescent="0.3">
      <c r="C726" t="e">
        <f t="shared" si="11"/>
        <v>#N/A</v>
      </c>
    </row>
    <row r="727" spans="3:3" ht="15" customHeight="1" x14ac:dyDescent="0.3">
      <c r="C727" t="e">
        <f t="shared" si="11"/>
        <v>#N/A</v>
      </c>
    </row>
    <row r="728" spans="3:3" ht="15" customHeight="1" x14ac:dyDescent="0.3">
      <c r="C728" t="e">
        <f t="shared" si="11"/>
        <v>#N/A</v>
      </c>
    </row>
    <row r="729" spans="3:3" ht="15" customHeight="1" x14ac:dyDescent="0.3">
      <c r="C729" t="e">
        <f t="shared" si="11"/>
        <v>#N/A</v>
      </c>
    </row>
    <row r="730" spans="3:3" ht="15" customHeight="1" x14ac:dyDescent="0.3">
      <c r="C730" t="e">
        <f t="shared" si="11"/>
        <v>#N/A</v>
      </c>
    </row>
    <row r="731" spans="3:3" ht="15" customHeight="1" x14ac:dyDescent="0.3">
      <c r="C731" t="e">
        <f t="shared" si="11"/>
        <v>#N/A</v>
      </c>
    </row>
    <row r="732" spans="3:3" ht="15" customHeight="1" x14ac:dyDescent="0.3">
      <c r="C732" t="e">
        <f t="shared" si="11"/>
        <v>#N/A</v>
      </c>
    </row>
    <row r="733" spans="3:3" ht="15" customHeight="1" x14ac:dyDescent="0.3">
      <c r="C733" t="e">
        <f t="shared" si="11"/>
        <v>#N/A</v>
      </c>
    </row>
    <row r="734" spans="3:3" ht="15" customHeight="1" x14ac:dyDescent="0.3">
      <c r="C734" t="e">
        <f t="shared" si="11"/>
        <v>#N/A</v>
      </c>
    </row>
    <row r="735" spans="3:3" ht="15" customHeight="1" x14ac:dyDescent="0.3">
      <c r="C735" t="e">
        <f t="shared" si="11"/>
        <v>#N/A</v>
      </c>
    </row>
    <row r="736" spans="3:3" ht="15" customHeight="1" x14ac:dyDescent="0.3">
      <c r="C736" t="e">
        <f t="shared" si="11"/>
        <v>#N/A</v>
      </c>
    </row>
    <row r="737" spans="3:3" ht="15" customHeight="1" x14ac:dyDescent="0.3">
      <c r="C737" t="e">
        <f t="shared" si="11"/>
        <v>#N/A</v>
      </c>
    </row>
    <row r="738" spans="3:3" ht="15" customHeight="1" x14ac:dyDescent="0.3">
      <c r="C738" t="e">
        <f t="shared" si="11"/>
        <v>#N/A</v>
      </c>
    </row>
    <row r="739" spans="3:3" ht="15" customHeight="1" x14ac:dyDescent="0.3">
      <c r="C739" t="e">
        <f t="shared" si="11"/>
        <v>#N/A</v>
      </c>
    </row>
    <row r="740" spans="3:3" ht="15" customHeight="1" x14ac:dyDescent="0.3">
      <c r="C740" t="e">
        <f t="shared" si="11"/>
        <v>#N/A</v>
      </c>
    </row>
    <row r="741" spans="3:3" ht="15" customHeight="1" x14ac:dyDescent="0.3">
      <c r="C741" t="e">
        <f t="shared" si="11"/>
        <v>#N/A</v>
      </c>
    </row>
    <row r="742" spans="3:3" ht="15" customHeight="1" x14ac:dyDescent="0.3">
      <c r="C742" t="e">
        <f t="shared" si="11"/>
        <v>#N/A</v>
      </c>
    </row>
    <row r="743" spans="3:3" ht="15" customHeight="1" x14ac:dyDescent="0.3">
      <c r="C743" t="e">
        <f t="shared" si="11"/>
        <v>#N/A</v>
      </c>
    </row>
    <row r="744" spans="3:3" ht="15" customHeight="1" x14ac:dyDescent="0.3">
      <c r="C744" t="e">
        <f t="shared" si="11"/>
        <v>#N/A</v>
      </c>
    </row>
    <row r="745" spans="3:3" ht="15" customHeight="1" x14ac:dyDescent="0.3">
      <c r="C745" t="e">
        <f t="shared" si="11"/>
        <v>#N/A</v>
      </c>
    </row>
    <row r="746" spans="3:3" ht="15" customHeight="1" x14ac:dyDescent="0.3">
      <c r="C746" t="e">
        <f t="shared" si="11"/>
        <v>#N/A</v>
      </c>
    </row>
    <row r="747" spans="3:3" ht="15" customHeight="1" x14ac:dyDescent="0.3">
      <c r="C747" t="e">
        <f t="shared" si="11"/>
        <v>#N/A</v>
      </c>
    </row>
    <row r="748" spans="3:3" ht="15" customHeight="1" x14ac:dyDescent="0.3">
      <c r="C748" t="e">
        <f t="shared" si="11"/>
        <v>#N/A</v>
      </c>
    </row>
    <row r="749" spans="3:3" ht="15" customHeight="1" x14ac:dyDescent="0.3">
      <c r="C749" t="e">
        <f t="shared" si="11"/>
        <v>#N/A</v>
      </c>
    </row>
    <row r="750" spans="3:3" ht="15" customHeight="1" x14ac:dyDescent="0.3">
      <c r="C750" t="e">
        <f t="shared" si="11"/>
        <v>#N/A</v>
      </c>
    </row>
    <row r="751" spans="3:3" ht="15" customHeight="1" x14ac:dyDescent="0.3">
      <c r="C751" t="e">
        <f t="shared" si="11"/>
        <v>#N/A</v>
      </c>
    </row>
    <row r="752" spans="3:3" ht="15" customHeight="1" x14ac:dyDescent="0.3">
      <c r="C752" t="e">
        <f>VLOOKUP(B752,B$2:B$625,1,0)</f>
        <v>#N/A</v>
      </c>
    </row>
    <row r="753" spans="3:3" ht="15" customHeight="1" x14ac:dyDescent="0.3">
      <c r="C753" t="e">
        <f t="shared" si="11"/>
        <v>#N/A</v>
      </c>
    </row>
    <row r="754" spans="3:3" ht="15" customHeight="1" x14ac:dyDescent="0.3">
      <c r="C754" t="e">
        <f t="shared" si="11"/>
        <v>#N/A</v>
      </c>
    </row>
    <row r="755" spans="3:3" ht="15" customHeight="1" x14ac:dyDescent="0.3">
      <c r="C755" t="e">
        <f t="shared" si="11"/>
        <v>#N/A</v>
      </c>
    </row>
    <row r="756" spans="3:3" ht="15" customHeight="1" x14ac:dyDescent="0.3">
      <c r="C756" t="e">
        <f t="shared" ref="C756:C819" si="12">VLOOKUP(B756,B$2:B$625,1,0)</f>
        <v>#N/A</v>
      </c>
    </row>
    <row r="757" spans="3:3" ht="15" customHeight="1" x14ac:dyDescent="0.3">
      <c r="C757" t="e">
        <f t="shared" si="12"/>
        <v>#N/A</v>
      </c>
    </row>
    <row r="758" spans="3:3" ht="15" customHeight="1" x14ac:dyDescent="0.3">
      <c r="C758" t="e">
        <f t="shared" si="12"/>
        <v>#N/A</v>
      </c>
    </row>
    <row r="759" spans="3:3" ht="15" customHeight="1" x14ac:dyDescent="0.3">
      <c r="C759" t="e">
        <f t="shared" si="12"/>
        <v>#N/A</v>
      </c>
    </row>
    <row r="760" spans="3:3" ht="15" customHeight="1" x14ac:dyDescent="0.3">
      <c r="C760" t="e">
        <f t="shared" si="12"/>
        <v>#N/A</v>
      </c>
    </row>
    <row r="761" spans="3:3" ht="15" customHeight="1" x14ac:dyDescent="0.3">
      <c r="C761" t="e">
        <f t="shared" si="12"/>
        <v>#N/A</v>
      </c>
    </row>
    <row r="762" spans="3:3" ht="15" customHeight="1" x14ac:dyDescent="0.3">
      <c r="C762" t="e">
        <f t="shared" si="12"/>
        <v>#N/A</v>
      </c>
    </row>
    <row r="763" spans="3:3" ht="15" customHeight="1" x14ac:dyDescent="0.3">
      <c r="C763" t="e">
        <f t="shared" si="12"/>
        <v>#N/A</v>
      </c>
    </row>
    <row r="764" spans="3:3" ht="15" customHeight="1" x14ac:dyDescent="0.3">
      <c r="C764" t="e">
        <f t="shared" si="12"/>
        <v>#N/A</v>
      </c>
    </row>
    <row r="765" spans="3:3" ht="15" customHeight="1" x14ac:dyDescent="0.3">
      <c r="C765" t="e">
        <f t="shared" si="12"/>
        <v>#N/A</v>
      </c>
    </row>
    <row r="766" spans="3:3" ht="15" customHeight="1" x14ac:dyDescent="0.3">
      <c r="C766" t="e">
        <f t="shared" si="12"/>
        <v>#N/A</v>
      </c>
    </row>
    <row r="767" spans="3:3" ht="15" customHeight="1" x14ac:dyDescent="0.3">
      <c r="C767" t="e">
        <f t="shared" si="12"/>
        <v>#N/A</v>
      </c>
    </row>
    <row r="768" spans="3:3" ht="15" customHeight="1" x14ac:dyDescent="0.3">
      <c r="C768" t="e">
        <f t="shared" si="12"/>
        <v>#N/A</v>
      </c>
    </row>
    <row r="769" spans="3:3" ht="15" customHeight="1" x14ac:dyDescent="0.3">
      <c r="C769" t="e">
        <f t="shared" si="12"/>
        <v>#N/A</v>
      </c>
    </row>
    <row r="770" spans="3:3" ht="15" customHeight="1" x14ac:dyDescent="0.3">
      <c r="C770" t="e">
        <f t="shared" si="12"/>
        <v>#N/A</v>
      </c>
    </row>
    <row r="771" spans="3:3" ht="15" customHeight="1" x14ac:dyDescent="0.3">
      <c r="C771" t="e">
        <f t="shared" si="12"/>
        <v>#N/A</v>
      </c>
    </row>
    <row r="772" spans="3:3" ht="15" customHeight="1" x14ac:dyDescent="0.3">
      <c r="C772" t="e">
        <f t="shared" si="12"/>
        <v>#N/A</v>
      </c>
    </row>
    <row r="773" spans="3:3" ht="15" customHeight="1" x14ac:dyDescent="0.3">
      <c r="C773" t="e">
        <f t="shared" si="12"/>
        <v>#N/A</v>
      </c>
    </row>
    <row r="774" spans="3:3" ht="15" customHeight="1" x14ac:dyDescent="0.3">
      <c r="C774" t="e">
        <f t="shared" si="12"/>
        <v>#N/A</v>
      </c>
    </row>
    <row r="775" spans="3:3" ht="15" customHeight="1" x14ac:dyDescent="0.3">
      <c r="C775" t="e">
        <f t="shared" si="12"/>
        <v>#N/A</v>
      </c>
    </row>
    <row r="776" spans="3:3" ht="15" customHeight="1" x14ac:dyDescent="0.3">
      <c r="C776" t="e">
        <f t="shared" si="12"/>
        <v>#N/A</v>
      </c>
    </row>
    <row r="777" spans="3:3" ht="15" customHeight="1" x14ac:dyDescent="0.3">
      <c r="C777" t="e">
        <f t="shared" si="12"/>
        <v>#N/A</v>
      </c>
    </row>
    <row r="778" spans="3:3" ht="15" customHeight="1" x14ac:dyDescent="0.3">
      <c r="C778" t="e">
        <f t="shared" si="12"/>
        <v>#N/A</v>
      </c>
    </row>
    <row r="779" spans="3:3" ht="15" customHeight="1" x14ac:dyDescent="0.3">
      <c r="C779" t="e">
        <f t="shared" si="12"/>
        <v>#N/A</v>
      </c>
    </row>
    <row r="780" spans="3:3" ht="15" customHeight="1" x14ac:dyDescent="0.3">
      <c r="C780" t="e">
        <f t="shared" si="12"/>
        <v>#N/A</v>
      </c>
    </row>
    <row r="781" spans="3:3" ht="15" customHeight="1" x14ac:dyDescent="0.3">
      <c r="C781" t="e">
        <f t="shared" si="12"/>
        <v>#N/A</v>
      </c>
    </row>
    <row r="782" spans="3:3" ht="15" customHeight="1" x14ac:dyDescent="0.3">
      <c r="C782" t="e">
        <f t="shared" si="12"/>
        <v>#N/A</v>
      </c>
    </row>
    <row r="783" spans="3:3" ht="15" customHeight="1" x14ac:dyDescent="0.3">
      <c r="C783" t="e">
        <f t="shared" si="12"/>
        <v>#N/A</v>
      </c>
    </row>
    <row r="784" spans="3:3" ht="15" customHeight="1" x14ac:dyDescent="0.3">
      <c r="C784" t="e">
        <f t="shared" si="12"/>
        <v>#N/A</v>
      </c>
    </row>
    <row r="785" spans="3:3" ht="15" customHeight="1" x14ac:dyDescent="0.3">
      <c r="C785" t="e">
        <f t="shared" si="12"/>
        <v>#N/A</v>
      </c>
    </row>
    <row r="786" spans="3:3" ht="15" customHeight="1" x14ac:dyDescent="0.3">
      <c r="C786" t="e">
        <f t="shared" si="12"/>
        <v>#N/A</v>
      </c>
    </row>
    <row r="787" spans="3:3" ht="15" customHeight="1" x14ac:dyDescent="0.3">
      <c r="C787" t="e">
        <f t="shared" si="12"/>
        <v>#N/A</v>
      </c>
    </row>
    <row r="788" spans="3:3" ht="15" customHeight="1" x14ac:dyDescent="0.3">
      <c r="C788" t="e">
        <f t="shared" si="12"/>
        <v>#N/A</v>
      </c>
    </row>
    <row r="789" spans="3:3" ht="15" customHeight="1" x14ac:dyDescent="0.3">
      <c r="C789" t="e">
        <f t="shared" si="12"/>
        <v>#N/A</v>
      </c>
    </row>
    <row r="790" spans="3:3" ht="15" customHeight="1" x14ac:dyDescent="0.3">
      <c r="C790" t="e">
        <f t="shared" si="12"/>
        <v>#N/A</v>
      </c>
    </row>
    <row r="791" spans="3:3" ht="15" customHeight="1" x14ac:dyDescent="0.3">
      <c r="C791" t="e">
        <f t="shared" si="12"/>
        <v>#N/A</v>
      </c>
    </row>
    <row r="792" spans="3:3" ht="15" customHeight="1" x14ac:dyDescent="0.3">
      <c r="C792" t="e">
        <f t="shared" si="12"/>
        <v>#N/A</v>
      </c>
    </row>
    <row r="793" spans="3:3" ht="15" customHeight="1" x14ac:dyDescent="0.3">
      <c r="C793" t="e">
        <f t="shared" si="12"/>
        <v>#N/A</v>
      </c>
    </row>
    <row r="794" spans="3:3" ht="15" customHeight="1" x14ac:dyDescent="0.3">
      <c r="C794" t="e">
        <f t="shared" si="12"/>
        <v>#N/A</v>
      </c>
    </row>
    <row r="795" spans="3:3" ht="15" customHeight="1" x14ac:dyDescent="0.3">
      <c r="C795" t="e">
        <f t="shared" si="12"/>
        <v>#N/A</v>
      </c>
    </row>
    <row r="796" spans="3:3" ht="15" customHeight="1" x14ac:dyDescent="0.3">
      <c r="C796" t="e">
        <f t="shared" si="12"/>
        <v>#N/A</v>
      </c>
    </row>
    <row r="797" spans="3:3" ht="15" customHeight="1" x14ac:dyDescent="0.3">
      <c r="C797" t="e">
        <f t="shared" si="12"/>
        <v>#N/A</v>
      </c>
    </row>
    <row r="798" spans="3:3" ht="15" customHeight="1" x14ac:dyDescent="0.3">
      <c r="C798" t="e">
        <f t="shared" si="12"/>
        <v>#N/A</v>
      </c>
    </row>
    <row r="799" spans="3:3" ht="15" customHeight="1" x14ac:dyDescent="0.3">
      <c r="C799" t="e">
        <f t="shared" si="12"/>
        <v>#N/A</v>
      </c>
    </row>
    <row r="800" spans="3:3" ht="15" customHeight="1" x14ac:dyDescent="0.3">
      <c r="C800" t="e">
        <f t="shared" si="12"/>
        <v>#N/A</v>
      </c>
    </row>
    <row r="801" spans="3:3" ht="15" customHeight="1" x14ac:dyDescent="0.3">
      <c r="C801" t="e">
        <f t="shared" si="12"/>
        <v>#N/A</v>
      </c>
    </row>
    <row r="802" spans="3:3" ht="15" customHeight="1" x14ac:dyDescent="0.3">
      <c r="C802" t="e">
        <f t="shared" si="12"/>
        <v>#N/A</v>
      </c>
    </row>
    <row r="803" spans="3:3" ht="15" customHeight="1" x14ac:dyDescent="0.3">
      <c r="C803" t="e">
        <f t="shared" si="12"/>
        <v>#N/A</v>
      </c>
    </row>
    <row r="804" spans="3:3" ht="15" customHeight="1" x14ac:dyDescent="0.3">
      <c r="C804" t="e">
        <f t="shared" si="12"/>
        <v>#N/A</v>
      </c>
    </row>
    <row r="805" spans="3:3" ht="15" customHeight="1" x14ac:dyDescent="0.3">
      <c r="C805" t="e">
        <f t="shared" si="12"/>
        <v>#N/A</v>
      </c>
    </row>
    <row r="806" spans="3:3" ht="15" customHeight="1" x14ac:dyDescent="0.3">
      <c r="C806" t="e">
        <f t="shared" si="12"/>
        <v>#N/A</v>
      </c>
    </row>
    <row r="807" spans="3:3" ht="15" customHeight="1" x14ac:dyDescent="0.3">
      <c r="C807" t="e">
        <f t="shared" si="12"/>
        <v>#N/A</v>
      </c>
    </row>
    <row r="808" spans="3:3" ht="15" customHeight="1" x14ac:dyDescent="0.3">
      <c r="C808" t="e">
        <f t="shared" si="12"/>
        <v>#N/A</v>
      </c>
    </row>
    <row r="809" spans="3:3" ht="15" customHeight="1" x14ac:dyDescent="0.3">
      <c r="C809" t="e">
        <f t="shared" si="12"/>
        <v>#N/A</v>
      </c>
    </row>
    <row r="810" spans="3:3" ht="15" customHeight="1" x14ac:dyDescent="0.3">
      <c r="C810" t="e">
        <f t="shared" si="12"/>
        <v>#N/A</v>
      </c>
    </row>
    <row r="811" spans="3:3" ht="15" customHeight="1" x14ac:dyDescent="0.3">
      <c r="C811" t="e">
        <f t="shared" si="12"/>
        <v>#N/A</v>
      </c>
    </row>
    <row r="812" spans="3:3" ht="15" customHeight="1" x14ac:dyDescent="0.3">
      <c r="C812" t="e">
        <f t="shared" si="12"/>
        <v>#N/A</v>
      </c>
    </row>
    <row r="813" spans="3:3" ht="15" customHeight="1" x14ac:dyDescent="0.3">
      <c r="C813" t="e">
        <f t="shared" si="12"/>
        <v>#N/A</v>
      </c>
    </row>
    <row r="814" spans="3:3" ht="15" customHeight="1" x14ac:dyDescent="0.3">
      <c r="C814" t="e">
        <f t="shared" si="12"/>
        <v>#N/A</v>
      </c>
    </row>
    <row r="815" spans="3:3" ht="15" customHeight="1" x14ac:dyDescent="0.3">
      <c r="C815" t="e">
        <f t="shared" si="12"/>
        <v>#N/A</v>
      </c>
    </row>
    <row r="816" spans="3:3" ht="15" customHeight="1" x14ac:dyDescent="0.3">
      <c r="C816" t="e">
        <f t="shared" si="12"/>
        <v>#N/A</v>
      </c>
    </row>
    <row r="817" spans="3:3" ht="15" customHeight="1" x14ac:dyDescent="0.3">
      <c r="C817" t="e">
        <f t="shared" si="12"/>
        <v>#N/A</v>
      </c>
    </row>
    <row r="818" spans="3:3" ht="15" customHeight="1" x14ac:dyDescent="0.3">
      <c r="C818" t="e">
        <f t="shared" si="12"/>
        <v>#N/A</v>
      </c>
    </row>
    <row r="819" spans="3:3" ht="15" customHeight="1" x14ac:dyDescent="0.3">
      <c r="C819" t="e">
        <f t="shared" si="12"/>
        <v>#N/A</v>
      </c>
    </row>
    <row r="820" spans="3:3" ht="15" customHeight="1" x14ac:dyDescent="0.3">
      <c r="C820" t="e">
        <f t="shared" ref="C820:C883" si="13">VLOOKUP(B820,B$2:B$625,1,0)</f>
        <v>#N/A</v>
      </c>
    </row>
    <row r="821" spans="3:3" ht="15" customHeight="1" x14ac:dyDescent="0.3">
      <c r="C821" t="e">
        <f t="shared" si="13"/>
        <v>#N/A</v>
      </c>
    </row>
    <row r="822" spans="3:3" ht="15" customHeight="1" x14ac:dyDescent="0.3">
      <c r="C822" t="e">
        <f t="shared" si="13"/>
        <v>#N/A</v>
      </c>
    </row>
    <row r="823" spans="3:3" ht="15" customHeight="1" x14ac:dyDescent="0.3">
      <c r="C823" t="e">
        <f t="shared" si="13"/>
        <v>#N/A</v>
      </c>
    </row>
    <row r="824" spans="3:3" ht="15" customHeight="1" x14ac:dyDescent="0.3">
      <c r="C824" t="e">
        <f t="shared" si="13"/>
        <v>#N/A</v>
      </c>
    </row>
    <row r="825" spans="3:3" ht="15" customHeight="1" x14ac:dyDescent="0.3">
      <c r="C825" t="e">
        <f t="shared" si="13"/>
        <v>#N/A</v>
      </c>
    </row>
    <row r="826" spans="3:3" ht="15" customHeight="1" x14ac:dyDescent="0.3">
      <c r="C826" t="e">
        <f t="shared" si="13"/>
        <v>#N/A</v>
      </c>
    </row>
    <row r="827" spans="3:3" ht="15" customHeight="1" x14ac:dyDescent="0.3">
      <c r="C827" t="e">
        <f t="shared" si="13"/>
        <v>#N/A</v>
      </c>
    </row>
    <row r="828" spans="3:3" ht="15" customHeight="1" x14ac:dyDescent="0.3">
      <c r="C828" t="e">
        <f t="shared" si="13"/>
        <v>#N/A</v>
      </c>
    </row>
    <row r="829" spans="3:3" ht="15" customHeight="1" x14ac:dyDescent="0.3">
      <c r="C829" t="e">
        <f t="shared" si="13"/>
        <v>#N/A</v>
      </c>
    </row>
    <row r="830" spans="3:3" ht="15" customHeight="1" x14ac:dyDescent="0.3">
      <c r="C830" t="e">
        <f t="shared" si="13"/>
        <v>#N/A</v>
      </c>
    </row>
    <row r="831" spans="3:3" ht="15" customHeight="1" x14ac:dyDescent="0.3">
      <c r="C831" t="e">
        <f t="shared" si="13"/>
        <v>#N/A</v>
      </c>
    </row>
    <row r="832" spans="3:3" ht="15" customHeight="1" x14ac:dyDescent="0.3">
      <c r="C832" t="e">
        <f t="shared" si="13"/>
        <v>#N/A</v>
      </c>
    </row>
    <row r="833" spans="3:3" ht="15" customHeight="1" x14ac:dyDescent="0.3">
      <c r="C833" t="e">
        <f t="shared" si="13"/>
        <v>#N/A</v>
      </c>
    </row>
    <row r="834" spans="3:3" ht="15" customHeight="1" x14ac:dyDescent="0.3">
      <c r="C834" t="e">
        <f t="shared" si="13"/>
        <v>#N/A</v>
      </c>
    </row>
    <row r="835" spans="3:3" ht="15" customHeight="1" x14ac:dyDescent="0.3">
      <c r="C835" t="e">
        <f t="shared" si="13"/>
        <v>#N/A</v>
      </c>
    </row>
    <row r="836" spans="3:3" ht="15" customHeight="1" x14ac:dyDescent="0.3">
      <c r="C836" t="e">
        <f t="shared" si="13"/>
        <v>#N/A</v>
      </c>
    </row>
    <row r="837" spans="3:3" ht="15" customHeight="1" x14ac:dyDescent="0.3">
      <c r="C837" t="e">
        <f t="shared" si="13"/>
        <v>#N/A</v>
      </c>
    </row>
    <row r="838" spans="3:3" ht="15" customHeight="1" x14ac:dyDescent="0.3">
      <c r="C838" t="e">
        <f t="shared" si="13"/>
        <v>#N/A</v>
      </c>
    </row>
    <row r="839" spans="3:3" ht="15" customHeight="1" x14ac:dyDescent="0.3">
      <c r="C839" t="e">
        <f t="shared" si="13"/>
        <v>#N/A</v>
      </c>
    </row>
    <row r="840" spans="3:3" ht="15" customHeight="1" x14ac:dyDescent="0.3">
      <c r="C840" t="e">
        <f t="shared" si="13"/>
        <v>#N/A</v>
      </c>
    </row>
    <row r="841" spans="3:3" ht="15" customHeight="1" x14ac:dyDescent="0.3">
      <c r="C841" t="e">
        <f t="shared" si="13"/>
        <v>#N/A</v>
      </c>
    </row>
    <row r="842" spans="3:3" ht="15" customHeight="1" x14ac:dyDescent="0.3">
      <c r="C842" t="e">
        <f t="shared" si="13"/>
        <v>#N/A</v>
      </c>
    </row>
    <row r="843" spans="3:3" ht="15" customHeight="1" x14ac:dyDescent="0.3">
      <c r="C843" t="e">
        <f t="shared" si="13"/>
        <v>#N/A</v>
      </c>
    </row>
    <row r="844" spans="3:3" ht="15" customHeight="1" x14ac:dyDescent="0.3">
      <c r="C844" t="e">
        <f t="shared" si="13"/>
        <v>#N/A</v>
      </c>
    </row>
    <row r="845" spans="3:3" ht="15" customHeight="1" x14ac:dyDescent="0.3">
      <c r="C845" t="e">
        <f t="shared" si="13"/>
        <v>#N/A</v>
      </c>
    </row>
    <row r="846" spans="3:3" ht="15" customHeight="1" x14ac:dyDescent="0.3">
      <c r="C846" t="e">
        <f t="shared" si="13"/>
        <v>#N/A</v>
      </c>
    </row>
    <row r="847" spans="3:3" ht="15" customHeight="1" x14ac:dyDescent="0.3">
      <c r="C847" t="e">
        <f t="shared" si="13"/>
        <v>#N/A</v>
      </c>
    </row>
    <row r="848" spans="3:3" ht="15" customHeight="1" x14ac:dyDescent="0.3">
      <c r="C848" t="e">
        <f t="shared" si="13"/>
        <v>#N/A</v>
      </c>
    </row>
    <row r="849" spans="3:3" ht="15" customHeight="1" x14ac:dyDescent="0.3">
      <c r="C849" t="e">
        <f t="shared" si="13"/>
        <v>#N/A</v>
      </c>
    </row>
    <row r="850" spans="3:3" ht="15" customHeight="1" x14ac:dyDescent="0.3">
      <c r="C850" t="e">
        <f t="shared" si="13"/>
        <v>#N/A</v>
      </c>
    </row>
    <row r="851" spans="3:3" ht="15" customHeight="1" x14ac:dyDescent="0.3">
      <c r="C851" t="e">
        <f t="shared" si="13"/>
        <v>#N/A</v>
      </c>
    </row>
    <row r="852" spans="3:3" ht="15" customHeight="1" x14ac:dyDescent="0.3">
      <c r="C852" t="e">
        <f t="shared" si="13"/>
        <v>#N/A</v>
      </c>
    </row>
    <row r="853" spans="3:3" ht="15" customHeight="1" x14ac:dyDescent="0.3">
      <c r="C853" t="e">
        <f t="shared" si="13"/>
        <v>#N/A</v>
      </c>
    </row>
    <row r="854" spans="3:3" ht="15" customHeight="1" x14ac:dyDescent="0.3">
      <c r="C854" t="e">
        <f t="shared" si="13"/>
        <v>#N/A</v>
      </c>
    </row>
    <row r="855" spans="3:3" ht="15" customHeight="1" x14ac:dyDescent="0.3">
      <c r="C855" t="e">
        <f t="shared" si="13"/>
        <v>#N/A</v>
      </c>
    </row>
    <row r="856" spans="3:3" ht="15" customHeight="1" x14ac:dyDescent="0.3">
      <c r="C856" t="e">
        <f t="shared" si="13"/>
        <v>#N/A</v>
      </c>
    </row>
    <row r="857" spans="3:3" ht="15" customHeight="1" x14ac:dyDescent="0.3">
      <c r="C857" t="e">
        <f t="shared" si="13"/>
        <v>#N/A</v>
      </c>
    </row>
    <row r="858" spans="3:3" ht="15" customHeight="1" x14ac:dyDescent="0.3">
      <c r="C858" t="e">
        <f t="shared" si="13"/>
        <v>#N/A</v>
      </c>
    </row>
    <row r="859" spans="3:3" ht="15" customHeight="1" x14ac:dyDescent="0.3">
      <c r="C859" t="e">
        <f t="shared" si="13"/>
        <v>#N/A</v>
      </c>
    </row>
    <row r="860" spans="3:3" ht="15" customHeight="1" x14ac:dyDescent="0.3">
      <c r="C860" t="e">
        <f t="shared" si="13"/>
        <v>#N/A</v>
      </c>
    </row>
    <row r="861" spans="3:3" ht="15" customHeight="1" x14ac:dyDescent="0.3">
      <c r="C861" t="e">
        <f t="shared" si="13"/>
        <v>#N/A</v>
      </c>
    </row>
    <row r="862" spans="3:3" ht="15" customHeight="1" x14ac:dyDescent="0.3">
      <c r="C862" t="e">
        <f t="shared" si="13"/>
        <v>#N/A</v>
      </c>
    </row>
    <row r="863" spans="3:3" ht="15" customHeight="1" x14ac:dyDescent="0.3">
      <c r="C863" t="e">
        <f t="shared" si="13"/>
        <v>#N/A</v>
      </c>
    </row>
    <row r="864" spans="3:3" ht="15" customHeight="1" x14ac:dyDescent="0.3">
      <c r="C864" t="e">
        <f t="shared" si="13"/>
        <v>#N/A</v>
      </c>
    </row>
    <row r="865" spans="3:3" ht="15" customHeight="1" x14ac:dyDescent="0.3">
      <c r="C865" t="e">
        <f t="shared" si="13"/>
        <v>#N/A</v>
      </c>
    </row>
    <row r="866" spans="3:3" ht="15" customHeight="1" x14ac:dyDescent="0.3">
      <c r="C866" t="e">
        <f t="shared" si="13"/>
        <v>#N/A</v>
      </c>
    </row>
    <row r="867" spans="3:3" ht="15" customHeight="1" x14ac:dyDescent="0.3">
      <c r="C867" t="e">
        <f t="shared" si="13"/>
        <v>#N/A</v>
      </c>
    </row>
    <row r="868" spans="3:3" ht="15" customHeight="1" x14ac:dyDescent="0.3">
      <c r="C868" t="e">
        <f t="shared" si="13"/>
        <v>#N/A</v>
      </c>
    </row>
    <row r="869" spans="3:3" ht="15" customHeight="1" x14ac:dyDescent="0.3">
      <c r="C869" t="e">
        <f t="shared" si="13"/>
        <v>#N/A</v>
      </c>
    </row>
    <row r="870" spans="3:3" ht="15" customHeight="1" x14ac:dyDescent="0.3">
      <c r="C870" t="e">
        <f t="shared" si="13"/>
        <v>#N/A</v>
      </c>
    </row>
    <row r="871" spans="3:3" ht="15" customHeight="1" x14ac:dyDescent="0.3">
      <c r="C871" t="e">
        <f t="shared" si="13"/>
        <v>#N/A</v>
      </c>
    </row>
    <row r="872" spans="3:3" ht="15" customHeight="1" x14ac:dyDescent="0.3">
      <c r="C872" t="e">
        <f t="shared" si="13"/>
        <v>#N/A</v>
      </c>
    </row>
    <row r="873" spans="3:3" ht="15" customHeight="1" x14ac:dyDescent="0.3">
      <c r="C873" t="e">
        <f t="shared" si="13"/>
        <v>#N/A</v>
      </c>
    </row>
    <row r="874" spans="3:3" ht="15" customHeight="1" x14ac:dyDescent="0.3">
      <c r="C874" t="e">
        <f t="shared" si="13"/>
        <v>#N/A</v>
      </c>
    </row>
    <row r="875" spans="3:3" ht="15" customHeight="1" x14ac:dyDescent="0.3">
      <c r="C875" t="e">
        <f t="shared" si="13"/>
        <v>#N/A</v>
      </c>
    </row>
    <row r="876" spans="3:3" ht="15" customHeight="1" x14ac:dyDescent="0.3">
      <c r="C876" t="e">
        <f t="shared" si="13"/>
        <v>#N/A</v>
      </c>
    </row>
    <row r="877" spans="3:3" ht="15" customHeight="1" x14ac:dyDescent="0.3">
      <c r="C877" t="e">
        <f t="shared" si="13"/>
        <v>#N/A</v>
      </c>
    </row>
    <row r="878" spans="3:3" ht="15" customHeight="1" x14ac:dyDescent="0.3">
      <c r="C878" t="e">
        <f t="shared" si="13"/>
        <v>#N/A</v>
      </c>
    </row>
    <row r="879" spans="3:3" ht="15" customHeight="1" x14ac:dyDescent="0.3">
      <c r="C879" t="e">
        <f t="shared" si="13"/>
        <v>#N/A</v>
      </c>
    </row>
    <row r="880" spans="3:3" ht="15" customHeight="1" x14ac:dyDescent="0.3">
      <c r="C880" t="e">
        <f t="shared" si="13"/>
        <v>#N/A</v>
      </c>
    </row>
    <row r="881" spans="3:3" ht="15" customHeight="1" x14ac:dyDescent="0.3">
      <c r="C881" t="e">
        <f t="shared" si="13"/>
        <v>#N/A</v>
      </c>
    </row>
    <row r="882" spans="3:3" ht="15" customHeight="1" x14ac:dyDescent="0.3">
      <c r="C882" t="e">
        <f t="shared" si="13"/>
        <v>#N/A</v>
      </c>
    </row>
    <row r="883" spans="3:3" ht="15" customHeight="1" x14ac:dyDescent="0.3">
      <c r="C883" t="e">
        <f t="shared" si="13"/>
        <v>#N/A</v>
      </c>
    </row>
    <row r="884" spans="3:3" ht="15" customHeight="1" x14ac:dyDescent="0.3">
      <c r="C884" t="e">
        <f t="shared" ref="C884:C947" si="14">VLOOKUP(B884,B$2:B$625,1,0)</f>
        <v>#N/A</v>
      </c>
    </row>
    <row r="885" spans="3:3" ht="15" customHeight="1" x14ac:dyDescent="0.3">
      <c r="C885" t="e">
        <f t="shared" si="14"/>
        <v>#N/A</v>
      </c>
    </row>
    <row r="886" spans="3:3" ht="15" customHeight="1" x14ac:dyDescent="0.3">
      <c r="C886" t="e">
        <f t="shared" si="14"/>
        <v>#N/A</v>
      </c>
    </row>
    <row r="887" spans="3:3" ht="15" customHeight="1" x14ac:dyDescent="0.3">
      <c r="C887" t="e">
        <f t="shared" si="14"/>
        <v>#N/A</v>
      </c>
    </row>
    <row r="888" spans="3:3" ht="15" customHeight="1" x14ac:dyDescent="0.3">
      <c r="C888" t="e">
        <f t="shared" si="14"/>
        <v>#N/A</v>
      </c>
    </row>
    <row r="889" spans="3:3" ht="15" customHeight="1" x14ac:dyDescent="0.3">
      <c r="C889" t="e">
        <f t="shared" si="14"/>
        <v>#N/A</v>
      </c>
    </row>
    <row r="890" spans="3:3" ht="15" customHeight="1" x14ac:dyDescent="0.3">
      <c r="C890" t="e">
        <f t="shared" si="14"/>
        <v>#N/A</v>
      </c>
    </row>
    <row r="891" spans="3:3" ht="15" customHeight="1" x14ac:dyDescent="0.3">
      <c r="C891" t="e">
        <f t="shared" si="14"/>
        <v>#N/A</v>
      </c>
    </row>
    <row r="892" spans="3:3" ht="15" customHeight="1" x14ac:dyDescent="0.3">
      <c r="C892" t="e">
        <f t="shared" si="14"/>
        <v>#N/A</v>
      </c>
    </row>
    <row r="893" spans="3:3" ht="15" customHeight="1" x14ac:dyDescent="0.3">
      <c r="C893" t="e">
        <f t="shared" si="14"/>
        <v>#N/A</v>
      </c>
    </row>
    <row r="894" spans="3:3" ht="15" customHeight="1" x14ac:dyDescent="0.3">
      <c r="C894" t="e">
        <f t="shared" si="14"/>
        <v>#N/A</v>
      </c>
    </row>
    <row r="895" spans="3:3" ht="15" customHeight="1" x14ac:dyDescent="0.3">
      <c r="C895" t="e">
        <f t="shared" si="14"/>
        <v>#N/A</v>
      </c>
    </row>
    <row r="896" spans="3:3" ht="15" customHeight="1" x14ac:dyDescent="0.3">
      <c r="C896" t="e">
        <f t="shared" si="14"/>
        <v>#N/A</v>
      </c>
    </row>
    <row r="897" spans="3:3" ht="15" customHeight="1" x14ac:dyDescent="0.3">
      <c r="C897" t="e">
        <f t="shared" si="14"/>
        <v>#N/A</v>
      </c>
    </row>
    <row r="898" spans="3:3" ht="15" customHeight="1" x14ac:dyDescent="0.3">
      <c r="C898" t="e">
        <f t="shared" si="14"/>
        <v>#N/A</v>
      </c>
    </row>
    <row r="899" spans="3:3" ht="15" customHeight="1" x14ac:dyDescent="0.3">
      <c r="C899" t="e">
        <f t="shared" si="14"/>
        <v>#N/A</v>
      </c>
    </row>
    <row r="900" spans="3:3" ht="15" customHeight="1" x14ac:dyDescent="0.3">
      <c r="C900" t="e">
        <f t="shared" si="14"/>
        <v>#N/A</v>
      </c>
    </row>
    <row r="901" spans="3:3" ht="15" customHeight="1" x14ac:dyDescent="0.3">
      <c r="C901" t="e">
        <f t="shared" si="14"/>
        <v>#N/A</v>
      </c>
    </row>
    <row r="902" spans="3:3" ht="15" customHeight="1" x14ac:dyDescent="0.3">
      <c r="C902" t="e">
        <f t="shared" si="14"/>
        <v>#N/A</v>
      </c>
    </row>
    <row r="903" spans="3:3" ht="15" customHeight="1" x14ac:dyDescent="0.3">
      <c r="C903" t="e">
        <f t="shared" si="14"/>
        <v>#N/A</v>
      </c>
    </row>
    <row r="904" spans="3:3" ht="15" customHeight="1" x14ac:dyDescent="0.3">
      <c r="C904" t="e">
        <f t="shared" si="14"/>
        <v>#N/A</v>
      </c>
    </row>
    <row r="905" spans="3:3" ht="15" customHeight="1" x14ac:dyDescent="0.3">
      <c r="C905" t="e">
        <f t="shared" si="14"/>
        <v>#N/A</v>
      </c>
    </row>
    <row r="906" spans="3:3" ht="15" customHeight="1" x14ac:dyDescent="0.3">
      <c r="C906" t="e">
        <f t="shared" si="14"/>
        <v>#N/A</v>
      </c>
    </row>
    <row r="907" spans="3:3" ht="15" customHeight="1" x14ac:dyDescent="0.3">
      <c r="C907" t="e">
        <f t="shared" si="14"/>
        <v>#N/A</v>
      </c>
    </row>
    <row r="908" spans="3:3" ht="15" customHeight="1" x14ac:dyDescent="0.3">
      <c r="C908" t="e">
        <f t="shared" si="14"/>
        <v>#N/A</v>
      </c>
    </row>
    <row r="909" spans="3:3" ht="15" customHeight="1" x14ac:dyDescent="0.3">
      <c r="C909" t="e">
        <f t="shared" si="14"/>
        <v>#N/A</v>
      </c>
    </row>
    <row r="910" spans="3:3" ht="15" customHeight="1" x14ac:dyDescent="0.3">
      <c r="C910" t="e">
        <f t="shared" si="14"/>
        <v>#N/A</v>
      </c>
    </row>
    <row r="911" spans="3:3" ht="15" customHeight="1" x14ac:dyDescent="0.3">
      <c r="C911" t="e">
        <f t="shared" si="14"/>
        <v>#N/A</v>
      </c>
    </row>
    <row r="912" spans="3:3" ht="15" customHeight="1" x14ac:dyDescent="0.3">
      <c r="C912" t="e">
        <f t="shared" si="14"/>
        <v>#N/A</v>
      </c>
    </row>
    <row r="913" spans="3:3" ht="15" customHeight="1" x14ac:dyDescent="0.3">
      <c r="C913" t="e">
        <f t="shared" si="14"/>
        <v>#N/A</v>
      </c>
    </row>
    <row r="914" spans="3:3" ht="15" customHeight="1" x14ac:dyDescent="0.3">
      <c r="C914" t="e">
        <f t="shared" si="14"/>
        <v>#N/A</v>
      </c>
    </row>
    <row r="915" spans="3:3" ht="15" customHeight="1" x14ac:dyDescent="0.3">
      <c r="C915" t="e">
        <f t="shared" si="14"/>
        <v>#N/A</v>
      </c>
    </row>
    <row r="916" spans="3:3" ht="15" customHeight="1" x14ac:dyDescent="0.3">
      <c r="C916" t="e">
        <f t="shared" si="14"/>
        <v>#N/A</v>
      </c>
    </row>
    <row r="917" spans="3:3" ht="15" customHeight="1" x14ac:dyDescent="0.3">
      <c r="C917" t="e">
        <f t="shared" si="14"/>
        <v>#N/A</v>
      </c>
    </row>
    <row r="918" spans="3:3" ht="15" customHeight="1" x14ac:dyDescent="0.3">
      <c r="C918" t="e">
        <f t="shared" si="14"/>
        <v>#N/A</v>
      </c>
    </row>
    <row r="919" spans="3:3" ht="15" customHeight="1" x14ac:dyDescent="0.3">
      <c r="C919" t="e">
        <f t="shared" si="14"/>
        <v>#N/A</v>
      </c>
    </row>
    <row r="920" spans="3:3" ht="15" customHeight="1" x14ac:dyDescent="0.3">
      <c r="C920" t="e">
        <f t="shared" si="14"/>
        <v>#N/A</v>
      </c>
    </row>
    <row r="921" spans="3:3" ht="15" customHeight="1" x14ac:dyDescent="0.3">
      <c r="C921" t="e">
        <f t="shared" si="14"/>
        <v>#N/A</v>
      </c>
    </row>
    <row r="922" spans="3:3" ht="15" customHeight="1" x14ac:dyDescent="0.3">
      <c r="C922" t="e">
        <f t="shared" si="14"/>
        <v>#N/A</v>
      </c>
    </row>
    <row r="923" spans="3:3" ht="15" customHeight="1" x14ac:dyDescent="0.3">
      <c r="C923" t="e">
        <f t="shared" si="14"/>
        <v>#N/A</v>
      </c>
    </row>
    <row r="924" spans="3:3" ht="15" customHeight="1" x14ac:dyDescent="0.3">
      <c r="C924" t="e">
        <f t="shared" si="14"/>
        <v>#N/A</v>
      </c>
    </row>
    <row r="925" spans="3:3" ht="15" customHeight="1" x14ac:dyDescent="0.3">
      <c r="C925" t="e">
        <f t="shared" si="14"/>
        <v>#N/A</v>
      </c>
    </row>
    <row r="926" spans="3:3" ht="15" customHeight="1" x14ac:dyDescent="0.3">
      <c r="C926" t="e">
        <f t="shared" si="14"/>
        <v>#N/A</v>
      </c>
    </row>
    <row r="927" spans="3:3" ht="15" customHeight="1" x14ac:dyDescent="0.3">
      <c r="C927" t="e">
        <f t="shared" si="14"/>
        <v>#N/A</v>
      </c>
    </row>
    <row r="928" spans="3:3" ht="15" customHeight="1" x14ac:dyDescent="0.3">
      <c r="C928" t="e">
        <f t="shared" si="14"/>
        <v>#N/A</v>
      </c>
    </row>
    <row r="929" spans="3:3" ht="15" customHeight="1" x14ac:dyDescent="0.3">
      <c r="C929" t="e">
        <f t="shared" si="14"/>
        <v>#N/A</v>
      </c>
    </row>
    <row r="930" spans="3:3" ht="15" customHeight="1" x14ac:dyDescent="0.3">
      <c r="C930" t="e">
        <f t="shared" si="14"/>
        <v>#N/A</v>
      </c>
    </row>
    <row r="931" spans="3:3" ht="15" customHeight="1" x14ac:dyDescent="0.3">
      <c r="C931" t="e">
        <f t="shared" si="14"/>
        <v>#N/A</v>
      </c>
    </row>
    <row r="932" spans="3:3" ht="15" customHeight="1" x14ac:dyDescent="0.3">
      <c r="C932" t="e">
        <f t="shared" si="14"/>
        <v>#N/A</v>
      </c>
    </row>
    <row r="933" spans="3:3" ht="15" customHeight="1" x14ac:dyDescent="0.3">
      <c r="C933" t="e">
        <f t="shared" si="14"/>
        <v>#N/A</v>
      </c>
    </row>
    <row r="934" spans="3:3" ht="15" customHeight="1" x14ac:dyDescent="0.3">
      <c r="C934" t="e">
        <f t="shared" si="14"/>
        <v>#N/A</v>
      </c>
    </row>
    <row r="935" spans="3:3" ht="15" customHeight="1" x14ac:dyDescent="0.3">
      <c r="C935" t="e">
        <f t="shared" si="14"/>
        <v>#N/A</v>
      </c>
    </row>
    <row r="936" spans="3:3" ht="15" customHeight="1" x14ac:dyDescent="0.3">
      <c r="C936" t="e">
        <f t="shared" si="14"/>
        <v>#N/A</v>
      </c>
    </row>
    <row r="937" spans="3:3" ht="15" customHeight="1" x14ac:dyDescent="0.3">
      <c r="C937" t="e">
        <f t="shared" si="14"/>
        <v>#N/A</v>
      </c>
    </row>
    <row r="938" spans="3:3" ht="15" customHeight="1" x14ac:dyDescent="0.3">
      <c r="C938" t="e">
        <f t="shared" si="14"/>
        <v>#N/A</v>
      </c>
    </row>
    <row r="939" spans="3:3" ht="15" customHeight="1" x14ac:dyDescent="0.3">
      <c r="C939" t="e">
        <f t="shared" si="14"/>
        <v>#N/A</v>
      </c>
    </row>
    <row r="940" spans="3:3" ht="15" customHeight="1" x14ac:dyDescent="0.3">
      <c r="C940" t="e">
        <f t="shared" si="14"/>
        <v>#N/A</v>
      </c>
    </row>
    <row r="941" spans="3:3" ht="15" customHeight="1" x14ac:dyDescent="0.3">
      <c r="C941" t="e">
        <f t="shared" si="14"/>
        <v>#N/A</v>
      </c>
    </row>
    <row r="942" spans="3:3" ht="15" customHeight="1" x14ac:dyDescent="0.3">
      <c r="C942" t="e">
        <f t="shared" si="14"/>
        <v>#N/A</v>
      </c>
    </row>
    <row r="943" spans="3:3" ht="15" customHeight="1" x14ac:dyDescent="0.3">
      <c r="C943" t="e">
        <f t="shared" si="14"/>
        <v>#N/A</v>
      </c>
    </row>
    <row r="944" spans="3:3" ht="15" customHeight="1" x14ac:dyDescent="0.3">
      <c r="C944" t="e">
        <f t="shared" si="14"/>
        <v>#N/A</v>
      </c>
    </row>
    <row r="945" spans="3:3" ht="15" customHeight="1" x14ac:dyDescent="0.3">
      <c r="C945" t="e">
        <f t="shared" si="14"/>
        <v>#N/A</v>
      </c>
    </row>
    <row r="946" spans="3:3" ht="15" customHeight="1" x14ac:dyDescent="0.3">
      <c r="C946" t="e">
        <f t="shared" si="14"/>
        <v>#N/A</v>
      </c>
    </row>
    <row r="947" spans="3:3" ht="15" customHeight="1" x14ac:dyDescent="0.3">
      <c r="C947" t="e">
        <f t="shared" si="14"/>
        <v>#N/A</v>
      </c>
    </row>
    <row r="948" spans="3:3" ht="15" customHeight="1" x14ac:dyDescent="0.3">
      <c r="C948" t="e">
        <f t="shared" ref="C948:C1011" si="15">VLOOKUP(B948,B$2:B$625,1,0)</f>
        <v>#N/A</v>
      </c>
    </row>
    <row r="949" spans="3:3" ht="15" customHeight="1" x14ac:dyDescent="0.3">
      <c r="C949" t="e">
        <f t="shared" si="15"/>
        <v>#N/A</v>
      </c>
    </row>
    <row r="950" spans="3:3" ht="15" customHeight="1" x14ac:dyDescent="0.3">
      <c r="C950" t="e">
        <f t="shared" si="15"/>
        <v>#N/A</v>
      </c>
    </row>
    <row r="951" spans="3:3" ht="15" customHeight="1" x14ac:dyDescent="0.3">
      <c r="C951" t="e">
        <f t="shared" si="15"/>
        <v>#N/A</v>
      </c>
    </row>
    <row r="952" spans="3:3" ht="15" customHeight="1" x14ac:dyDescent="0.3">
      <c r="C952" t="e">
        <f t="shared" si="15"/>
        <v>#N/A</v>
      </c>
    </row>
    <row r="953" spans="3:3" ht="15" customHeight="1" x14ac:dyDescent="0.3">
      <c r="C953" t="e">
        <f t="shared" si="15"/>
        <v>#N/A</v>
      </c>
    </row>
    <row r="954" spans="3:3" ht="15" customHeight="1" x14ac:dyDescent="0.3">
      <c r="C954" t="e">
        <f t="shared" si="15"/>
        <v>#N/A</v>
      </c>
    </row>
    <row r="955" spans="3:3" ht="15" customHeight="1" x14ac:dyDescent="0.3">
      <c r="C955" t="e">
        <f t="shared" si="15"/>
        <v>#N/A</v>
      </c>
    </row>
    <row r="956" spans="3:3" ht="15" customHeight="1" x14ac:dyDescent="0.3">
      <c r="C956" t="e">
        <f t="shared" si="15"/>
        <v>#N/A</v>
      </c>
    </row>
    <row r="957" spans="3:3" ht="15" customHeight="1" x14ac:dyDescent="0.3">
      <c r="C957" t="e">
        <f t="shared" si="15"/>
        <v>#N/A</v>
      </c>
    </row>
    <row r="958" spans="3:3" ht="15" customHeight="1" x14ac:dyDescent="0.3">
      <c r="C958" t="e">
        <f t="shared" si="15"/>
        <v>#N/A</v>
      </c>
    </row>
    <row r="959" spans="3:3" ht="15" customHeight="1" x14ac:dyDescent="0.3">
      <c r="C959" t="e">
        <f t="shared" si="15"/>
        <v>#N/A</v>
      </c>
    </row>
    <row r="960" spans="3:3" ht="15" customHeight="1" x14ac:dyDescent="0.3">
      <c r="C960" t="e">
        <f t="shared" si="15"/>
        <v>#N/A</v>
      </c>
    </row>
    <row r="961" spans="3:3" ht="15" customHeight="1" x14ac:dyDescent="0.3">
      <c r="C961" t="e">
        <f t="shared" si="15"/>
        <v>#N/A</v>
      </c>
    </row>
    <row r="962" spans="3:3" ht="15" customHeight="1" x14ac:dyDescent="0.3">
      <c r="C962" t="e">
        <f t="shared" si="15"/>
        <v>#N/A</v>
      </c>
    </row>
    <row r="963" spans="3:3" ht="15" customHeight="1" x14ac:dyDescent="0.3">
      <c r="C963" t="e">
        <f t="shared" si="15"/>
        <v>#N/A</v>
      </c>
    </row>
    <row r="964" spans="3:3" ht="15" customHeight="1" x14ac:dyDescent="0.3">
      <c r="C964" t="e">
        <f t="shared" si="15"/>
        <v>#N/A</v>
      </c>
    </row>
    <row r="965" spans="3:3" ht="15" customHeight="1" x14ac:dyDescent="0.3">
      <c r="C965" t="e">
        <f t="shared" si="15"/>
        <v>#N/A</v>
      </c>
    </row>
    <row r="966" spans="3:3" ht="15" customHeight="1" x14ac:dyDescent="0.3">
      <c r="C966" t="e">
        <f t="shared" si="15"/>
        <v>#N/A</v>
      </c>
    </row>
    <row r="967" spans="3:3" ht="15" customHeight="1" x14ac:dyDescent="0.3">
      <c r="C967" t="e">
        <f t="shared" si="15"/>
        <v>#N/A</v>
      </c>
    </row>
    <row r="968" spans="3:3" ht="15" customHeight="1" x14ac:dyDescent="0.3">
      <c r="C968" t="e">
        <f t="shared" si="15"/>
        <v>#N/A</v>
      </c>
    </row>
    <row r="969" spans="3:3" ht="15" customHeight="1" x14ac:dyDescent="0.3">
      <c r="C969" t="e">
        <f t="shared" si="15"/>
        <v>#N/A</v>
      </c>
    </row>
    <row r="970" spans="3:3" ht="15" customHeight="1" x14ac:dyDescent="0.3">
      <c r="C970" t="e">
        <f t="shared" si="15"/>
        <v>#N/A</v>
      </c>
    </row>
    <row r="971" spans="3:3" ht="15" customHeight="1" x14ac:dyDescent="0.3">
      <c r="C971" t="e">
        <f t="shared" si="15"/>
        <v>#N/A</v>
      </c>
    </row>
    <row r="972" spans="3:3" ht="15" customHeight="1" x14ac:dyDescent="0.3">
      <c r="C972" t="e">
        <f t="shared" si="15"/>
        <v>#N/A</v>
      </c>
    </row>
    <row r="973" spans="3:3" ht="15" customHeight="1" x14ac:dyDescent="0.3">
      <c r="C973" t="e">
        <f t="shared" si="15"/>
        <v>#N/A</v>
      </c>
    </row>
    <row r="974" spans="3:3" ht="15" customHeight="1" x14ac:dyDescent="0.3">
      <c r="C974" t="e">
        <f t="shared" si="15"/>
        <v>#N/A</v>
      </c>
    </row>
    <row r="975" spans="3:3" ht="15" customHeight="1" x14ac:dyDescent="0.3">
      <c r="C975" t="e">
        <f t="shared" si="15"/>
        <v>#N/A</v>
      </c>
    </row>
    <row r="976" spans="3:3" ht="15" customHeight="1" x14ac:dyDescent="0.3">
      <c r="C976" t="e">
        <f t="shared" si="15"/>
        <v>#N/A</v>
      </c>
    </row>
    <row r="977" spans="3:3" ht="15" customHeight="1" x14ac:dyDescent="0.3">
      <c r="C977" t="e">
        <f t="shared" si="15"/>
        <v>#N/A</v>
      </c>
    </row>
    <row r="978" spans="3:3" ht="15" customHeight="1" x14ac:dyDescent="0.3">
      <c r="C978" t="e">
        <f t="shared" si="15"/>
        <v>#N/A</v>
      </c>
    </row>
    <row r="979" spans="3:3" ht="15" customHeight="1" x14ac:dyDescent="0.3">
      <c r="C979" t="e">
        <f t="shared" si="15"/>
        <v>#N/A</v>
      </c>
    </row>
    <row r="980" spans="3:3" ht="15" customHeight="1" x14ac:dyDescent="0.3">
      <c r="C980" t="e">
        <f t="shared" si="15"/>
        <v>#N/A</v>
      </c>
    </row>
    <row r="981" spans="3:3" ht="15" customHeight="1" x14ac:dyDescent="0.3">
      <c r="C981" t="e">
        <f t="shared" si="15"/>
        <v>#N/A</v>
      </c>
    </row>
    <row r="982" spans="3:3" ht="15" customHeight="1" x14ac:dyDescent="0.3">
      <c r="C982" t="e">
        <f t="shared" si="15"/>
        <v>#N/A</v>
      </c>
    </row>
    <row r="983" spans="3:3" ht="15" customHeight="1" x14ac:dyDescent="0.3">
      <c r="C983" t="e">
        <f t="shared" si="15"/>
        <v>#N/A</v>
      </c>
    </row>
    <row r="984" spans="3:3" ht="15" customHeight="1" x14ac:dyDescent="0.3">
      <c r="C984" t="e">
        <f t="shared" si="15"/>
        <v>#N/A</v>
      </c>
    </row>
    <row r="985" spans="3:3" ht="15" customHeight="1" x14ac:dyDescent="0.3">
      <c r="C985" t="e">
        <f t="shared" si="15"/>
        <v>#N/A</v>
      </c>
    </row>
    <row r="986" spans="3:3" ht="15" customHeight="1" x14ac:dyDescent="0.3">
      <c r="C986" t="e">
        <f t="shared" si="15"/>
        <v>#N/A</v>
      </c>
    </row>
    <row r="987" spans="3:3" ht="15" customHeight="1" x14ac:dyDescent="0.3">
      <c r="C987" t="e">
        <f t="shared" si="15"/>
        <v>#N/A</v>
      </c>
    </row>
    <row r="988" spans="3:3" ht="15" customHeight="1" x14ac:dyDescent="0.3">
      <c r="C988" t="e">
        <f t="shared" si="15"/>
        <v>#N/A</v>
      </c>
    </row>
    <row r="989" spans="3:3" ht="15" customHeight="1" x14ac:dyDescent="0.3">
      <c r="C989" t="e">
        <f t="shared" si="15"/>
        <v>#N/A</v>
      </c>
    </row>
    <row r="990" spans="3:3" ht="15" customHeight="1" x14ac:dyDescent="0.3">
      <c r="C990" t="e">
        <f t="shared" si="15"/>
        <v>#N/A</v>
      </c>
    </row>
    <row r="991" spans="3:3" ht="15" customHeight="1" x14ac:dyDescent="0.3">
      <c r="C991" t="e">
        <f t="shared" si="15"/>
        <v>#N/A</v>
      </c>
    </row>
    <row r="992" spans="3:3" ht="15" customHeight="1" x14ac:dyDescent="0.3">
      <c r="C992" t="e">
        <f t="shared" si="15"/>
        <v>#N/A</v>
      </c>
    </row>
    <row r="993" spans="3:3" ht="15" customHeight="1" x14ac:dyDescent="0.3">
      <c r="C993" t="e">
        <f t="shared" si="15"/>
        <v>#N/A</v>
      </c>
    </row>
    <row r="994" spans="3:3" ht="15" customHeight="1" x14ac:dyDescent="0.3">
      <c r="C994" t="e">
        <f t="shared" si="15"/>
        <v>#N/A</v>
      </c>
    </row>
    <row r="995" spans="3:3" ht="15" customHeight="1" x14ac:dyDescent="0.3">
      <c r="C995" t="e">
        <f t="shared" si="15"/>
        <v>#N/A</v>
      </c>
    </row>
    <row r="996" spans="3:3" ht="15" customHeight="1" x14ac:dyDescent="0.3">
      <c r="C996" t="e">
        <f t="shared" si="15"/>
        <v>#N/A</v>
      </c>
    </row>
    <row r="997" spans="3:3" ht="15" customHeight="1" x14ac:dyDescent="0.3">
      <c r="C997" t="e">
        <f t="shared" si="15"/>
        <v>#N/A</v>
      </c>
    </row>
    <row r="998" spans="3:3" ht="15" customHeight="1" x14ac:dyDescent="0.3">
      <c r="C998" t="e">
        <f t="shared" si="15"/>
        <v>#N/A</v>
      </c>
    </row>
    <row r="999" spans="3:3" ht="15" customHeight="1" x14ac:dyDescent="0.3">
      <c r="C999" t="e">
        <f t="shared" si="15"/>
        <v>#N/A</v>
      </c>
    </row>
    <row r="1000" spans="3:3" ht="15" customHeight="1" x14ac:dyDescent="0.3">
      <c r="C1000" t="e">
        <f t="shared" si="15"/>
        <v>#N/A</v>
      </c>
    </row>
    <row r="1001" spans="3:3" ht="15" customHeight="1" x14ac:dyDescent="0.3">
      <c r="C1001" t="e">
        <f t="shared" si="15"/>
        <v>#N/A</v>
      </c>
    </row>
    <row r="1002" spans="3:3" ht="15" customHeight="1" x14ac:dyDescent="0.3">
      <c r="C1002" t="e">
        <f t="shared" si="15"/>
        <v>#N/A</v>
      </c>
    </row>
    <row r="1003" spans="3:3" ht="15" customHeight="1" x14ac:dyDescent="0.3">
      <c r="C1003" t="e">
        <f t="shared" si="15"/>
        <v>#N/A</v>
      </c>
    </row>
    <row r="1004" spans="3:3" ht="15" customHeight="1" x14ac:dyDescent="0.3">
      <c r="C1004" t="e">
        <f t="shared" si="15"/>
        <v>#N/A</v>
      </c>
    </row>
    <row r="1005" spans="3:3" ht="15" customHeight="1" x14ac:dyDescent="0.3">
      <c r="C1005" t="e">
        <f t="shared" si="15"/>
        <v>#N/A</v>
      </c>
    </row>
    <row r="1006" spans="3:3" ht="15" customHeight="1" x14ac:dyDescent="0.3">
      <c r="C1006" t="e">
        <f t="shared" si="15"/>
        <v>#N/A</v>
      </c>
    </row>
    <row r="1007" spans="3:3" ht="15" customHeight="1" x14ac:dyDescent="0.3">
      <c r="C1007" t="e">
        <f t="shared" si="15"/>
        <v>#N/A</v>
      </c>
    </row>
    <row r="1008" spans="3:3" ht="15" customHeight="1" x14ac:dyDescent="0.3">
      <c r="C1008" t="e">
        <f t="shared" si="15"/>
        <v>#N/A</v>
      </c>
    </row>
    <row r="1009" spans="3:3" ht="15" customHeight="1" x14ac:dyDescent="0.3">
      <c r="C1009" t="e">
        <f t="shared" si="15"/>
        <v>#N/A</v>
      </c>
    </row>
    <row r="1010" spans="3:3" ht="15" customHeight="1" x14ac:dyDescent="0.3">
      <c r="C1010" t="e">
        <f t="shared" si="15"/>
        <v>#N/A</v>
      </c>
    </row>
    <row r="1011" spans="3:3" ht="15" customHeight="1" x14ac:dyDescent="0.3">
      <c r="C1011" t="e">
        <f t="shared" si="15"/>
        <v>#N/A</v>
      </c>
    </row>
    <row r="1012" spans="3:3" ht="15" customHeight="1" x14ac:dyDescent="0.3">
      <c r="C1012" t="e">
        <f t="shared" ref="C1012:C1075" si="16">VLOOKUP(B1012,B$2:B$625,1,0)</f>
        <v>#N/A</v>
      </c>
    </row>
    <row r="1013" spans="3:3" ht="15" customHeight="1" x14ac:dyDescent="0.3">
      <c r="C1013" t="e">
        <f t="shared" si="16"/>
        <v>#N/A</v>
      </c>
    </row>
    <row r="1014" spans="3:3" ht="15" customHeight="1" x14ac:dyDescent="0.3">
      <c r="C1014" t="e">
        <f t="shared" si="16"/>
        <v>#N/A</v>
      </c>
    </row>
    <row r="1015" spans="3:3" ht="15" customHeight="1" x14ac:dyDescent="0.3">
      <c r="C1015" t="e">
        <f t="shared" si="16"/>
        <v>#N/A</v>
      </c>
    </row>
    <row r="1016" spans="3:3" ht="15" customHeight="1" x14ac:dyDescent="0.3">
      <c r="C1016" t="e">
        <f t="shared" si="16"/>
        <v>#N/A</v>
      </c>
    </row>
    <row r="1017" spans="3:3" ht="15" customHeight="1" x14ac:dyDescent="0.3">
      <c r="C1017" t="e">
        <f t="shared" si="16"/>
        <v>#N/A</v>
      </c>
    </row>
    <row r="1018" spans="3:3" ht="15" customHeight="1" x14ac:dyDescent="0.3">
      <c r="C1018" t="e">
        <f t="shared" si="16"/>
        <v>#N/A</v>
      </c>
    </row>
    <row r="1019" spans="3:3" ht="15" customHeight="1" x14ac:dyDescent="0.3">
      <c r="C1019" t="e">
        <f t="shared" si="16"/>
        <v>#N/A</v>
      </c>
    </row>
    <row r="1020" spans="3:3" ht="15" customHeight="1" x14ac:dyDescent="0.3">
      <c r="C1020" t="e">
        <f t="shared" si="16"/>
        <v>#N/A</v>
      </c>
    </row>
    <row r="1021" spans="3:3" ht="15" customHeight="1" x14ac:dyDescent="0.3">
      <c r="C1021" t="e">
        <f t="shared" si="16"/>
        <v>#N/A</v>
      </c>
    </row>
    <row r="1022" spans="3:3" ht="15" customHeight="1" x14ac:dyDescent="0.3">
      <c r="C1022" t="e">
        <f t="shared" si="16"/>
        <v>#N/A</v>
      </c>
    </row>
    <row r="1023" spans="3:3" ht="15" customHeight="1" x14ac:dyDescent="0.3">
      <c r="C1023" t="e">
        <f t="shared" si="16"/>
        <v>#N/A</v>
      </c>
    </row>
    <row r="1024" spans="3:3" ht="15" customHeight="1" x14ac:dyDescent="0.3">
      <c r="C1024" t="e">
        <f t="shared" si="16"/>
        <v>#N/A</v>
      </c>
    </row>
    <row r="1025" spans="3:3" ht="15" customHeight="1" x14ac:dyDescent="0.3">
      <c r="C1025" t="e">
        <f t="shared" si="16"/>
        <v>#N/A</v>
      </c>
    </row>
    <row r="1026" spans="3:3" ht="15" customHeight="1" x14ac:dyDescent="0.3">
      <c r="C1026" t="e">
        <f t="shared" si="16"/>
        <v>#N/A</v>
      </c>
    </row>
    <row r="1027" spans="3:3" ht="15" customHeight="1" x14ac:dyDescent="0.3">
      <c r="C1027" t="e">
        <f t="shared" si="16"/>
        <v>#N/A</v>
      </c>
    </row>
    <row r="1028" spans="3:3" ht="15" customHeight="1" x14ac:dyDescent="0.3">
      <c r="C1028" t="e">
        <f t="shared" si="16"/>
        <v>#N/A</v>
      </c>
    </row>
    <row r="1029" spans="3:3" ht="15" customHeight="1" x14ac:dyDescent="0.3">
      <c r="C1029" t="e">
        <f t="shared" si="16"/>
        <v>#N/A</v>
      </c>
    </row>
    <row r="1030" spans="3:3" ht="15" customHeight="1" x14ac:dyDescent="0.3">
      <c r="C1030" t="e">
        <f t="shared" si="16"/>
        <v>#N/A</v>
      </c>
    </row>
    <row r="1031" spans="3:3" ht="15" customHeight="1" x14ac:dyDescent="0.3">
      <c r="C1031" t="e">
        <f t="shared" si="16"/>
        <v>#N/A</v>
      </c>
    </row>
    <row r="1032" spans="3:3" ht="15" customHeight="1" x14ac:dyDescent="0.3">
      <c r="C1032" t="e">
        <f t="shared" si="16"/>
        <v>#N/A</v>
      </c>
    </row>
    <row r="1033" spans="3:3" ht="15" customHeight="1" x14ac:dyDescent="0.3">
      <c r="C1033" t="e">
        <f t="shared" si="16"/>
        <v>#N/A</v>
      </c>
    </row>
    <row r="1034" spans="3:3" ht="15" customHeight="1" x14ac:dyDescent="0.3">
      <c r="C1034" t="e">
        <f t="shared" si="16"/>
        <v>#N/A</v>
      </c>
    </row>
    <row r="1035" spans="3:3" ht="15" customHeight="1" x14ac:dyDescent="0.3">
      <c r="C1035" t="e">
        <f t="shared" si="16"/>
        <v>#N/A</v>
      </c>
    </row>
    <row r="1036" spans="3:3" ht="15" customHeight="1" x14ac:dyDescent="0.3">
      <c r="C1036" t="e">
        <f t="shared" si="16"/>
        <v>#N/A</v>
      </c>
    </row>
    <row r="1037" spans="3:3" ht="15" customHeight="1" x14ac:dyDescent="0.3">
      <c r="C1037" t="e">
        <f t="shared" si="16"/>
        <v>#N/A</v>
      </c>
    </row>
    <row r="1038" spans="3:3" ht="15" customHeight="1" x14ac:dyDescent="0.3">
      <c r="C1038" t="e">
        <f t="shared" si="16"/>
        <v>#N/A</v>
      </c>
    </row>
    <row r="1039" spans="3:3" ht="15" customHeight="1" x14ac:dyDescent="0.3">
      <c r="C1039" t="e">
        <f t="shared" si="16"/>
        <v>#N/A</v>
      </c>
    </row>
    <row r="1040" spans="3:3" ht="15" customHeight="1" x14ac:dyDescent="0.3">
      <c r="C1040" t="e">
        <f t="shared" si="16"/>
        <v>#N/A</v>
      </c>
    </row>
    <row r="1041" spans="3:3" ht="15" customHeight="1" x14ac:dyDescent="0.3">
      <c r="C1041" t="e">
        <f t="shared" si="16"/>
        <v>#N/A</v>
      </c>
    </row>
    <row r="1042" spans="3:3" ht="15" customHeight="1" x14ac:dyDescent="0.3">
      <c r="C1042" t="e">
        <f t="shared" si="16"/>
        <v>#N/A</v>
      </c>
    </row>
    <row r="1043" spans="3:3" ht="15" customHeight="1" x14ac:dyDescent="0.3">
      <c r="C1043" t="e">
        <f t="shared" si="16"/>
        <v>#N/A</v>
      </c>
    </row>
    <row r="1044" spans="3:3" ht="15" customHeight="1" x14ac:dyDescent="0.3">
      <c r="C1044" t="e">
        <f t="shared" si="16"/>
        <v>#N/A</v>
      </c>
    </row>
    <row r="1045" spans="3:3" ht="15" customHeight="1" x14ac:dyDescent="0.3">
      <c r="C1045" t="e">
        <f t="shared" si="16"/>
        <v>#N/A</v>
      </c>
    </row>
    <row r="1046" spans="3:3" ht="15" customHeight="1" x14ac:dyDescent="0.3">
      <c r="C1046" t="e">
        <f t="shared" si="16"/>
        <v>#N/A</v>
      </c>
    </row>
    <row r="1047" spans="3:3" ht="15" customHeight="1" x14ac:dyDescent="0.3">
      <c r="C1047" t="e">
        <f t="shared" si="16"/>
        <v>#N/A</v>
      </c>
    </row>
    <row r="1048" spans="3:3" ht="15" customHeight="1" x14ac:dyDescent="0.3">
      <c r="C1048" t="e">
        <f t="shared" si="16"/>
        <v>#N/A</v>
      </c>
    </row>
    <row r="1049" spans="3:3" ht="15" customHeight="1" x14ac:dyDescent="0.3">
      <c r="C1049" t="e">
        <f t="shared" si="16"/>
        <v>#N/A</v>
      </c>
    </row>
    <row r="1050" spans="3:3" ht="15" customHeight="1" x14ac:dyDescent="0.3">
      <c r="C1050" t="e">
        <f t="shared" si="16"/>
        <v>#N/A</v>
      </c>
    </row>
    <row r="1051" spans="3:3" ht="15" customHeight="1" x14ac:dyDescent="0.3">
      <c r="C1051" t="e">
        <f t="shared" si="16"/>
        <v>#N/A</v>
      </c>
    </row>
    <row r="1052" spans="3:3" ht="15" customHeight="1" x14ac:dyDescent="0.3">
      <c r="C1052" t="e">
        <f t="shared" si="16"/>
        <v>#N/A</v>
      </c>
    </row>
    <row r="1053" spans="3:3" ht="15" customHeight="1" x14ac:dyDescent="0.3">
      <c r="C1053" t="e">
        <f t="shared" si="16"/>
        <v>#N/A</v>
      </c>
    </row>
    <row r="1054" spans="3:3" ht="15" customHeight="1" x14ac:dyDescent="0.3">
      <c r="C1054" t="e">
        <f t="shared" si="16"/>
        <v>#N/A</v>
      </c>
    </row>
    <row r="1055" spans="3:3" ht="15" customHeight="1" x14ac:dyDescent="0.3">
      <c r="C1055" t="e">
        <f t="shared" si="16"/>
        <v>#N/A</v>
      </c>
    </row>
    <row r="1056" spans="3:3" ht="15" customHeight="1" x14ac:dyDescent="0.3">
      <c r="C1056" t="e">
        <f t="shared" si="16"/>
        <v>#N/A</v>
      </c>
    </row>
    <row r="1057" spans="3:3" ht="15" customHeight="1" x14ac:dyDescent="0.3">
      <c r="C1057" t="e">
        <f t="shared" si="16"/>
        <v>#N/A</v>
      </c>
    </row>
    <row r="1058" spans="3:3" ht="15" customHeight="1" x14ac:dyDescent="0.3">
      <c r="C1058" t="e">
        <f t="shared" si="16"/>
        <v>#N/A</v>
      </c>
    </row>
    <row r="1059" spans="3:3" ht="15" customHeight="1" x14ac:dyDescent="0.3">
      <c r="C1059" t="e">
        <f t="shared" si="16"/>
        <v>#N/A</v>
      </c>
    </row>
    <row r="1060" spans="3:3" ht="15" customHeight="1" x14ac:dyDescent="0.3">
      <c r="C1060" t="e">
        <f t="shared" si="16"/>
        <v>#N/A</v>
      </c>
    </row>
    <row r="1061" spans="3:3" ht="15" customHeight="1" x14ac:dyDescent="0.3">
      <c r="C1061" t="e">
        <f t="shared" si="16"/>
        <v>#N/A</v>
      </c>
    </row>
    <row r="1062" spans="3:3" ht="15" customHeight="1" x14ac:dyDescent="0.3">
      <c r="C1062" t="e">
        <f t="shared" si="16"/>
        <v>#N/A</v>
      </c>
    </row>
    <row r="1063" spans="3:3" ht="15" customHeight="1" x14ac:dyDescent="0.3">
      <c r="C1063" t="e">
        <f t="shared" si="16"/>
        <v>#N/A</v>
      </c>
    </row>
    <row r="1064" spans="3:3" ht="15" customHeight="1" x14ac:dyDescent="0.3">
      <c r="C1064" t="e">
        <f t="shared" si="16"/>
        <v>#N/A</v>
      </c>
    </row>
    <row r="1065" spans="3:3" ht="15" customHeight="1" x14ac:dyDescent="0.3">
      <c r="C1065" t="e">
        <f t="shared" si="16"/>
        <v>#N/A</v>
      </c>
    </row>
    <row r="1066" spans="3:3" ht="15" customHeight="1" x14ac:dyDescent="0.3">
      <c r="C1066" t="e">
        <f t="shared" si="16"/>
        <v>#N/A</v>
      </c>
    </row>
    <row r="1067" spans="3:3" ht="15" customHeight="1" x14ac:dyDescent="0.3">
      <c r="C1067" t="e">
        <f t="shared" si="16"/>
        <v>#N/A</v>
      </c>
    </row>
    <row r="1068" spans="3:3" ht="15" customHeight="1" x14ac:dyDescent="0.3">
      <c r="C1068" t="e">
        <f t="shared" si="16"/>
        <v>#N/A</v>
      </c>
    </row>
    <row r="1069" spans="3:3" ht="15" customHeight="1" x14ac:dyDescent="0.3">
      <c r="C1069" t="e">
        <f t="shared" si="16"/>
        <v>#N/A</v>
      </c>
    </row>
    <row r="1070" spans="3:3" ht="15" customHeight="1" x14ac:dyDescent="0.3">
      <c r="C1070" t="e">
        <f t="shared" si="16"/>
        <v>#N/A</v>
      </c>
    </row>
    <row r="1071" spans="3:3" ht="15" customHeight="1" x14ac:dyDescent="0.3">
      <c r="C1071" t="e">
        <f t="shared" si="16"/>
        <v>#N/A</v>
      </c>
    </row>
    <row r="1072" spans="3:3" ht="15" customHeight="1" x14ac:dyDescent="0.3">
      <c r="C1072" t="e">
        <f t="shared" si="16"/>
        <v>#N/A</v>
      </c>
    </row>
    <row r="1073" spans="3:3" ht="15" customHeight="1" x14ac:dyDescent="0.3">
      <c r="C1073" t="e">
        <f t="shared" si="16"/>
        <v>#N/A</v>
      </c>
    </row>
    <row r="1074" spans="3:3" ht="15" customHeight="1" x14ac:dyDescent="0.3">
      <c r="C1074" t="e">
        <f t="shared" si="16"/>
        <v>#N/A</v>
      </c>
    </row>
    <row r="1075" spans="3:3" ht="15" customHeight="1" x14ac:dyDescent="0.3">
      <c r="C1075" t="e">
        <f t="shared" si="16"/>
        <v>#N/A</v>
      </c>
    </row>
    <row r="1076" spans="3:3" ht="15" customHeight="1" x14ac:dyDescent="0.3">
      <c r="C1076" t="e">
        <f t="shared" ref="C1076:C1139" si="17">VLOOKUP(B1076,B$2:B$625,1,0)</f>
        <v>#N/A</v>
      </c>
    </row>
    <row r="1077" spans="3:3" ht="15" customHeight="1" x14ac:dyDescent="0.3">
      <c r="C1077" t="e">
        <f t="shared" si="17"/>
        <v>#N/A</v>
      </c>
    </row>
    <row r="1078" spans="3:3" ht="15" customHeight="1" x14ac:dyDescent="0.3">
      <c r="C1078" t="e">
        <f t="shared" si="17"/>
        <v>#N/A</v>
      </c>
    </row>
    <row r="1079" spans="3:3" ht="15" customHeight="1" x14ac:dyDescent="0.3">
      <c r="C1079" t="e">
        <f t="shared" si="17"/>
        <v>#N/A</v>
      </c>
    </row>
    <row r="1080" spans="3:3" ht="15" customHeight="1" x14ac:dyDescent="0.3">
      <c r="C1080" t="e">
        <f t="shared" si="17"/>
        <v>#N/A</v>
      </c>
    </row>
    <row r="1081" spans="3:3" ht="15" customHeight="1" x14ac:dyDescent="0.3">
      <c r="C1081" t="e">
        <f t="shared" si="17"/>
        <v>#N/A</v>
      </c>
    </row>
    <row r="1082" spans="3:3" ht="15" customHeight="1" x14ac:dyDescent="0.3">
      <c r="C1082" t="e">
        <f t="shared" si="17"/>
        <v>#N/A</v>
      </c>
    </row>
    <row r="1083" spans="3:3" ht="15" customHeight="1" x14ac:dyDescent="0.3">
      <c r="C1083" t="e">
        <f t="shared" si="17"/>
        <v>#N/A</v>
      </c>
    </row>
    <row r="1084" spans="3:3" ht="15" customHeight="1" x14ac:dyDescent="0.3">
      <c r="C1084" t="e">
        <f t="shared" si="17"/>
        <v>#N/A</v>
      </c>
    </row>
    <row r="1085" spans="3:3" ht="15" customHeight="1" x14ac:dyDescent="0.3">
      <c r="C1085" t="e">
        <f t="shared" si="17"/>
        <v>#N/A</v>
      </c>
    </row>
    <row r="1086" spans="3:3" ht="15" customHeight="1" x14ac:dyDescent="0.3">
      <c r="C1086" t="e">
        <f t="shared" si="17"/>
        <v>#N/A</v>
      </c>
    </row>
    <row r="1087" spans="3:3" ht="15" customHeight="1" x14ac:dyDescent="0.3">
      <c r="C1087" t="e">
        <f t="shared" si="17"/>
        <v>#N/A</v>
      </c>
    </row>
    <row r="1088" spans="3:3" ht="15" customHeight="1" x14ac:dyDescent="0.3">
      <c r="C1088" t="e">
        <f t="shared" si="17"/>
        <v>#N/A</v>
      </c>
    </row>
    <row r="1089" spans="3:3" ht="15" customHeight="1" x14ac:dyDescent="0.3">
      <c r="C1089" t="e">
        <f t="shared" si="17"/>
        <v>#N/A</v>
      </c>
    </row>
    <row r="1090" spans="3:3" ht="15" customHeight="1" x14ac:dyDescent="0.3">
      <c r="C1090" t="e">
        <f t="shared" si="17"/>
        <v>#N/A</v>
      </c>
    </row>
    <row r="1091" spans="3:3" ht="15" customHeight="1" x14ac:dyDescent="0.3">
      <c r="C1091" t="e">
        <f t="shared" si="17"/>
        <v>#N/A</v>
      </c>
    </row>
    <row r="1092" spans="3:3" ht="15" customHeight="1" x14ac:dyDescent="0.3">
      <c r="C1092" t="e">
        <f t="shared" si="17"/>
        <v>#N/A</v>
      </c>
    </row>
    <row r="1093" spans="3:3" ht="15" customHeight="1" x14ac:dyDescent="0.3">
      <c r="C1093" t="e">
        <f t="shared" si="17"/>
        <v>#N/A</v>
      </c>
    </row>
    <row r="1094" spans="3:3" ht="15" customHeight="1" x14ac:dyDescent="0.3">
      <c r="C1094" t="e">
        <f t="shared" si="17"/>
        <v>#N/A</v>
      </c>
    </row>
    <row r="1095" spans="3:3" ht="15" customHeight="1" x14ac:dyDescent="0.3">
      <c r="C1095" t="e">
        <f t="shared" si="17"/>
        <v>#N/A</v>
      </c>
    </row>
    <row r="1096" spans="3:3" ht="15" customHeight="1" x14ac:dyDescent="0.3">
      <c r="C1096" t="e">
        <f t="shared" si="17"/>
        <v>#N/A</v>
      </c>
    </row>
    <row r="1097" spans="3:3" ht="15" customHeight="1" x14ac:dyDescent="0.3">
      <c r="C1097" t="e">
        <f t="shared" si="17"/>
        <v>#N/A</v>
      </c>
    </row>
    <row r="1098" spans="3:3" ht="15" customHeight="1" x14ac:dyDescent="0.3">
      <c r="C1098" t="e">
        <f t="shared" si="17"/>
        <v>#N/A</v>
      </c>
    </row>
    <row r="1099" spans="3:3" ht="15" customHeight="1" x14ac:dyDescent="0.3">
      <c r="C1099" t="e">
        <f t="shared" si="17"/>
        <v>#N/A</v>
      </c>
    </row>
    <row r="1100" spans="3:3" ht="15" customHeight="1" x14ac:dyDescent="0.3">
      <c r="C1100" t="e">
        <f t="shared" si="17"/>
        <v>#N/A</v>
      </c>
    </row>
    <row r="1101" spans="3:3" ht="15" customHeight="1" x14ac:dyDescent="0.3">
      <c r="C1101" t="e">
        <f t="shared" si="17"/>
        <v>#N/A</v>
      </c>
    </row>
    <row r="1102" spans="3:3" ht="15" customHeight="1" x14ac:dyDescent="0.3">
      <c r="C1102" t="e">
        <f t="shared" si="17"/>
        <v>#N/A</v>
      </c>
    </row>
    <row r="1103" spans="3:3" ht="15" customHeight="1" x14ac:dyDescent="0.3">
      <c r="C1103" t="e">
        <f t="shared" si="17"/>
        <v>#N/A</v>
      </c>
    </row>
    <row r="1104" spans="3:3" ht="15" customHeight="1" x14ac:dyDescent="0.3">
      <c r="C1104" t="e">
        <f t="shared" si="17"/>
        <v>#N/A</v>
      </c>
    </row>
    <row r="1105" spans="3:3" ht="15" customHeight="1" x14ac:dyDescent="0.3">
      <c r="C1105" t="e">
        <f t="shared" si="17"/>
        <v>#N/A</v>
      </c>
    </row>
    <row r="1106" spans="3:3" ht="15" customHeight="1" x14ac:dyDescent="0.3">
      <c r="C1106" t="e">
        <f t="shared" si="17"/>
        <v>#N/A</v>
      </c>
    </row>
    <row r="1107" spans="3:3" ht="15" customHeight="1" x14ac:dyDescent="0.3">
      <c r="C1107" t="e">
        <f t="shared" si="17"/>
        <v>#N/A</v>
      </c>
    </row>
    <row r="1108" spans="3:3" ht="15" customHeight="1" x14ac:dyDescent="0.3">
      <c r="C1108" t="e">
        <f t="shared" si="17"/>
        <v>#N/A</v>
      </c>
    </row>
    <row r="1109" spans="3:3" ht="15" customHeight="1" x14ac:dyDescent="0.3">
      <c r="C1109" t="e">
        <f t="shared" si="17"/>
        <v>#N/A</v>
      </c>
    </row>
    <row r="1110" spans="3:3" ht="15" customHeight="1" x14ac:dyDescent="0.3">
      <c r="C1110" t="e">
        <f t="shared" si="17"/>
        <v>#N/A</v>
      </c>
    </row>
    <row r="1111" spans="3:3" ht="15" customHeight="1" x14ac:dyDescent="0.3">
      <c r="C1111" t="e">
        <f t="shared" si="17"/>
        <v>#N/A</v>
      </c>
    </row>
    <row r="1112" spans="3:3" ht="15" customHeight="1" x14ac:dyDescent="0.3">
      <c r="C1112" t="e">
        <f t="shared" si="17"/>
        <v>#N/A</v>
      </c>
    </row>
    <row r="1113" spans="3:3" ht="15" customHeight="1" x14ac:dyDescent="0.3">
      <c r="C1113" t="e">
        <f t="shared" si="17"/>
        <v>#N/A</v>
      </c>
    </row>
    <row r="1114" spans="3:3" ht="15" customHeight="1" x14ac:dyDescent="0.3">
      <c r="C1114" t="e">
        <f t="shared" si="17"/>
        <v>#N/A</v>
      </c>
    </row>
    <row r="1115" spans="3:3" ht="15" customHeight="1" x14ac:dyDescent="0.3">
      <c r="C1115" t="e">
        <f t="shared" si="17"/>
        <v>#N/A</v>
      </c>
    </row>
    <row r="1116" spans="3:3" ht="15" customHeight="1" x14ac:dyDescent="0.3">
      <c r="C1116" t="e">
        <f t="shared" si="17"/>
        <v>#N/A</v>
      </c>
    </row>
    <row r="1117" spans="3:3" ht="15" customHeight="1" x14ac:dyDescent="0.3">
      <c r="C1117" t="e">
        <f t="shared" si="17"/>
        <v>#N/A</v>
      </c>
    </row>
    <row r="1118" spans="3:3" ht="15" customHeight="1" x14ac:dyDescent="0.3">
      <c r="C1118" t="e">
        <f t="shared" si="17"/>
        <v>#N/A</v>
      </c>
    </row>
    <row r="1119" spans="3:3" ht="15" customHeight="1" x14ac:dyDescent="0.3">
      <c r="C1119" t="e">
        <f t="shared" si="17"/>
        <v>#N/A</v>
      </c>
    </row>
    <row r="1120" spans="3:3" ht="15" customHeight="1" x14ac:dyDescent="0.3">
      <c r="C1120" t="e">
        <f t="shared" si="17"/>
        <v>#N/A</v>
      </c>
    </row>
    <row r="1121" spans="3:3" ht="15" customHeight="1" x14ac:dyDescent="0.3">
      <c r="C1121" t="e">
        <f t="shared" si="17"/>
        <v>#N/A</v>
      </c>
    </row>
    <row r="1122" spans="3:3" ht="15" customHeight="1" x14ac:dyDescent="0.3">
      <c r="C1122" t="e">
        <f t="shared" si="17"/>
        <v>#N/A</v>
      </c>
    </row>
    <row r="1123" spans="3:3" ht="15" customHeight="1" x14ac:dyDescent="0.3">
      <c r="C1123" t="e">
        <f t="shared" si="17"/>
        <v>#N/A</v>
      </c>
    </row>
    <row r="1124" spans="3:3" ht="15" customHeight="1" x14ac:dyDescent="0.3">
      <c r="C1124" t="e">
        <f t="shared" si="17"/>
        <v>#N/A</v>
      </c>
    </row>
    <row r="1125" spans="3:3" ht="15" customHeight="1" x14ac:dyDescent="0.3">
      <c r="C1125" t="e">
        <f t="shared" si="17"/>
        <v>#N/A</v>
      </c>
    </row>
    <row r="1126" spans="3:3" ht="15" customHeight="1" x14ac:dyDescent="0.3">
      <c r="C1126" t="e">
        <f t="shared" si="17"/>
        <v>#N/A</v>
      </c>
    </row>
    <row r="1127" spans="3:3" ht="15" customHeight="1" x14ac:dyDescent="0.3">
      <c r="C1127" t="e">
        <f t="shared" si="17"/>
        <v>#N/A</v>
      </c>
    </row>
    <row r="1128" spans="3:3" ht="15" customHeight="1" x14ac:dyDescent="0.3">
      <c r="C1128" t="e">
        <f t="shared" si="17"/>
        <v>#N/A</v>
      </c>
    </row>
    <row r="1129" spans="3:3" ht="15" customHeight="1" x14ac:dyDescent="0.3">
      <c r="C1129" t="e">
        <f t="shared" si="17"/>
        <v>#N/A</v>
      </c>
    </row>
    <row r="1130" spans="3:3" ht="15" customHeight="1" x14ac:dyDescent="0.3">
      <c r="C1130" t="e">
        <f t="shared" si="17"/>
        <v>#N/A</v>
      </c>
    </row>
    <row r="1131" spans="3:3" ht="15" customHeight="1" x14ac:dyDescent="0.3">
      <c r="C1131" t="e">
        <f t="shared" si="17"/>
        <v>#N/A</v>
      </c>
    </row>
    <row r="1132" spans="3:3" ht="15" customHeight="1" x14ac:dyDescent="0.3">
      <c r="C1132" t="e">
        <f t="shared" si="17"/>
        <v>#N/A</v>
      </c>
    </row>
    <row r="1133" spans="3:3" ht="15" customHeight="1" x14ac:dyDescent="0.3">
      <c r="C1133" t="e">
        <f t="shared" si="17"/>
        <v>#N/A</v>
      </c>
    </row>
    <row r="1134" spans="3:3" ht="15" customHeight="1" x14ac:dyDescent="0.3">
      <c r="C1134" t="e">
        <f t="shared" si="17"/>
        <v>#N/A</v>
      </c>
    </row>
    <row r="1135" spans="3:3" ht="15" customHeight="1" x14ac:dyDescent="0.3">
      <c r="C1135" t="e">
        <f t="shared" si="17"/>
        <v>#N/A</v>
      </c>
    </row>
    <row r="1136" spans="3:3" ht="15" customHeight="1" x14ac:dyDescent="0.3">
      <c r="C1136" t="e">
        <f t="shared" si="17"/>
        <v>#N/A</v>
      </c>
    </row>
    <row r="1137" spans="3:3" ht="15" customHeight="1" x14ac:dyDescent="0.3">
      <c r="C1137" t="e">
        <f t="shared" si="17"/>
        <v>#N/A</v>
      </c>
    </row>
    <row r="1138" spans="3:3" ht="15" customHeight="1" x14ac:dyDescent="0.3">
      <c r="C1138" t="e">
        <f t="shared" si="17"/>
        <v>#N/A</v>
      </c>
    </row>
    <row r="1139" spans="3:3" ht="15" customHeight="1" x14ac:dyDescent="0.3">
      <c r="C1139" t="e">
        <f t="shared" si="17"/>
        <v>#N/A</v>
      </c>
    </row>
    <row r="1140" spans="3:3" ht="15" customHeight="1" x14ac:dyDescent="0.3">
      <c r="C1140" t="e">
        <f t="shared" ref="C1140:C1203" si="18">VLOOKUP(B1140,B$2:B$625,1,0)</f>
        <v>#N/A</v>
      </c>
    </row>
    <row r="1141" spans="3:3" ht="15" customHeight="1" x14ac:dyDescent="0.3">
      <c r="C1141" t="e">
        <f t="shared" si="18"/>
        <v>#N/A</v>
      </c>
    </row>
    <row r="1142" spans="3:3" ht="15" customHeight="1" x14ac:dyDescent="0.3">
      <c r="C1142" t="e">
        <f t="shared" si="18"/>
        <v>#N/A</v>
      </c>
    </row>
    <row r="1143" spans="3:3" ht="15" customHeight="1" x14ac:dyDescent="0.3">
      <c r="C1143" t="e">
        <f t="shared" si="18"/>
        <v>#N/A</v>
      </c>
    </row>
    <row r="1144" spans="3:3" ht="15" customHeight="1" x14ac:dyDescent="0.3">
      <c r="C1144" t="e">
        <f t="shared" si="18"/>
        <v>#N/A</v>
      </c>
    </row>
    <row r="1145" spans="3:3" ht="15" customHeight="1" x14ac:dyDescent="0.3">
      <c r="C1145" t="e">
        <f t="shared" si="18"/>
        <v>#N/A</v>
      </c>
    </row>
    <row r="1146" spans="3:3" ht="15" customHeight="1" x14ac:dyDescent="0.3">
      <c r="C1146" t="e">
        <f t="shared" si="18"/>
        <v>#N/A</v>
      </c>
    </row>
    <row r="1147" spans="3:3" ht="15" customHeight="1" x14ac:dyDescent="0.3">
      <c r="C1147" t="e">
        <f t="shared" si="18"/>
        <v>#N/A</v>
      </c>
    </row>
    <row r="1148" spans="3:3" ht="15" customHeight="1" x14ac:dyDescent="0.3">
      <c r="C1148" t="e">
        <f t="shared" si="18"/>
        <v>#N/A</v>
      </c>
    </row>
    <row r="1149" spans="3:3" ht="15" customHeight="1" x14ac:dyDescent="0.3">
      <c r="C1149" t="e">
        <f t="shared" si="18"/>
        <v>#N/A</v>
      </c>
    </row>
    <row r="1150" spans="3:3" ht="15" customHeight="1" x14ac:dyDescent="0.3">
      <c r="C1150" t="e">
        <f t="shared" si="18"/>
        <v>#N/A</v>
      </c>
    </row>
    <row r="1151" spans="3:3" ht="15" customHeight="1" x14ac:dyDescent="0.3">
      <c r="C1151" t="e">
        <f t="shared" si="18"/>
        <v>#N/A</v>
      </c>
    </row>
    <row r="1152" spans="3:3" ht="15" customHeight="1" x14ac:dyDescent="0.3">
      <c r="C1152" t="e">
        <f t="shared" si="18"/>
        <v>#N/A</v>
      </c>
    </row>
    <row r="1153" spans="3:3" ht="15" customHeight="1" x14ac:dyDescent="0.3">
      <c r="C1153" t="e">
        <f t="shared" si="18"/>
        <v>#N/A</v>
      </c>
    </row>
    <row r="1154" spans="3:3" ht="15" customHeight="1" x14ac:dyDescent="0.3">
      <c r="C1154" t="e">
        <f t="shared" si="18"/>
        <v>#N/A</v>
      </c>
    </row>
    <row r="1155" spans="3:3" ht="15" customHeight="1" x14ac:dyDescent="0.3">
      <c r="C1155" t="e">
        <f t="shared" si="18"/>
        <v>#N/A</v>
      </c>
    </row>
    <row r="1156" spans="3:3" ht="15" customHeight="1" x14ac:dyDescent="0.3">
      <c r="C1156" t="e">
        <f t="shared" si="18"/>
        <v>#N/A</v>
      </c>
    </row>
    <row r="1157" spans="3:3" ht="15" customHeight="1" x14ac:dyDescent="0.3">
      <c r="C1157" t="e">
        <f t="shared" si="18"/>
        <v>#N/A</v>
      </c>
    </row>
    <row r="1158" spans="3:3" ht="15" customHeight="1" x14ac:dyDescent="0.3">
      <c r="C1158" t="e">
        <f t="shared" si="18"/>
        <v>#N/A</v>
      </c>
    </row>
    <row r="1159" spans="3:3" ht="15" customHeight="1" x14ac:dyDescent="0.3">
      <c r="C1159" t="e">
        <f t="shared" si="18"/>
        <v>#N/A</v>
      </c>
    </row>
    <row r="1160" spans="3:3" ht="15" customHeight="1" x14ac:dyDescent="0.3">
      <c r="C1160" t="e">
        <f t="shared" si="18"/>
        <v>#N/A</v>
      </c>
    </row>
    <row r="1161" spans="3:3" ht="15" customHeight="1" x14ac:dyDescent="0.3">
      <c r="C1161" t="e">
        <f t="shared" si="18"/>
        <v>#N/A</v>
      </c>
    </row>
    <row r="1162" spans="3:3" ht="15" customHeight="1" x14ac:dyDescent="0.3">
      <c r="C1162" t="e">
        <f t="shared" si="18"/>
        <v>#N/A</v>
      </c>
    </row>
    <row r="1163" spans="3:3" ht="15" customHeight="1" x14ac:dyDescent="0.3">
      <c r="C1163" t="e">
        <f t="shared" si="18"/>
        <v>#N/A</v>
      </c>
    </row>
    <row r="1164" spans="3:3" ht="15" customHeight="1" x14ac:dyDescent="0.3">
      <c r="C1164" t="e">
        <f t="shared" si="18"/>
        <v>#N/A</v>
      </c>
    </row>
    <row r="1165" spans="3:3" ht="15" customHeight="1" x14ac:dyDescent="0.3">
      <c r="C1165" t="e">
        <f t="shared" si="18"/>
        <v>#N/A</v>
      </c>
    </row>
    <row r="1166" spans="3:3" ht="15" customHeight="1" x14ac:dyDescent="0.3">
      <c r="C1166" t="e">
        <f t="shared" si="18"/>
        <v>#N/A</v>
      </c>
    </row>
    <row r="1167" spans="3:3" ht="15" customHeight="1" x14ac:dyDescent="0.3">
      <c r="C1167" t="e">
        <f t="shared" si="18"/>
        <v>#N/A</v>
      </c>
    </row>
    <row r="1168" spans="3:3" ht="15" customHeight="1" x14ac:dyDescent="0.3">
      <c r="C1168" t="e">
        <f t="shared" si="18"/>
        <v>#N/A</v>
      </c>
    </row>
    <row r="1169" spans="3:3" ht="15" customHeight="1" x14ac:dyDescent="0.3">
      <c r="C1169" t="e">
        <f t="shared" si="18"/>
        <v>#N/A</v>
      </c>
    </row>
    <row r="1170" spans="3:3" ht="15" customHeight="1" x14ac:dyDescent="0.3">
      <c r="C1170" t="e">
        <f t="shared" si="18"/>
        <v>#N/A</v>
      </c>
    </row>
    <row r="1171" spans="3:3" ht="15" customHeight="1" x14ac:dyDescent="0.3">
      <c r="C1171" t="e">
        <f t="shared" si="18"/>
        <v>#N/A</v>
      </c>
    </row>
    <row r="1172" spans="3:3" ht="15" customHeight="1" x14ac:dyDescent="0.3">
      <c r="C1172" t="e">
        <f t="shared" si="18"/>
        <v>#N/A</v>
      </c>
    </row>
    <row r="1173" spans="3:3" ht="15" customHeight="1" x14ac:dyDescent="0.3">
      <c r="C1173" t="e">
        <f t="shared" si="18"/>
        <v>#N/A</v>
      </c>
    </row>
    <row r="1174" spans="3:3" ht="15" customHeight="1" x14ac:dyDescent="0.3">
      <c r="C1174" t="e">
        <f t="shared" si="18"/>
        <v>#N/A</v>
      </c>
    </row>
    <row r="1175" spans="3:3" ht="15" customHeight="1" x14ac:dyDescent="0.3">
      <c r="C1175" t="e">
        <f t="shared" si="18"/>
        <v>#N/A</v>
      </c>
    </row>
    <row r="1176" spans="3:3" ht="15" customHeight="1" x14ac:dyDescent="0.3">
      <c r="C1176" t="e">
        <f t="shared" si="18"/>
        <v>#N/A</v>
      </c>
    </row>
    <row r="1177" spans="3:3" ht="15" customHeight="1" x14ac:dyDescent="0.3">
      <c r="C1177" t="e">
        <f t="shared" si="18"/>
        <v>#N/A</v>
      </c>
    </row>
    <row r="1178" spans="3:3" ht="15" customHeight="1" x14ac:dyDescent="0.3">
      <c r="C1178" t="e">
        <f t="shared" si="18"/>
        <v>#N/A</v>
      </c>
    </row>
    <row r="1179" spans="3:3" ht="15" customHeight="1" x14ac:dyDescent="0.3">
      <c r="C1179" t="e">
        <f t="shared" si="18"/>
        <v>#N/A</v>
      </c>
    </row>
    <row r="1180" spans="3:3" ht="15" customHeight="1" x14ac:dyDescent="0.3">
      <c r="C1180" t="e">
        <f t="shared" si="18"/>
        <v>#N/A</v>
      </c>
    </row>
    <row r="1181" spans="3:3" ht="15" customHeight="1" x14ac:dyDescent="0.3">
      <c r="C1181" t="e">
        <f t="shared" si="18"/>
        <v>#N/A</v>
      </c>
    </row>
    <row r="1182" spans="3:3" ht="15" customHeight="1" x14ac:dyDescent="0.3">
      <c r="C1182" t="e">
        <f t="shared" si="18"/>
        <v>#N/A</v>
      </c>
    </row>
    <row r="1183" spans="3:3" ht="15" customHeight="1" x14ac:dyDescent="0.3">
      <c r="C1183" t="e">
        <f t="shared" si="18"/>
        <v>#N/A</v>
      </c>
    </row>
    <row r="1184" spans="3:3" ht="15" customHeight="1" x14ac:dyDescent="0.3">
      <c r="C1184" t="e">
        <f t="shared" si="18"/>
        <v>#N/A</v>
      </c>
    </row>
    <row r="1185" spans="3:3" ht="15" customHeight="1" x14ac:dyDescent="0.3">
      <c r="C1185" t="e">
        <f t="shared" si="18"/>
        <v>#N/A</v>
      </c>
    </row>
    <row r="1186" spans="3:3" ht="15" customHeight="1" x14ac:dyDescent="0.3">
      <c r="C1186" t="e">
        <f t="shared" si="18"/>
        <v>#N/A</v>
      </c>
    </row>
    <row r="1187" spans="3:3" ht="15" customHeight="1" x14ac:dyDescent="0.3">
      <c r="C1187" t="e">
        <f t="shared" si="18"/>
        <v>#N/A</v>
      </c>
    </row>
    <row r="1188" spans="3:3" ht="15" customHeight="1" x14ac:dyDescent="0.3">
      <c r="C1188" t="e">
        <f t="shared" si="18"/>
        <v>#N/A</v>
      </c>
    </row>
    <row r="1189" spans="3:3" ht="15" customHeight="1" x14ac:dyDescent="0.3">
      <c r="C1189" t="e">
        <f t="shared" si="18"/>
        <v>#N/A</v>
      </c>
    </row>
    <row r="1190" spans="3:3" ht="15" customHeight="1" x14ac:dyDescent="0.3">
      <c r="C1190" t="e">
        <f t="shared" si="18"/>
        <v>#N/A</v>
      </c>
    </row>
    <row r="1191" spans="3:3" ht="15" customHeight="1" x14ac:dyDescent="0.3">
      <c r="C1191" t="e">
        <f t="shared" si="18"/>
        <v>#N/A</v>
      </c>
    </row>
    <row r="1192" spans="3:3" ht="15" customHeight="1" x14ac:dyDescent="0.3">
      <c r="C1192" t="e">
        <f t="shared" si="18"/>
        <v>#N/A</v>
      </c>
    </row>
    <row r="1193" spans="3:3" ht="15" customHeight="1" x14ac:dyDescent="0.3">
      <c r="C1193" t="e">
        <f t="shared" si="18"/>
        <v>#N/A</v>
      </c>
    </row>
    <row r="1194" spans="3:3" ht="15" customHeight="1" x14ac:dyDescent="0.3">
      <c r="C1194" t="e">
        <f t="shared" si="18"/>
        <v>#N/A</v>
      </c>
    </row>
    <row r="1195" spans="3:3" ht="15" customHeight="1" x14ac:dyDescent="0.3">
      <c r="C1195" t="e">
        <f t="shared" si="18"/>
        <v>#N/A</v>
      </c>
    </row>
    <row r="1196" spans="3:3" ht="15" customHeight="1" x14ac:dyDescent="0.3">
      <c r="C1196" t="e">
        <f t="shared" si="18"/>
        <v>#N/A</v>
      </c>
    </row>
    <row r="1197" spans="3:3" ht="15" customHeight="1" x14ac:dyDescent="0.3">
      <c r="C1197" t="e">
        <f t="shared" si="18"/>
        <v>#N/A</v>
      </c>
    </row>
    <row r="1198" spans="3:3" ht="15" customHeight="1" x14ac:dyDescent="0.3">
      <c r="C1198" t="e">
        <f t="shared" si="18"/>
        <v>#N/A</v>
      </c>
    </row>
    <row r="1199" spans="3:3" ht="15" customHeight="1" x14ac:dyDescent="0.3">
      <c r="C1199" t="e">
        <f t="shared" si="18"/>
        <v>#N/A</v>
      </c>
    </row>
    <row r="1200" spans="3:3" ht="15" customHeight="1" x14ac:dyDescent="0.3">
      <c r="C1200" t="e">
        <f t="shared" si="18"/>
        <v>#N/A</v>
      </c>
    </row>
    <row r="1201" spans="3:3" ht="15" customHeight="1" x14ac:dyDescent="0.3">
      <c r="C1201" t="e">
        <f t="shared" si="18"/>
        <v>#N/A</v>
      </c>
    </row>
    <row r="1202" spans="3:3" ht="15" customHeight="1" x14ac:dyDescent="0.3">
      <c r="C1202" t="e">
        <f t="shared" si="18"/>
        <v>#N/A</v>
      </c>
    </row>
    <row r="1203" spans="3:3" ht="15" customHeight="1" x14ac:dyDescent="0.3">
      <c r="C1203" t="e">
        <f t="shared" si="18"/>
        <v>#N/A</v>
      </c>
    </row>
    <row r="1204" spans="3:3" ht="15" customHeight="1" x14ac:dyDescent="0.3">
      <c r="C1204" t="e">
        <f t="shared" ref="C1204:C1250" si="19">VLOOKUP(B1204,B$2:B$625,1,0)</f>
        <v>#N/A</v>
      </c>
    </row>
    <row r="1205" spans="3:3" ht="15" customHeight="1" x14ac:dyDescent="0.3">
      <c r="C1205" t="e">
        <f t="shared" si="19"/>
        <v>#N/A</v>
      </c>
    </row>
    <row r="1206" spans="3:3" ht="15" customHeight="1" x14ac:dyDescent="0.3">
      <c r="C1206" t="e">
        <f t="shared" si="19"/>
        <v>#N/A</v>
      </c>
    </row>
    <row r="1207" spans="3:3" ht="15" customHeight="1" x14ac:dyDescent="0.3">
      <c r="C1207" t="e">
        <f t="shared" si="19"/>
        <v>#N/A</v>
      </c>
    </row>
    <row r="1208" spans="3:3" ht="15" customHeight="1" x14ac:dyDescent="0.3">
      <c r="C1208" t="e">
        <f t="shared" si="19"/>
        <v>#N/A</v>
      </c>
    </row>
    <row r="1209" spans="3:3" ht="15" customHeight="1" x14ac:dyDescent="0.3">
      <c r="C1209" t="e">
        <f t="shared" si="19"/>
        <v>#N/A</v>
      </c>
    </row>
    <row r="1210" spans="3:3" ht="15" customHeight="1" x14ac:dyDescent="0.3">
      <c r="C1210" t="e">
        <f t="shared" si="19"/>
        <v>#N/A</v>
      </c>
    </row>
    <row r="1211" spans="3:3" ht="15" customHeight="1" x14ac:dyDescent="0.3">
      <c r="C1211" t="e">
        <f t="shared" si="19"/>
        <v>#N/A</v>
      </c>
    </row>
    <row r="1212" spans="3:3" ht="15" customHeight="1" x14ac:dyDescent="0.3">
      <c r="C1212" t="e">
        <f t="shared" si="19"/>
        <v>#N/A</v>
      </c>
    </row>
    <row r="1213" spans="3:3" ht="15" customHeight="1" x14ac:dyDescent="0.3">
      <c r="C1213" t="e">
        <f t="shared" si="19"/>
        <v>#N/A</v>
      </c>
    </row>
    <row r="1214" spans="3:3" ht="15" customHeight="1" x14ac:dyDescent="0.3">
      <c r="C1214" t="e">
        <f t="shared" si="19"/>
        <v>#N/A</v>
      </c>
    </row>
    <row r="1215" spans="3:3" ht="15" customHeight="1" x14ac:dyDescent="0.3">
      <c r="C1215" t="e">
        <f t="shared" si="19"/>
        <v>#N/A</v>
      </c>
    </row>
    <row r="1216" spans="3:3" ht="15" customHeight="1" x14ac:dyDescent="0.3">
      <c r="C1216" t="e">
        <f t="shared" si="19"/>
        <v>#N/A</v>
      </c>
    </row>
    <row r="1217" spans="3:3" ht="15" customHeight="1" x14ac:dyDescent="0.3">
      <c r="C1217" t="e">
        <f t="shared" si="19"/>
        <v>#N/A</v>
      </c>
    </row>
    <row r="1218" spans="3:3" ht="15" customHeight="1" x14ac:dyDescent="0.3">
      <c r="C1218" t="e">
        <f t="shared" si="19"/>
        <v>#N/A</v>
      </c>
    </row>
    <row r="1219" spans="3:3" ht="15" customHeight="1" x14ac:dyDescent="0.3">
      <c r="C1219" t="e">
        <f t="shared" si="19"/>
        <v>#N/A</v>
      </c>
    </row>
    <row r="1220" spans="3:3" ht="15" customHeight="1" x14ac:dyDescent="0.3">
      <c r="C1220" t="e">
        <f t="shared" si="19"/>
        <v>#N/A</v>
      </c>
    </row>
    <row r="1221" spans="3:3" ht="15" customHeight="1" x14ac:dyDescent="0.3">
      <c r="C1221" t="e">
        <f t="shared" si="19"/>
        <v>#N/A</v>
      </c>
    </row>
    <row r="1222" spans="3:3" ht="15" customHeight="1" x14ac:dyDescent="0.3">
      <c r="C1222" t="e">
        <f t="shared" si="19"/>
        <v>#N/A</v>
      </c>
    </row>
    <row r="1223" spans="3:3" ht="15" customHeight="1" x14ac:dyDescent="0.3">
      <c r="C1223" t="e">
        <f t="shared" si="19"/>
        <v>#N/A</v>
      </c>
    </row>
    <row r="1224" spans="3:3" ht="15" customHeight="1" x14ac:dyDescent="0.3">
      <c r="C1224" t="e">
        <f t="shared" si="19"/>
        <v>#N/A</v>
      </c>
    </row>
    <row r="1225" spans="3:3" ht="15" customHeight="1" x14ac:dyDescent="0.3">
      <c r="C1225" t="e">
        <f t="shared" si="19"/>
        <v>#N/A</v>
      </c>
    </row>
    <row r="1226" spans="3:3" ht="15" customHeight="1" x14ac:dyDescent="0.3">
      <c r="C1226" t="e">
        <f t="shared" si="19"/>
        <v>#N/A</v>
      </c>
    </row>
    <row r="1227" spans="3:3" ht="15" customHeight="1" x14ac:dyDescent="0.3">
      <c r="C1227" t="e">
        <f t="shared" si="19"/>
        <v>#N/A</v>
      </c>
    </row>
    <row r="1228" spans="3:3" ht="15" customHeight="1" x14ac:dyDescent="0.3">
      <c r="C1228" t="e">
        <f t="shared" si="19"/>
        <v>#N/A</v>
      </c>
    </row>
    <row r="1229" spans="3:3" ht="15" customHeight="1" x14ac:dyDescent="0.3">
      <c r="C1229" t="e">
        <f t="shared" si="19"/>
        <v>#N/A</v>
      </c>
    </row>
    <row r="1230" spans="3:3" ht="15" customHeight="1" x14ac:dyDescent="0.3">
      <c r="C1230" t="e">
        <f t="shared" si="19"/>
        <v>#N/A</v>
      </c>
    </row>
    <row r="1231" spans="3:3" ht="15" customHeight="1" x14ac:dyDescent="0.3">
      <c r="C1231" t="e">
        <f t="shared" si="19"/>
        <v>#N/A</v>
      </c>
    </row>
    <row r="1232" spans="3:3" ht="15" customHeight="1" x14ac:dyDescent="0.3">
      <c r="C1232" t="e">
        <f t="shared" si="19"/>
        <v>#N/A</v>
      </c>
    </row>
    <row r="1233" spans="3:3" ht="15" customHeight="1" x14ac:dyDescent="0.3">
      <c r="C1233" t="e">
        <f t="shared" si="19"/>
        <v>#N/A</v>
      </c>
    </row>
    <row r="1234" spans="3:3" ht="15" customHeight="1" x14ac:dyDescent="0.3">
      <c r="C1234" t="e">
        <f t="shared" si="19"/>
        <v>#N/A</v>
      </c>
    </row>
    <row r="1235" spans="3:3" ht="15" customHeight="1" x14ac:dyDescent="0.3">
      <c r="C1235" t="e">
        <f t="shared" si="19"/>
        <v>#N/A</v>
      </c>
    </row>
    <row r="1236" spans="3:3" ht="15" customHeight="1" x14ac:dyDescent="0.3">
      <c r="C1236" t="e">
        <f t="shared" si="19"/>
        <v>#N/A</v>
      </c>
    </row>
    <row r="1237" spans="3:3" ht="15" customHeight="1" x14ac:dyDescent="0.3">
      <c r="C1237" t="e">
        <f t="shared" si="19"/>
        <v>#N/A</v>
      </c>
    </row>
    <row r="1238" spans="3:3" ht="15" customHeight="1" x14ac:dyDescent="0.3">
      <c r="C1238" t="e">
        <f t="shared" si="19"/>
        <v>#N/A</v>
      </c>
    </row>
    <row r="1239" spans="3:3" ht="15" customHeight="1" x14ac:dyDescent="0.3">
      <c r="C1239" t="e">
        <f t="shared" si="19"/>
        <v>#N/A</v>
      </c>
    </row>
    <row r="1240" spans="3:3" ht="15" customHeight="1" x14ac:dyDescent="0.3">
      <c r="C1240" t="e">
        <f t="shared" si="19"/>
        <v>#N/A</v>
      </c>
    </row>
    <row r="1241" spans="3:3" ht="15" customHeight="1" x14ac:dyDescent="0.3">
      <c r="C1241" t="e">
        <f t="shared" si="19"/>
        <v>#N/A</v>
      </c>
    </row>
    <row r="1242" spans="3:3" ht="15" customHeight="1" x14ac:dyDescent="0.3">
      <c r="C1242" t="e">
        <f t="shared" si="19"/>
        <v>#N/A</v>
      </c>
    </row>
    <row r="1243" spans="3:3" ht="15" customHeight="1" x14ac:dyDescent="0.3">
      <c r="C1243" t="e">
        <f t="shared" si="19"/>
        <v>#N/A</v>
      </c>
    </row>
    <row r="1244" spans="3:3" ht="15" customHeight="1" x14ac:dyDescent="0.3">
      <c r="C1244" t="e">
        <f t="shared" si="19"/>
        <v>#N/A</v>
      </c>
    </row>
    <row r="1245" spans="3:3" ht="15" customHeight="1" x14ac:dyDescent="0.3">
      <c r="C1245" t="e">
        <f t="shared" si="19"/>
        <v>#N/A</v>
      </c>
    </row>
    <row r="1246" spans="3:3" ht="15" customHeight="1" x14ac:dyDescent="0.3">
      <c r="C1246" t="e">
        <f t="shared" si="19"/>
        <v>#N/A</v>
      </c>
    </row>
    <row r="1247" spans="3:3" ht="15" customHeight="1" x14ac:dyDescent="0.3">
      <c r="C1247" t="e">
        <f t="shared" si="19"/>
        <v>#N/A</v>
      </c>
    </row>
    <row r="1248" spans="3:3" ht="15" customHeight="1" x14ac:dyDescent="0.3">
      <c r="C1248" t="e">
        <f t="shared" si="19"/>
        <v>#N/A</v>
      </c>
    </row>
    <row r="1249" spans="3:3" ht="15" customHeight="1" x14ac:dyDescent="0.3">
      <c r="C1249" t="e">
        <f t="shared" si="19"/>
        <v>#N/A</v>
      </c>
    </row>
    <row r="1250" spans="3:3" ht="15" customHeight="1" x14ac:dyDescent="0.3">
      <c r="C1250" t="e">
        <f t="shared" si="19"/>
        <v>#N/A</v>
      </c>
    </row>
  </sheetData>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71E0-404E-4B52-A761-2886E206F280}">
  <dimension ref="A1:WZ24"/>
  <sheetViews>
    <sheetView topLeftCell="WT1" workbookViewId="0">
      <selection sqref="A1:WZ24"/>
    </sheetView>
  </sheetViews>
  <sheetFormatPr defaultRowHeight="14.4" x14ac:dyDescent="0.3"/>
  <cols>
    <col min="1" max="1" width="15.44140625" bestFit="1" customWidth="1"/>
    <col min="2" max="2" width="46.6640625" bestFit="1" customWidth="1"/>
    <col min="3" max="3" width="80.88671875" bestFit="1" customWidth="1"/>
    <col min="4" max="4" width="62.44140625" bestFit="1" customWidth="1"/>
    <col min="5" max="5" width="75.77734375" bestFit="1" customWidth="1"/>
    <col min="6" max="6" width="46.77734375" bestFit="1" customWidth="1"/>
    <col min="7" max="7" width="76.77734375" bestFit="1" customWidth="1"/>
    <col min="8" max="8" width="46.6640625" bestFit="1" customWidth="1"/>
    <col min="9" max="9" width="76.77734375" bestFit="1" customWidth="1"/>
    <col min="10" max="10" width="75.44140625" bestFit="1" customWidth="1"/>
    <col min="11" max="11" width="76.77734375" bestFit="1" customWidth="1"/>
    <col min="12" max="12" width="48.109375" bestFit="1" customWidth="1"/>
    <col min="13" max="13" width="80.88671875" bestFit="1" customWidth="1"/>
    <col min="14" max="14" width="46.6640625" bestFit="1" customWidth="1"/>
    <col min="15" max="15" width="75.77734375" bestFit="1" customWidth="1"/>
    <col min="16" max="16" width="65.6640625" bestFit="1" customWidth="1"/>
    <col min="17" max="17" width="76.77734375" bestFit="1" customWidth="1"/>
    <col min="18" max="18" width="67.77734375" bestFit="1" customWidth="1"/>
    <col min="19" max="19" width="76.77734375" bestFit="1" customWidth="1"/>
    <col min="20" max="20" width="67.77734375" bestFit="1" customWidth="1"/>
    <col min="21" max="21" width="75.77734375" bestFit="1" customWidth="1"/>
    <col min="22" max="22" width="65.6640625" bestFit="1" customWidth="1"/>
    <col min="23" max="23" width="75.77734375" bestFit="1" customWidth="1"/>
    <col min="24" max="24" width="80.88671875" bestFit="1" customWidth="1"/>
    <col min="25" max="25" width="75.77734375" bestFit="1" customWidth="1"/>
    <col min="26" max="26" width="57.77734375" bestFit="1" customWidth="1"/>
    <col min="27" max="27" width="75.77734375" bestFit="1" customWidth="1"/>
    <col min="28" max="28" width="58.88671875" bestFit="1" customWidth="1"/>
    <col min="29" max="29" width="66.88671875" bestFit="1" customWidth="1"/>
    <col min="30" max="30" width="58.88671875" bestFit="1" customWidth="1"/>
    <col min="31" max="31" width="66.88671875" bestFit="1" customWidth="1"/>
    <col min="32" max="32" width="57.21875" bestFit="1" customWidth="1"/>
    <col min="33" max="33" width="80.88671875" bestFit="1" customWidth="1"/>
    <col min="34" max="34" width="58.33203125" bestFit="1" customWidth="1"/>
    <col min="35" max="35" width="66.88671875" bestFit="1" customWidth="1"/>
    <col min="36" max="36" width="58.33203125" bestFit="1" customWidth="1"/>
    <col min="37" max="37" width="67.88671875" bestFit="1" customWidth="1"/>
    <col min="38" max="38" width="59.77734375" bestFit="1" customWidth="1"/>
    <col min="39" max="39" width="65.77734375" bestFit="1" customWidth="1"/>
    <col min="40" max="40" width="60.77734375" bestFit="1" customWidth="1"/>
    <col min="41" max="41" width="67.77734375" bestFit="1" customWidth="1"/>
    <col min="42" max="42" width="62.44140625" bestFit="1" customWidth="1"/>
    <col min="43" max="43" width="68.109375" bestFit="1" customWidth="1"/>
    <col min="44" max="44" width="58.5546875" bestFit="1" customWidth="1"/>
    <col min="45" max="45" width="78.33203125" bestFit="1" customWidth="1"/>
    <col min="46" max="46" width="59.5546875" bestFit="1" customWidth="1"/>
    <col min="47" max="47" width="65.6640625" bestFit="1" customWidth="1"/>
    <col min="48" max="48" width="67" bestFit="1" customWidth="1"/>
    <col min="49" max="49" width="65.6640625" bestFit="1" customWidth="1"/>
    <col min="50" max="50" width="57.77734375" bestFit="1" customWidth="1"/>
    <col min="51" max="51" width="65.6640625" bestFit="1" customWidth="1"/>
    <col min="52" max="52" width="58.88671875" bestFit="1" customWidth="1"/>
    <col min="53" max="53" width="69.33203125" bestFit="1" customWidth="1"/>
    <col min="54" max="54" width="58.88671875" bestFit="1" customWidth="1"/>
    <col min="55" max="55" width="70.33203125" bestFit="1" customWidth="1"/>
    <col min="56" max="56" width="59.5546875" bestFit="1" customWidth="1"/>
    <col min="57" max="57" width="70.33203125" bestFit="1" customWidth="1"/>
    <col min="58" max="58" width="60.5546875" bestFit="1" customWidth="1"/>
    <col min="59" max="59" width="65.6640625" bestFit="1" customWidth="1"/>
    <col min="60" max="60" width="60.5546875" bestFit="1" customWidth="1"/>
    <col min="61" max="61" width="65.6640625" bestFit="1" customWidth="1"/>
    <col min="62" max="62" width="66.77734375" bestFit="1" customWidth="1"/>
    <col min="63" max="63" width="67.77734375" bestFit="1" customWidth="1"/>
    <col min="64" max="64" width="74.77734375" bestFit="1" customWidth="1"/>
    <col min="65" max="66" width="66.77734375" bestFit="1" customWidth="1"/>
    <col min="67" max="67" width="77.21875" bestFit="1" customWidth="1"/>
    <col min="68" max="68" width="66.77734375" bestFit="1" customWidth="1"/>
    <col min="69" max="69" width="77.21875" bestFit="1" customWidth="1"/>
    <col min="70" max="70" width="75.88671875" bestFit="1" customWidth="1"/>
    <col min="71" max="71" width="66.77734375" bestFit="1" customWidth="1"/>
    <col min="72" max="72" width="75.88671875" bestFit="1" customWidth="1"/>
    <col min="73" max="73" width="80.88671875" bestFit="1" customWidth="1"/>
    <col min="74" max="74" width="66.77734375" bestFit="1" customWidth="1"/>
    <col min="75" max="75" width="80.88671875" bestFit="1" customWidth="1"/>
    <col min="76" max="76" width="66.77734375" bestFit="1" customWidth="1"/>
    <col min="77" max="77" width="46.6640625" bestFit="1" customWidth="1"/>
    <col min="78" max="78" width="73.33203125" bestFit="1" customWidth="1"/>
    <col min="79" max="79" width="46.6640625" bestFit="1" customWidth="1"/>
    <col min="80" max="80" width="70.44140625" bestFit="1" customWidth="1"/>
    <col min="81" max="81" width="79.33203125" bestFit="1" customWidth="1"/>
    <col min="82" max="82" width="66.77734375" bestFit="1" customWidth="1"/>
    <col min="83" max="83" width="46.6640625" bestFit="1" customWidth="1"/>
    <col min="84" max="84" width="80.88671875" bestFit="1" customWidth="1"/>
    <col min="85" max="85" width="46.6640625" bestFit="1" customWidth="1"/>
    <col min="86" max="86" width="66.77734375" bestFit="1" customWidth="1"/>
    <col min="87" max="87" width="80.88671875" bestFit="1" customWidth="1"/>
    <col min="88" max="88" width="66.77734375" bestFit="1" customWidth="1"/>
    <col min="89" max="89" width="46.6640625" bestFit="1" customWidth="1"/>
    <col min="90" max="90" width="73.44140625" bestFit="1" customWidth="1"/>
    <col min="91" max="91" width="46.6640625" bestFit="1" customWidth="1"/>
    <col min="92" max="92" width="66.77734375" bestFit="1" customWidth="1"/>
    <col min="93" max="93" width="80.88671875" bestFit="1" customWidth="1"/>
    <col min="94" max="94" width="66.77734375" bestFit="1" customWidth="1"/>
    <col min="95" max="95" width="46.6640625" bestFit="1" customWidth="1"/>
    <col min="96" max="96" width="75.5546875" bestFit="1" customWidth="1"/>
    <col min="97" max="97" width="46.6640625" bestFit="1" customWidth="1"/>
    <col min="98" max="98" width="65.6640625" bestFit="1" customWidth="1"/>
    <col min="99" max="99" width="62.6640625" bestFit="1" customWidth="1"/>
    <col min="100" max="100" width="65.6640625" bestFit="1" customWidth="1"/>
    <col min="101" max="101" width="46.6640625" bestFit="1" customWidth="1"/>
    <col min="102" max="102" width="65.6640625" bestFit="1" customWidth="1"/>
    <col min="103" max="103" width="46.6640625" bestFit="1" customWidth="1"/>
    <col min="104" max="104" width="65.6640625" bestFit="1" customWidth="1"/>
    <col min="105" max="105" width="50.21875" bestFit="1" customWidth="1"/>
    <col min="106" max="106" width="49.88671875" bestFit="1" customWidth="1"/>
    <col min="107" max="107" width="47.21875" bestFit="1" customWidth="1"/>
    <col min="108" max="108" width="61.88671875" bestFit="1" customWidth="1"/>
    <col min="109" max="109" width="16.77734375" bestFit="1" customWidth="1"/>
    <col min="110" max="110" width="59.44140625" bestFit="1" customWidth="1"/>
    <col min="111" max="111" width="38.21875" bestFit="1" customWidth="1"/>
    <col min="112" max="112" width="41.109375" bestFit="1" customWidth="1"/>
    <col min="113" max="113" width="28.109375" bestFit="1" customWidth="1"/>
    <col min="114" max="114" width="62" bestFit="1" customWidth="1"/>
    <col min="115" max="115" width="16.77734375" bestFit="1" customWidth="1"/>
    <col min="116" max="116" width="51.88671875" bestFit="1" customWidth="1"/>
    <col min="117" max="117" width="40.6640625" bestFit="1" customWidth="1"/>
    <col min="118" max="118" width="55.88671875" bestFit="1" customWidth="1"/>
    <col min="119" max="119" width="28.109375" bestFit="1" customWidth="1"/>
    <col min="120" max="120" width="62.88671875" bestFit="1" customWidth="1"/>
    <col min="121" max="121" width="16.77734375" bestFit="1" customWidth="1"/>
    <col min="122" max="122" width="45.33203125" bestFit="1" customWidth="1"/>
    <col min="123" max="123" width="63.21875" bestFit="1" customWidth="1"/>
    <col min="124" max="124" width="27.6640625" bestFit="1" customWidth="1"/>
    <col min="125" max="125" width="28.109375" bestFit="1" customWidth="1"/>
    <col min="126" max="126" width="36.77734375" bestFit="1" customWidth="1"/>
    <col min="127" max="127" width="20.21875" bestFit="1" customWidth="1"/>
    <col min="128" max="128" width="39.5546875" bestFit="1" customWidth="1"/>
    <col min="129" max="129" width="28.77734375" bestFit="1" customWidth="1"/>
    <col min="130" max="130" width="28.109375" bestFit="1" customWidth="1"/>
    <col min="131" max="131" width="41" bestFit="1" customWidth="1"/>
    <col min="132" max="132" width="55.88671875" bestFit="1" customWidth="1"/>
    <col min="133" max="133" width="28.33203125" bestFit="1" customWidth="1"/>
    <col min="134" max="134" width="54.5546875" bestFit="1" customWidth="1"/>
    <col min="135" max="135" width="63.88671875" bestFit="1" customWidth="1"/>
    <col min="136" max="136" width="27.6640625" bestFit="1" customWidth="1"/>
    <col min="137" max="137" width="36.88671875" bestFit="1" customWidth="1"/>
    <col min="138" max="138" width="57.88671875" bestFit="1" customWidth="1"/>
    <col min="139" max="139" width="16.77734375" bestFit="1" customWidth="1"/>
    <col min="140" max="140" width="28.109375" bestFit="1" customWidth="1"/>
    <col min="141" max="141" width="51.33203125" bestFit="1" customWidth="1"/>
    <col min="142" max="142" width="56" bestFit="1" customWidth="1"/>
    <col min="143" max="143" width="28.109375" bestFit="1" customWidth="1"/>
    <col min="144" max="144" width="40.5546875" bestFit="1" customWidth="1"/>
    <col min="145" max="145" width="31.44140625" bestFit="1" customWidth="1"/>
    <col min="146" max="146" width="54.21875" bestFit="1" customWidth="1"/>
    <col min="147" max="147" width="34.77734375" bestFit="1" customWidth="1"/>
    <col min="148" max="148" width="28" bestFit="1" customWidth="1"/>
    <col min="149" max="149" width="28.33203125" bestFit="1" customWidth="1"/>
    <col min="150" max="150" width="60.77734375" bestFit="1" customWidth="1"/>
    <col min="151" max="151" width="28" bestFit="1" customWidth="1"/>
    <col min="152" max="152" width="32.6640625" bestFit="1" customWidth="1"/>
    <col min="153" max="153" width="43.109375" bestFit="1" customWidth="1"/>
    <col min="154" max="154" width="52.88671875" bestFit="1" customWidth="1"/>
    <col min="155" max="155" width="28.109375" bestFit="1" customWidth="1"/>
    <col min="156" max="156" width="39.109375" bestFit="1" customWidth="1"/>
    <col min="157" max="157" width="28.33203125" bestFit="1" customWidth="1"/>
    <col min="158" max="158" width="54.33203125" bestFit="1" customWidth="1"/>
    <col min="159" max="159" width="36.5546875" bestFit="1" customWidth="1"/>
    <col min="160" max="160" width="27.6640625" bestFit="1" customWidth="1"/>
    <col min="161" max="161" width="30.88671875" bestFit="1" customWidth="1"/>
    <col min="162" max="162" width="54.44140625" bestFit="1" customWidth="1"/>
    <col min="163" max="163" width="16.77734375" bestFit="1" customWidth="1"/>
    <col min="164" max="164" width="51" bestFit="1" customWidth="1"/>
    <col min="165" max="165" width="49.109375" bestFit="1" customWidth="1"/>
    <col min="166" max="166" width="52.5546875" bestFit="1" customWidth="1"/>
    <col min="167" max="167" width="40.6640625" bestFit="1" customWidth="1"/>
    <col min="168" max="168" width="53.77734375" bestFit="1" customWidth="1"/>
    <col min="169" max="169" width="32.77734375" bestFit="1" customWidth="1"/>
    <col min="170" max="170" width="59.21875" bestFit="1" customWidth="1"/>
    <col min="171" max="171" width="38.33203125" bestFit="1" customWidth="1"/>
    <col min="172" max="172" width="32.77734375" bestFit="1" customWidth="1"/>
    <col min="173" max="173" width="53.44140625" bestFit="1" customWidth="1"/>
    <col min="174" max="174" width="60.21875" bestFit="1" customWidth="1"/>
    <col min="175" max="175" width="17.44140625" bestFit="1" customWidth="1"/>
    <col min="176" max="176" width="38.77734375" bestFit="1" customWidth="1"/>
    <col min="177" max="177" width="41.44140625" bestFit="1" customWidth="1"/>
    <col min="178" max="178" width="58.33203125" bestFit="1" customWidth="1"/>
    <col min="179" max="179" width="37.77734375" bestFit="1" customWidth="1"/>
    <col min="180" max="180" width="39.21875" bestFit="1" customWidth="1"/>
    <col min="181" max="181" width="28.33203125" bestFit="1" customWidth="1"/>
    <col min="182" max="182" width="58.44140625" bestFit="1" customWidth="1"/>
    <col min="183" max="183" width="16.77734375" bestFit="1" customWidth="1"/>
    <col min="184" max="184" width="27.6640625" bestFit="1" customWidth="1"/>
    <col min="185" max="185" width="28.33203125" bestFit="1" customWidth="1"/>
    <col min="186" max="186" width="56.5546875" bestFit="1" customWidth="1"/>
    <col min="187" max="187" width="16.77734375" bestFit="1" customWidth="1"/>
    <col min="188" max="188" width="38.77734375" bestFit="1" customWidth="1"/>
    <col min="189" max="189" width="28.33203125" bestFit="1" customWidth="1"/>
    <col min="190" max="190" width="63.21875" bestFit="1" customWidth="1"/>
    <col min="191" max="191" width="37.77734375" bestFit="1" customWidth="1"/>
    <col min="192" max="192" width="29.88671875" bestFit="1" customWidth="1"/>
    <col min="193" max="193" width="43.88671875" bestFit="1" customWidth="1"/>
    <col min="194" max="194" width="37.5546875" bestFit="1" customWidth="1"/>
    <col min="195" max="195" width="39.77734375" bestFit="1" customWidth="1"/>
    <col min="196" max="196" width="36.44140625" bestFit="1" customWidth="1"/>
    <col min="197" max="197" width="33.33203125" bestFit="1" customWidth="1"/>
    <col min="198" max="198" width="31.21875" bestFit="1" customWidth="1"/>
    <col min="199" max="199" width="16.77734375" bestFit="1" customWidth="1"/>
    <col min="200" max="200" width="34.77734375" bestFit="1" customWidth="1"/>
    <col min="201" max="201" width="25.6640625" bestFit="1" customWidth="1"/>
    <col min="202" max="202" width="28.109375" bestFit="1" customWidth="1"/>
    <col min="203" max="203" width="37.5546875" bestFit="1" customWidth="1"/>
    <col min="204" max="204" width="50.21875" bestFit="1" customWidth="1"/>
    <col min="205" max="205" width="18.5546875" bestFit="1" customWidth="1"/>
    <col min="206" max="206" width="33.33203125" bestFit="1" customWidth="1"/>
    <col min="207" max="207" width="41.44140625" bestFit="1" customWidth="1"/>
    <col min="208" max="208" width="29.88671875" bestFit="1" customWidth="1"/>
    <col min="209" max="209" width="43.33203125" bestFit="1" customWidth="1"/>
    <col min="210" max="210" width="28.33203125" bestFit="1" customWidth="1"/>
    <col min="211" max="211" width="61.33203125" bestFit="1" customWidth="1"/>
    <col min="212" max="212" width="36.88671875" bestFit="1" customWidth="1"/>
    <col min="213" max="213" width="27.6640625" bestFit="1" customWidth="1"/>
    <col min="214" max="214" width="28.109375" bestFit="1" customWidth="1"/>
    <col min="215" max="215" width="48.44140625" bestFit="1" customWidth="1"/>
    <col min="216" max="216" width="27" bestFit="1" customWidth="1"/>
    <col min="217" max="217" width="21.6640625" bestFit="1" customWidth="1"/>
    <col min="218" max="218" width="28.109375" bestFit="1" customWidth="1"/>
    <col min="219" max="219" width="23.33203125" bestFit="1" customWidth="1"/>
    <col min="220" max="220" width="31.6640625" bestFit="1" customWidth="1"/>
    <col min="221" max="221" width="35.44140625" bestFit="1" customWidth="1"/>
    <col min="222" max="222" width="28.109375" bestFit="1" customWidth="1"/>
    <col min="223" max="223" width="23.33203125" bestFit="1" customWidth="1"/>
    <col min="224" max="224" width="40.33203125" bestFit="1" customWidth="1"/>
    <col min="225" max="225" width="20.21875" bestFit="1" customWidth="1"/>
    <col min="226" max="226" width="31.5546875" bestFit="1" customWidth="1"/>
    <col min="227" max="227" width="23.33203125" bestFit="1" customWidth="1"/>
    <col min="228" max="228" width="36.44140625" bestFit="1" customWidth="1"/>
    <col min="229" max="229" width="26.77734375" bestFit="1" customWidth="1"/>
    <col min="230" max="231" width="28.109375" bestFit="1" customWidth="1"/>
    <col min="232" max="232" width="34.5546875" bestFit="1" customWidth="1"/>
    <col min="233" max="233" width="16.77734375" bestFit="1" customWidth="1"/>
    <col min="234" max="234" width="28.109375" bestFit="1" customWidth="1"/>
    <col min="235" max="235" width="65.109375" bestFit="1" customWidth="1"/>
    <col min="236" max="236" width="39.44140625" bestFit="1" customWidth="1"/>
    <col min="237" max="237" width="26.88671875" bestFit="1" customWidth="1"/>
    <col min="238" max="238" width="41" bestFit="1" customWidth="1"/>
    <col min="239" max="239" width="26.5546875" bestFit="1" customWidth="1"/>
    <col min="240" max="240" width="37.77734375" bestFit="1" customWidth="1"/>
    <col min="241" max="241" width="30.88671875" bestFit="1" customWidth="1"/>
    <col min="242" max="242" width="28.109375" bestFit="1" customWidth="1"/>
    <col min="243" max="243" width="26.5546875" bestFit="1" customWidth="1"/>
    <col min="244" max="244" width="51.109375" bestFit="1" customWidth="1"/>
    <col min="245" max="245" width="16.77734375" bestFit="1" customWidth="1"/>
    <col min="246" max="246" width="28.109375" bestFit="1" customWidth="1"/>
    <col min="247" max="247" width="32.21875" bestFit="1" customWidth="1"/>
    <col min="248" max="248" width="52.88671875" bestFit="1" customWidth="1"/>
    <col min="249" max="249" width="16.77734375" bestFit="1" customWidth="1"/>
    <col min="250" max="250" width="34.33203125" bestFit="1" customWidth="1"/>
    <col min="251" max="251" width="26.5546875" bestFit="1" customWidth="1"/>
    <col min="252" max="252" width="37.5546875" bestFit="1" customWidth="1"/>
    <col min="253" max="253" width="32.44140625" bestFit="1" customWidth="1"/>
    <col min="254" max="254" width="28.109375" bestFit="1" customWidth="1"/>
    <col min="255" max="255" width="26.5546875" bestFit="1" customWidth="1"/>
    <col min="256" max="256" width="37.33203125" bestFit="1" customWidth="1"/>
    <col min="257" max="257" width="16.77734375" bestFit="1" customWidth="1"/>
    <col min="258" max="258" width="28.109375" bestFit="1" customWidth="1"/>
    <col min="259" max="259" width="26.77734375" bestFit="1" customWidth="1"/>
    <col min="260" max="260" width="44.109375" bestFit="1" customWidth="1"/>
    <col min="261" max="261" width="16.77734375" bestFit="1" customWidth="1"/>
    <col min="262" max="262" width="40.21875" bestFit="1" customWidth="1"/>
    <col min="263" max="263" width="26.5546875" bestFit="1" customWidth="1"/>
    <col min="264" max="264" width="39" bestFit="1" customWidth="1"/>
    <col min="265" max="265" width="34.88671875" bestFit="1" customWidth="1"/>
    <col min="266" max="266" width="28.109375" bestFit="1" customWidth="1"/>
    <col min="267" max="267" width="17.44140625" bestFit="1" customWidth="1"/>
    <col min="268" max="268" width="47.6640625" bestFit="1" customWidth="1"/>
    <col min="269" max="269" width="16.77734375" bestFit="1" customWidth="1"/>
    <col min="270" max="270" width="28.109375" bestFit="1" customWidth="1"/>
    <col min="271" max="271" width="56.33203125" bestFit="1" customWidth="1"/>
    <col min="272" max="272" width="64.21875" bestFit="1" customWidth="1"/>
    <col min="273" max="273" width="19.21875" bestFit="1" customWidth="1"/>
    <col min="274" max="274" width="37.109375" bestFit="1" customWidth="1"/>
    <col min="275" max="275" width="26.5546875" bestFit="1" customWidth="1"/>
    <col min="276" max="276" width="36.77734375" bestFit="1" customWidth="1"/>
    <col min="277" max="277" width="38.88671875" bestFit="1" customWidth="1"/>
    <col min="278" max="278" width="28.109375" bestFit="1" customWidth="1"/>
    <col min="279" max="279" width="26.5546875" bestFit="1" customWidth="1"/>
    <col min="280" max="280" width="45.5546875" bestFit="1" customWidth="1"/>
    <col min="281" max="281" width="16.77734375" bestFit="1" customWidth="1"/>
    <col min="282" max="282" width="28.109375" bestFit="1" customWidth="1"/>
    <col min="283" max="283" width="59.5546875" bestFit="1" customWidth="1"/>
    <col min="284" max="284" width="42.77734375" bestFit="1" customWidth="1"/>
    <col min="285" max="285" width="17.44140625" bestFit="1" customWidth="1"/>
    <col min="286" max="286" width="48.77734375" bestFit="1" customWidth="1"/>
    <col min="287" max="287" width="16.77734375" bestFit="1" customWidth="1"/>
    <col min="288" max="288" width="30" bestFit="1" customWidth="1"/>
    <col min="289" max="289" width="27.21875" bestFit="1" customWidth="1"/>
    <col min="290" max="290" width="28.109375" bestFit="1" customWidth="1"/>
    <col min="291" max="291" width="19.21875" bestFit="1" customWidth="1"/>
    <col min="292" max="292" width="52.109375" bestFit="1" customWidth="1"/>
    <col min="293" max="293" width="16.77734375" bestFit="1" customWidth="1"/>
    <col min="294" max="294" width="28.109375" bestFit="1" customWidth="1"/>
    <col min="295" max="295" width="52.77734375" bestFit="1" customWidth="1"/>
    <col min="296" max="296" width="36.5546875" bestFit="1" customWidth="1"/>
    <col min="297" max="297" width="16.77734375" bestFit="1" customWidth="1"/>
    <col min="298" max="298" width="52.109375" bestFit="1" customWidth="1"/>
    <col min="299" max="299" width="16.77734375" bestFit="1" customWidth="1"/>
    <col min="300" max="300" width="31.44140625" bestFit="1" customWidth="1"/>
    <col min="301" max="301" width="41.109375" bestFit="1" customWidth="1"/>
    <col min="302" max="302" width="28.109375" bestFit="1" customWidth="1"/>
    <col min="303" max="303" width="19.21875" bestFit="1" customWidth="1"/>
    <col min="304" max="304" width="42.77734375" bestFit="1" customWidth="1"/>
    <col min="305" max="305" width="16.77734375" bestFit="1" customWidth="1"/>
    <col min="306" max="306" width="28.109375" bestFit="1" customWidth="1"/>
    <col min="307" max="307" width="26.5546875" bestFit="1" customWidth="1"/>
    <col min="308" max="308" width="39.21875" bestFit="1" customWidth="1"/>
    <col min="309" max="309" width="16.77734375" bestFit="1" customWidth="1"/>
    <col min="310" max="310" width="65.5546875" bestFit="1" customWidth="1"/>
    <col min="311" max="311" width="38.21875" bestFit="1" customWidth="1"/>
    <col min="312" max="312" width="68.77734375" bestFit="1" customWidth="1"/>
    <col min="313" max="313" width="37.21875" bestFit="1" customWidth="1"/>
    <col min="314" max="314" width="28.109375" bestFit="1" customWidth="1"/>
    <col min="315" max="315" width="38.21875" bestFit="1" customWidth="1"/>
    <col min="316" max="316" width="69.77734375" bestFit="1" customWidth="1"/>
    <col min="317" max="317" width="16.77734375" bestFit="1" customWidth="1"/>
    <col min="318" max="318" width="28.109375" bestFit="1" customWidth="1"/>
    <col min="319" max="319" width="38.21875" bestFit="1" customWidth="1"/>
    <col min="320" max="320" width="65.77734375" bestFit="1" customWidth="1"/>
    <col min="321" max="321" width="19.5546875" bestFit="1" customWidth="1"/>
    <col min="322" max="322" width="35.88671875" bestFit="1" customWidth="1"/>
    <col min="323" max="323" width="38.21875" bestFit="1" customWidth="1"/>
    <col min="324" max="324" width="77.88671875" bestFit="1" customWidth="1"/>
    <col min="325" max="325" width="35.88671875" bestFit="1" customWidth="1"/>
    <col min="326" max="326" width="28.109375" bestFit="1" customWidth="1"/>
    <col min="327" max="327" width="38.21875" bestFit="1" customWidth="1"/>
    <col min="328" max="328" width="73.6640625" bestFit="1" customWidth="1"/>
    <col min="329" max="329" width="16.77734375" bestFit="1" customWidth="1"/>
    <col min="330" max="330" width="28.109375" bestFit="1" customWidth="1"/>
    <col min="331" max="331" width="38.21875" bestFit="1" customWidth="1"/>
    <col min="332" max="332" width="80.88671875" bestFit="1" customWidth="1"/>
    <col min="333" max="333" width="19.5546875" bestFit="1" customWidth="1"/>
    <col min="334" max="334" width="30" bestFit="1" customWidth="1"/>
    <col min="335" max="335" width="38.21875" bestFit="1" customWidth="1"/>
    <col min="336" max="336" width="80.88671875" bestFit="1" customWidth="1"/>
    <col min="337" max="337" width="49" bestFit="1" customWidth="1"/>
    <col min="338" max="338" width="28.109375" bestFit="1" customWidth="1"/>
    <col min="339" max="339" width="38.21875" bestFit="1" customWidth="1"/>
    <col min="340" max="340" width="61.6640625" bestFit="1" customWidth="1"/>
    <col min="341" max="341" width="16.77734375" bestFit="1" customWidth="1"/>
    <col min="342" max="342" width="28.109375" bestFit="1" customWidth="1"/>
    <col min="343" max="343" width="39.6640625" bestFit="1" customWidth="1"/>
    <col min="344" max="344" width="69.88671875" bestFit="1" customWidth="1"/>
    <col min="345" max="345" width="19.21875" bestFit="1" customWidth="1"/>
    <col min="346" max="346" width="41.5546875" bestFit="1" customWidth="1"/>
    <col min="347" max="347" width="38.21875" bestFit="1" customWidth="1"/>
    <col min="348" max="348" width="75.6640625" bestFit="1" customWidth="1"/>
    <col min="349" max="349" width="43.33203125" bestFit="1" customWidth="1"/>
    <col min="350" max="350" width="28.109375" bestFit="1" customWidth="1"/>
    <col min="351" max="351" width="28.44140625" bestFit="1" customWidth="1"/>
    <col min="352" max="352" width="42.44140625" bestFit="1" customWidth="1"/>
    <col min="353" max="353" width="16.77734375" bestFit="1" customWidth="1"/>
    <col min="354" max="354" width="28.109375" bestFit="1" customWidth="1"/>
    <col min="355" max="355" width="73.77734375" bestFit="1" customWidth="1"/>
    <col min="356" max="356" width="36.77734375" bestFit="1" customWidth="1"/>
    <col min="357" max="357" width="18.5546875" bestFit="1" customWidth="1"/>
    <col min="358" max="358" width="60.21875" bestFit="1" customWidth="1"/>
    <col min="359" max="359" width="28.44140625" bestFit="1" customWidth="1"/>
    <col min="360" max="360" width="32.77734375" bestFit="1" customWidth="1"/>
    <col min="361" max="361" width="52.77734375" bestFit="1" customWidth="1"/>
    <col min="362" max="362" width="28.109375" bestFit="1" customWidth="1"/>
    <col min="363" max="363" width="18.5546875" bestFit="1" customWidth="1"/>
    <col min="364" max="364" width="55.44140625" bestFit="1" customWidth="1"/>
    <col min="365" max="365" width="20.21875" bestFit="1" customWidth="1"/>
    <col min="366" max="366" width="54.88671875" bestFit="1" customWidth="1"/>
    <col min="367" max="367" width="26.5546875" bestFit="1" customWidth="1"/>
    <col min="368" max="368" width="43.88671875" bestFit="1" customWidth="1"/>
    <col min="369" max="369" width="36.33203125" bestFit="1" customWidth="1"/>
    <col min="370" max="370" width="28.109375" bestFit="1" customWidth="1"/>
    <col min="371" max="371" width="28.33203125" bestFit="1" customWidth="1"/>
    <col min="372" max="372" width="63.88671875" bestFit="1" customWidth="1"/>
    <col min="373" max="373" width="16.77734375" bestFit="1" customWidth="1"/>
    <col min="374" max="374" width="28.109375" bestFit="1" customWidth="1"/>
    <col min="375" max="375" width="30" bestFit="1" customWidth="1"/>
    <col min="376" max="376" width="51.44140625" bestFit="1" customWidth="1"/>
    <col min="377" max="377" width="16.77734375" bestFit="1" customWidth="1"/>
    <col min="378" max="378" width="34.5546875" bestFit="1" customWidth="1"/>
    <col min="379" max="379" width="28.33203125" bestFit="1" customWidth="1"/>
    <col min="380" max="380" width="65.33203125" bestFit="1" customWidth="1"/>
    <col min="381" max="381" width="43.44140625" bestFit="1" customWidth="1"/>
    <col min="382" max="382" width="28.109375" bestFit="1" customWidth="1"/>
    <col min="383" max="383" width="41.6640625" bestFit="1" customWidth="1"/>
    <col min="384" max="384" width="60.21875" bestFit="1" customWidth="1"/>
    <col min="385" max="385" width="16.77734375" bestFit="1" customWidth="1"/>
    <col min="386" max="386" width="28.109375" bestFit="1" customWidth="1"/>
    <col min="387" max="387" width="41.6640625" bestFit="1" customWidth="1"/>
    <col min="388" max="388" width="61.5546875" bestFit="1" customWidth="1"/>
    <col min="389" max="389" width="17.44140625" bestFit="1" customWidth="1"/>
    <col min="390" max="390" width="42.88671875" bestFit="1" customWidth="1"/>
    <col min="391" max="391" width="41.6640625" bestFit="1" customWidth="1"/>
    <col min="392" max="392" width="68.21875" bestFit="1" customWidth="1"/>
    <col min="393" max="393" width="27.6640625" bestFit="1" customWidth="1"/>
    <col min="394" max="394" width="28.109375" bestFit="1" customWidth="1"/>
    <col min="395" max="395" width="41.6640625" bestFit="1" customWidth="1"/>
    <col min="396" max="396" width="69.5546875" bestFit="1" customWidth="1"/>
    <col min="397" max="397" width="16.77734375" bestFit="1" customWidth="1"/>
    <col min="398" max="398" width="28.109375" bestFit="1" customWidth="1"/>
    <col min="399" max="399" width="41.6640625" bestFit="1" customWidth="1"/>
    <col min="400" max="400" width="69.6640625" bestFit="1" customWidth="1"/>
    <col min="401" max="401" width="17.88671875" bestFit="1" customWidth="1"/>
    <col min="402" max="402" width="38.33203125" bestFit="1" customWidth="1"/>
    <col min="403" max="403" width="41.6640625" bestFit="1" customWidth="1"/>
    <col min="404" max="404" width="67.88671875" bestFit="1" customWidth="1"/>
    <col min="405" max="405" width="44.88671875" bestFit="1" customWidth="1"/>
    <col min="406" max="406" width="28.109375" bestFit="1" customWidth="1"/>
    <col min="407" max="407" width="41.6640625" bestFit="1" customWidth="1"/>
    <col min="408" max="408" width="64.44140625" bestFit="1" customWidth="1"/>
    <col min="409" max="409" width="16.77734375" bestFit="1" customWidth="1"/>
    <col min="410" max="410" width="28.109375" bestFit="1" customWidth="1"/>
    <col min="411" max="411" width="41.6640625" bestFit="1" customWidth="1"/>
    <col min="412" max="412" width="65.77734375" bestFit="1" customWidth="1"/>
    <col min="413" max="413" width="17.6640625" bestFit="1" customWidth="1"/>
    <col min="414" max="414" width="38" bestFit="1" customWidth="1"/>
    <col min="415" max="415" width="41.6640625" bestFit="1" customWidth="1"/>
    <col min="416" max="416" width="65.88671875" bestFit="1" customWidth="1"/>
    <col min="417" max="417" width="28.21875" bestFit="1" customWidth="1"/>
    <col min="418" max="418" width="28.109375" bestFit="1" customWidth="1"/>
    <col min="419" max="419" width="41.6640625" bestFit="1" customWidth="1"/>
    <col min="420" max="420" width="64.109375" bestFit="1" customWidth="1"/>
    <col min="421" max="421" width="16.77734375" bestFit="1" customWidth="1"/>
    <col min="422" max="422" width="28.109375" bestFit="1" customWidth="1"/>
    <col min="423" max="423" width="41.6640625" bestFit="1" customWidth="1"/>
    <col min="424" max="424" width="61.6640625" bestFit="1" customWidth="1"/>
    <col min="425" max="425" width="17.6640625" bestFit="1" customWidth="1"/>
    <col min="426" max="426" width="42.88671875" bestFit="1" customWidth="1"/>
    <col min="427" max="427" width="28.33203125" bestFit="1" customWidth="1"/>
    <col min="428" max="428" width="47.44140625" bestFit="1" customWidth="1"/>
    <col min="429" max="429" width="26.5546875" bestFit="1" customWidth="1"/>
    <col min="430" max="430" width="28.109375" bestFit="1" customWidth="1"/>
    <col min="431" max="431" width="28.33203125" bestFit="1" customWidth="1"/>
    <col min="432" max="432" width="48.77734375" bestFit="1" customWidth="1"/>
    <col min="433" max="433" width="16.77734375" bestFit="1" customWidth="1"/>
    <col min="434" max="434" width="28.109375" bestFit="1" customWidth="1"/>
    <col min="435" max="435" width="52.77734375" bestFit="1" customWidth="1"/>
    <col min="436" max="436" width="48.88671875" bestFit="1" customWidth="1"/>
    <col min="437" max="437" width="19.21875" bestFit="1" customWidth="1"/>
    <col min="438" max="438" width="58.88671875" bestFit="1" customWidth="1"/>
    <col min="439" max="439" width="28.33203125" bestFit="1" customWidth="1"/>
    <col min="440" max="440" width="47.109375" bestFit="1" customWidth="1"/>
    <col min="441" max="441" width="44.77734375" bestFit="1" customWidth="1"/>
    <col min="442" max="442" width="28.109375" bestFit="1" customWidth="1"/>
    <col min="443" max="443" width="28.33203125" bestFit="1" customWidth="1"/>
    <col min="444" max="444" width="53.6640625" bestFit="1" customWidth="1"/>
    <col min="445" max="445" width="16.77734375" bestFit="1" customWidth="1"/>
    <col min="446" max="446" width="28.109375" bestFit="1" customWidth="1"/>
    <col min="447" max="447" width="41.33203125" bestFit="1" customWidth="1"/>
    <col min="448" max="448" width="55.44140625" bestFit="1" customWidth="1"/>
    <col min="449" max="449" width="19.21875" bestFit="1" customWidth="1"/>
    <col min="450" max="450" width="33.21875" bestFit="1" customWidth="1"/>
    <col min="451" max="451" width="28.33203125" bestFit="1" customWidth="1"/>
    <col min="452" max="452" width="56.77734375" bestFit="1" customWidth="1"/>
    <col min="453" max="453" width="30.21875" bestFit="1" customWidth="1"/>
    <col min="454" max="454" width="28.109375" bestFit="1" customWidth="1"/>
    <col min="455" max="455" width="28.33203125" bestFit="1" customWidth="1"/>
    <col min="456" max="456" width="56.88671875" bestFit="1" customWidth="1"/>
    <col min="457" max="457" width="16.77734375" bestFit="1" customWidth="1"/>
    <col min="458" max="458" width="28.109375" bestFit="1" customWidth="1"/>
    <col min="459" max="459" width="44.5546875" bestFit="1" customWidth="1"/>
    <col min="460" max="460" width="55.109375" bestFit="1" customWidth="1"/>
    <col min="461" max="461" width="17.44140625" bestFit="1" customWidth="1"/>
    <col min="462" max="462" width="31" bestFit="1" customWidth="1"/>
    <col min="463" max="463" width="28.33203125" bestFit="1" customWidth="1"/>
    <col min="464" max="464" width="61.6640625" bestFit="1" customWidth="1"/>
    <col min="465" max="465" width="80.88671875" bestFit="1" customWidth="1"/>
    <col min="466" max="466" width="28.109375" bestFit="1" customWidth="1"/>
    <col min="467" max="467" width="28.33203125" bestFit="1" customWidth="1"/>
    <col min="468" max="468" width="61.33203125" bestFit="1" customWidth="1"/>
    <col min="469" max="469" width="16.77734375" bestFit="1" customWidth="1"/>
    <col min="470" max="470" width="28.109375" bestFit="1" customWidth="1"/>
    <col min="471" max="471" width="44.21875" bestFit="1" customWidth="1"/>
    <col min="472" max="472" width="52" bestFit="1" customWidth="1"/>
    <col min="473" max="473" width="18.109375" bestFit="1" customWidth="1"/>
    <col min="474" max="474" width="38.6640625" bestFit="1" customWidth="1"/>
    <col min="475" max="475" width="28.33203125" bestFit="1" customWidth="1"/>
    <col min="476" max="476" width="52.109375" bestFit="1" customWidth="1"/>
    <col min="477" max="477" width="48.33203125" bestFit="1" customWidth="1"/>
    <col min="478" max="478" width="28.109375" bestFit="1" customWidth="1"/>
    <col min="479" max="479" width="44.6640625" bestFit="1" customWidth="1"/>
    <col min="480" max="480" width="50.33203125" bestFit="1" customWidth="1"/>
    <col min="481" max="481" width="19.21875" bestFit="1" customWidth="1"/>
    <col min="482" max="482" width="30.44140625" bestFit="1" customWidth="1"/>
    <col min="483" max="483" width="28.33203125" bestFit="1" customWidth="1"/>
    <col min="484" max="484" width="56.88671875" bestFit="1" customWidth="1"/>
    <col min="485" max="485" width="45.109375" bestFit="1" customWidth="1"/>
    <col min="486" max="486" width="28.109375" bestFit="1" customWidth="1"/>
    <col min="487" max="487" width="28.33203125" bestFit="1" customWidth="1"/>
    <col min="488" max="488" width="48.33203125" bestFit="1" customWidth="1"/>
    <col min="489" max="489" width="16.77734375" bestFit="1" customWidth="1"/>
    <col min="490" max="490" width="28.109375" bestFit="1" customWidth="1"/>
    <col min="491" max="491" width="60.44140625" bestFit="1" customWidth="1"/>
    <col min="492" max="492" width="49.6640625" bestFit="1" customWidth="1"/>
    <col min="493" max="493" width="16.77734375" bestFit="1" customWidth="1"/>
    <col min="494" max="494" width="62.44140625" bestFit="1" customWidth="1"/>
    <col min="495" max="495" width="28.33203125" bestFit="1" customWidth="1"/>
    <col min="496" max="496" width="49.77734375" bestFit="1" customWidth="1"/>
    <col min="497" max="497" width="57.21875" bestFit="1" customWidth="1"/>
    <col min="498" max="498" width="28.109375" bestFit="1" customWidth="1"/>
    <col min="499" max="499" width="34.5546875" bestFit="1" customWidth="1"/>
    <col min="500" max="500" width="66.88671875" bestFit="1" customWidth="1"/>
    <col min="501" max="501" width="16.77734375" bestFit="1" customWidth="1"/>
    <col min="502" max="502" width="43.77734375" bestFit="1" customWidth="1"/>
    <col min="503" max="503" width="32.109375" bestFit="1" customWidth="1"/>
    <col min="504" max="504" width="54.6640625" bestFit="1" customWidth="1"/>
    <col min="505" max="505" width="43.77734375" bestFit="1" customWidth="1"/>
    <col min="506" max="506" width="35.33203125" bestFit="1" customWidth="1"/>
    <col min="507" max="507" width="28.33203125" bestFit="1" customWidth="1"/>
    <col min="508" max="508" width="51.5546875" bestFit="1" customWidth="1"/>
    <col min="509" max="509" width="40.109375" bestFit="1" customWidth="1"/>
    <col min="510" max="510" width="28.109375" bestFit="1" customWidth="1"/>
    <col min="511" max="511" width="43.77734375" bestFit="1" customWidth="1"/>
    <col min="512" max="512" width="52.88671875" bestFit="1" customWidth="1"/>
    <col min="513" max="513" width="16.77734375" bestFit="1" customWidth="1"/>
    <col min="514" max="514" width="28.109375" bestFit="1" customWidth="1"/>
    <col min="515" max="515" width="49" bestFit="1" customWidth="1"/>
    <col min="516" max="516" width="53" bestFit="1" customWidth="1"/>
    <col min="517" max="517" width="16.77734375" bestFit="1" customWidth="1"/>
    <col min="518" max="518" width="49" bestFit="1" customWidth="1"/>
    <col min="519" max="519" width="28.33203125" bestFit="1" customWidth="1"/>
    <col min="520" max="520" width="51.21875" bestFit="1" customWidth="1"/>
    <col min="521" max="521" width="16.77734375" bestFit="1" customWidth="1"/>
    <col min="522" max="522" width="38.33203125" bestFit="1" customWidth="1"/>
    <col min="523" max="523" width="28.33203125" bestFit="1" customWidth="1"/>
    <col min="524" max="524" width="57.77734375" bestFit="1" customWidth="1"/>
    <col min="525" max="525" width="16.77734375" bestFit="1" customWidth="1"/>
    <col min="526" max="526" width="39" bestFit="1" customWidth="1"/>
    <col min="527" max="527" width="28.33203125" bestFit="1" customWidth="1"/>
    <col min="528" max="528" width="54.5546875" bestFit="1" customWidth="1"/>
    <col min="529" max="529" width="53.44140625" bestFit="1" customWidth="1"/>
    <col min="530" max="530" width="51.109375" bestFit="1" customWidth="1"/>
    <col min="531" max="531" width="28.33203125" bestFit="1" customWidth="1"/>
    <col min="532" max="532" width="55.88671875" bestFit="1" customWidth="1"/>
    <col min="533" max="533" width="53.44140625" bestFit="1" customWidth="1"/>
    <col min="534" max="534" width="37" bestFit="1" customWidth="1"/>
    <col min="535" max="535" width="28.33203125" bestFit="1" customWidth="1"/>
    <col min="536" max="536" width="56" bestFit="1" customWidth="1"/>
    <col min="537" max="537" width="53.44140625" bestFit="1" customWidth="1"/>
    <col min="538" max="538" width="37.33203125" bestFit="1" customWidth="1"/>
    <col min="539" max="539" width="28.33203125" bestFit="1" customWidth="1"/>
    <col min="540" max="540" width="54.21875" bestFit="1" customWidth="1"/>
    <col min="541" max="541" width="53.44140625" bestFit="1" customWidth="1"/>
    <col min="542" max="542" width="37" bestFit="1" customWidth="1"/>
    <col min="543" max="543" width="28.33203125" bestFit="1" customWidth="1"/>
    <col min="544" max="544" width="60.77734375" bestFit="1" customWidth="1"/>
    <col min="545" max="545" width="16.77734375" bestFit="1" customWidth="1"/>
    <col min="546" max="546" width="48.21875" bestFit="1" customWidth="1"/>
    <col min="547" max="547" width="26.5546875" bestFit="1" customWidth="1"/>
    <col min="548" max="548" width="80.88671875" bestFit="1" customWidth="1"/>
    <col min="549" max="549" width="16.77734375" bestFit="1" customWidth="1"/>
    <col min="550" max="550" width="28.109375" bestFit="1" customWidth="1"/>
    <col min="551" max="551" width="41.6640625" bestFit="1" customWidth="1"/>
    <col min="552" max="552" width="59.88671875" bestFit="1" customWidth="1"/>
    <col min="553" max="553" width="24.33203125" bestFit="1" customWidth="1"/>
    <col min="554" max="554" width="38" bestFit="1" customWidth="1"/>
    <col min="555" max="555" width="28.33203125" bestFit="1" customWidth="1"/>
    <col min="556" max="556" width="65.21875" bestFit="1" customWidth="1"/>
    <col min="557" max="557" width="48.44140625" bestFit="1" customWidth="1"/>
    <col min="558" max="558" width="28.109375" bestFit="1" customWidth="1"/>
    <col min="559" max="559" width="53.5546875" bestFit="1" customWidth="1"/>
    <col min="560" max="560" width="65.88671875" bestFit="1" customWidth="1"/>
    <col min="561" max="561" width="41.44140625" bestFit="1" customWidth="1"/>
    <col min="562" max="562" width="32.109375" bestFit="1" customWidth="1"/>
    <col min="563" max="563" width="28.33203125" bestFit="1" customWidth="1"/>
    <col min="564" max="564" width="56.33203125" bestFit="1" customWidth="1"/>
    <col min="565" max="565" width="40.109375" bestFit="1" customWidth="1"/>
    <col min="566" max="566" width="28.109375" bestFit="1" customWidth="1"/>
    <col min="567" max="567" width="41.44140625" bestFit="1" customWidth="1"/>
    <col min="568" max="568" width="57.6640625" bestFit="1" customWidth="1"/>
    <col min="569" max="569" width="16.77734375" bestFit="1" customWidth="1"/>
    <col min="570" max="570" width="41.44140625" bestFit="1" customWidth="1"/>
    <col min="571" max="571" width="32.44140625" bestFit="1" customWidth="1"/>
    <col min="572" max="572" width="57.77734375" bestFit="1" customWidth="1"/>
    <col min="573" max="573" width="19.21875" bestFit="1" customWidth="1"/>
    <col min="574" max="574" width="53" bestFit="1" customWidth="1"/>
    <col min="575" max="575" width="28.33203125" bestFit="1" customWidth="1"/>
    <col min="576" max="576" width="56" bestFit="1" customWidth="1"/>
    <col min="577" max="577" width="51.6640625" bestFit="1" customWidth="1"/>
    <col min="578" max="578" width="28.109375" bestFit="1" customWidth="1"/>
    <col min="579" max="579" width="28.33203125" bestFit="1" customWidth="1"/>
    <col min="580" max="580" width="62.5546875" bestFit="1" customWidth="1"/>
    <col min="581" max="581" width="16.77734375" bestFit="1" customWidth="1"/>
    <col min="582" max="582" width="28.109375" bestFit="1" customWidth="1"/>
    <col min="583" max="583" width="49.44140625" bestFit="1" customWidth="1"/>
    <col min="584" max="584" width="30" bestFit="1" customWidth="1"/>
    <col min="585" max="585" width="55.109375" bestFit="1" customWidth="1"/>
    <col min="586" max="586" width="28.109375" bestFit="1" customWidth="1"/>
    <col min="587" max="587" width="52" bestFit="1" customWidth="1"/>
    <col min="588" max="588" width="57.5546875" bestFit="1" customWidth="1"/>
    <col min="589" max="589" width="67.88671875" bestFit="1" customWidth="1"/>
    <col min="590" max="590" width="16.77734375" bestFit="1" customWidth="1"/>
    <col min="591" max="591" width="28.109375" bestFit="1" customWidth="1"/>
    <col min="592" max="592" width="78.88671875" bestFit="1" customWidth="1"/>
    <col min="593" max="593" width="16.77734375" bestFit="1" customWidth="1"/>
    <col min="594" max="594" width="28.109375" bestFit="1" customWidth="1"/>
    <col min="595" max="595" width="50.5546875" bestFit="1" customWidth="1"/>
    <col min="596" max="596" width="16.77734375" bestFit="1" customWidth="1"/>
    <col min="597" max="597" width="28.109375" bestFit="1" customWidth="1"/>
    <col min="598" max="598" width="65.6640625" bestFit="1" customWidth="1"/>
    <col min="599" max="599" width="16.77734375" bestFit="1" customWidth="1"/>
    <col min="600" max="600" width="28.109375" bestFit="1" customWidth="1"/>
    <col min="601" max="601" width="64.33203125" bestFit="1" customWidth="1"/>
    <col min="602" max="602" width="16.77734375" bestFit="1" customWidth="1"/>
    <col min="603" max="603" width="28.109375" bestFit="1" customWidth="1"/>
    <col min="604" max="604" width="49" bestFit="1" customWidth="1"/>
    <col min="605" max="605" width="16.77734375" bestFit="1" customWidth="1"/>
    <col min="606" max="606" width="28.109375" bestFit="1" customWidth="1"/>
    <col min="607" max="607" width="50.5546875" bestFit="1" customWidth="1"/>
    <col min="608" max="608" width="16.77734375" bestFit="1" customWidth="1"/>
    <col min="609" max="609" width="28.109375" bestFit="1" customWidth="1"/>
    <col min="610" max="610" width="28.33203125" bestFit="1" customWidth="1"/>
    <col min="611" max="611" width="35.21875" bestFit="1" customWidth="1"/>
    <col min="612" max="612" width="16.77734375" bestFit="1" customWidth="1"/>
    <col min="613" max="613" width="28.109375" bestFit="1" customWidth="1"/>
    <col min="614" max="614" width="78.5546875" bestFit="1" customWidth="1"/>
    <col min="615" max="615" width="16.77734375" bestFit="1" customWidth="1"/>
    <col min="616" max="616" width="28.109375" bestFit="1" customWidth="1"/>
    <col min="617" max="617" width="28.33203125" bestFit="1" customWidth="1"/>
    <col min="618" max="618" width="33.88671875" bestFit="1" customWidth="1"/>
    <col min="619" max="619" width="16.77734375" bestFit="1" customWidth="1"/>
    <col min="620" max="620" width="28.109375" bestFit="1" customWidth="1"/>
    <col min="621" max="621" width="37.5546875" bestFit="1" customWidth="1"/>
    <col min="622" max="622" width="16.77734375" bestFit="1" customWidth="1"/>
    <col min="623" max="623" width="28.109375" bestFit="1" customWidth="1"/>
    <col min="624" max="624" width="28" bestFit="1" customWidth="1"/>
  </cols>
  <sheetData>
    <row r="1" spans="1:624" x14ac:dyDescent="0.3">
      <c r="A1" t="s">
        <v>500</v>
      </c>
      <c r="B1" t="s">
        <v>501</v>
      </c>
      <c r="C1" t="s">
        <v>502</v>
      </c>
      <c r="D1" t="s">
        <v>503</v>
      </c>
      <c r="E1" t="s">
        <v>504</v>
      </c>
      <c r="F1" t="s">
        <v>505</v>
      </c>
      <c r="G1" t="s">
        <v>506</v>
      </c>
      <c r="H1" t="s">
        <v>507</v>
      </c>
      <c r="I1" t="s">
        <v>508</v>
      </c>
      <c r="J1" t="s">
        <v>509</v>
      </c>
      <c r="K1" t="s">
        <v>510</v>
      </c>
      <c r="L1" t="s">
        <v>511</v>
      </c>
      <c r="M1" t="s">
        <v>512</v>
      </c>
      <c r="N1" t="s">
        <v>513</v>
      </c>
      <c r="O1" t="s">
        <v>514</v>
      </c>
      <c r="P1" t="s">
        <v>515</v>
      </c>
      <c r="Q1" t="s">
        <v>516</v>
      </c>
      <c r="R1" t="s">
        <v>517</v>
      </c>
      <c r="S1" t="s">
        <v>518</v>
      </c>
      <c r="T1" t="s">
        <v>519</v>
      </c>
      <c r="U1" t="s">
        <v>520</v>
      </c>
      <c r="V1" t="s">
        <v>521</v>
      </c>
      <c r="W1" t="s">
        <v>522</v>
      </c>
      <c r="X1" t="s">
        <v>523</v>
      </c>
      <c r="Y1" t="s">
        <v>524</v>
      </c>
      <c r="Z1" t="s">
        <v>525</v>
      </c>
      <c r="AA1" t="s">
        <v>526</v>
      </c>
      <c r="AB1" t="s">
        <v>527</v>
      </c>
      <c r="AC1" t="s">
        <v>528</v>
      </c>
      <c r="AD1" t="s">
        <v>529</v>
      </c>
      <c r="AE1" t="s">
        <v>530</v>
      </c>
      <c r="AF1" t="s">
        <v>531</v>
      </c>
      <c r="AG1" t="s">
        <v>532</v>
      </c>
      <c r="AH1" t="s">
        <v>533</v>
      </c>
      <c r="AI1" t="s">
        <v>534</v>
      </c>
      <c r="AJ1" t="s">
        <v>535</v>
      </c>
      <c r="AK1" t="s">
        <v>536</v>
      </c>
      <c r="AL1" t="s">
        <v>537</v>
      </c>
      <c r="AM1" t="s">
        <v>538</v>
      </c>
      <c r="AN1" t="s">
        <v>539</v>
      </c>
      <c r="AO1" t="s">
        <v>540</v>
      </c>
      <c r="AP1" t="s">
        <v>541</v>
      </c>
      <c r="AQ1" t="s">
        <v>542</v>
      </c>
      <c r="AR1" t="s">
        <v>543</v>
      </c>
      <c r="AS1" t="s">
        <v>544</v>
      </c>
      <c r="AT1" t="s">
        <v>545</v>
      </c>
      <c r="AU1" t="s">
        <v>546</v>
      </c>
      <c r="AV1" t="s">
        <v>547</v>
      </c>
      <c r="AW1" t="s">
        <v>548</v>
      </c>
      <c r="AX1" t="s">
        <v>549</v>
      </c>
      <c r="AY1" t="s">
        <v>550</v>
      </c>
      <c r="AZ1" t="s">
        <v>551</v>
      </c>
      <c r="BA1" t="s">
        <v>552</v>
      </c>
      <c r="BB1" t="s">
        <v>553</v>
      </c>
      <c r="BC1" t="s">
        <v>554</v>
      </c>
      <c r="BD1" t="s">
        <v>555</v>
      </c>
      <c r="BE1" t="s">
        <v>556</v>
      </c>
      <c r="BF1" t="s">
        <v>557</v>
      </c>
      <c r="BG1" t="s">
        <v>558</v>
      </c>
      <c r="BH1" t="s">
        <v>559</v>
      </c>
      <c r="BI1" t="s">
        <v>560</v>
      </c>
      <c r="BJ1" t="s">
        <v>561</v>
      </c>
      <c r="BK1" t="s">
        <v>562</v>
      </c>
      <c r="BL1" t="s">
        <v>563</v>
      </c>
      <c r="BM1" t="s">
        <v>564</v>
      </c>
      <c r="BN1" t="s">
        <v>565</v>
      </c>
      <c r="BO1" t="s">
        <v>566</v>
      </c>
      <c r="BP1" t="s">
        <v>567</v>
      </c>
      <c r="BQ1" t="s">
        <v>568</v>
      </c>
      <c r="BR1" t="s">
        <v>569</v>
      </c>
      <c r="BS1" t="s">
        <v>570</v>
      </c>
      <c r="BT1" t="s">
        <v>571</v>
      </c>
      <c r="BU1" t="s">
        <v>572</v>
      </c>
      <c r="BV1" t="s">
        <v>573</v>
      </c>
      <c r="BW1" t="s">
        <v>574</v>
      </c>
      <c r="BX1" t="s">
        <v>575</v>
      </c>
      <c r="BY1" t="s">
        <v>576</v>
      </c>
      <c r="BZ1" t="s">
        <v>577</v>
      </c>
      <c r="CA1" t="s">
        <v>578</v>
      </c>
      <c r="CB1" t="s">
        <v>579</v>
      </c>
      <c r="CC1" t="s">
        <v>580</v>
      </c>
      <c r="CD1" t="s">
        <v>581</v>
      </c>
      <c r="CE1" t="s">
        <v>582</v>
      </c>
      <c r="CF1" t="s">
        <v>583</v>
      </c>
      <c r="CG1" t="s">
        <v>584</v>
      </c>
      <c r="CH1" t="s">
        <v>585</v>
      </c>
      <c r="CI1" t="s">
        <v>586</v>
      </c>
      <c r="CJ1" t="s">
        <v>587</v>
      </c>
      <c r="CK1" t="s">
        <v>588</v>
      </c>
      <c r="CL1" t="s">
        <v>589</v>
      </c>
      <c r="CM1" t="s">
        <v>590</v>
      </c>
      <c r="CN1" t="s">
        <v>591</v>
      </c>
      <c r="CO1" t="s">
        <v>592</v>
      </c>
      <c r="CP1" t="s">
        <v>593</v>
      </c>
      <c r="CQ1" t="s">
        <v>594</v>
      </c>
      <c r="CR1" t="s">
        <v>595</v>
      </c>
      <c r="CS1" t="s">
        <v>596</v>
      </c>
      <c r="CT1" t="s">
        <v>597</v>
      </c>
      <c r="CU1" t="s">
        <v>598</v>
      </c>
      <c r="CV1" t="s">
        <v>599</v>
      </c>
      <c r="CW1" t="s">
        <v>600</v>
      </c>
      <c r="CX1" t="s">
        <v>601</v>
      </c>
      <c r="CY1" t="s">
        <v>602</v>
      </c>
      <c r="CZ1" t="s">
        <v>603</v>
      </c>
      <c r="DA1" t="s">
        <v>604</v>
      </c>
      <c r="DB1" t="s">
        <v>605</v>
      </c>
      <c r="DC1" t="s">
        <v>606</v>
      </c>
      <c r="DD1" t="s">
        <v>607</v>
      </c>
      <c r="DE1" t="s">
        <v>608</v>
      </c>
      <c r="DF1" t="s">
        <v>609</v>
      </c>
      <c r="DG1" t="s">
        <v>610</v>
      </c>
      <c r="DH1" t="s">
        <v>611</v>
      </c>
      <c r="DI1" t="s">
        <v>612</v>
      </c>
      <c r="DJ1" t="s">
        <v>613</v>
      </c>
      <c r="DK1" t="s">
        <v>614</v>
      </c>
      <c r="DL1" t="s">
        <v>615</v>
      </c>
      <c r="DM1" t="s">
        <v>616</v>
      </c>
      <c r="DN1" t="s">
        <v>617</v>
      </c>
      <c r="DO1" t="s">
        <v>618</v>
      </c>
      <c r="DP1" t="s">
        <v>619</v>
      </c>
      <c r="DQ1" t="s">
        <v>620</v>
      </c>
      <c r="DR1" t="s">
        <v>621</v>
      </c>
      <c r="DS1" t="s">
        <v>622</v>
      </c>
      <c r="DT1" t="s">
        <v>623</v>
      </c>
      <c r="DU1" t="s">
        <v>624</v>
      </c>
      <c r="DV1" t="s">
        <v>625</v>
      </c>
      <c r="DW1" t="s">
        <v>626</v>
      </c>
      <c r="DX1" t="s">
        <v>627</v>
      </c>
      <c r="DY1" t="s">
        <v>628</v>
      </c>
      <c r="DZ1" t="s">
        <v>629</v>
      </c>
      <c r="EA1" t="s">
        <v>630</v>
      </c>
      <c r="EB1" t="s">
        <v>631</v>
      </c>
      <c r="EC1" t="s">
        <v>632</v>
      </c>
      <c r="ED1" t="s">
        <v>633</v>
      </c>
      <c r="EE1" t="s">
        <v>634</v>
      </c>
      <c r="EF1" t="s">
        <v>635</v>
      </c>
      <c r="EG1" t="s">
        <v>636</v>
      </c>
      <c r="EH1" t="s">
        <v>637</v>
      </c>
      <c r="EI1" t="s">
        <v>638</v>
      </c>
      <c r="EJ1" t="s">
        <v>639</v>
      </c>
      <c r="EK1" t="s">
        <v>640</v>
      </c>
      <c r="EL1" t="s">
        <v>641</v>
      </c>
      <c r="EM1" t="s">
        <v>642</v>
      </c>
      <c r="EN1" t="s">
        <v>643</v>
      </c>
      <c r="EO1" t="s">
        <v>644</v>
      </c>
      <c r="EP1" t="s">
        <v>645</v>
      </c>
      <c r="EQ1" t="s">
        <v>646</v>
      </c>
      <c r="ER1" t="s">
        <v>647</v>
      </c>
      <c r="ES1" t="s">
        <v>648</v>
      </c>
      <c r="ET1" t="s">
        <v>649</v>
      </c>
      <c r="EU1" t="s">
        <v>650</v>
      </c>
      <c r="EV1" t="s">
        <v>651</v>
      </c>
      <c r="EW1" t="s">
        <v>652</v>
      </c>
      <c r="EX1" t="s">
        <v>653</v>
      </c>
      <c r="EY1" t="s">
        <v>654</v>
      </c>
      <c r="EZ1" t="s">
        <v>655</v>
      </c>
      <c r="FA1" t="s">
        <v>656</v>
      </c>
      <c r="FB1" t="s">
        <v>657</v>
      </c>
      <c r="FC1" t="s">
        <v>658</v>
      </c>
      <c r="FD1" t="s">
        <v>659</v>
      </c>
      <c r="FE1" t="s">
        <v>660</v>
      </c>
      <c r="FF1" t="s">
        <v>661</v>
      </c>
      <c r="FG1" t="s">
        <v>662</v>
      </c>
      <c r="FH1" t="s">
        <v>663</v>
      </c>
      <c r="FI1" t="s">
        <v>664</v>
      </c>
      <c r="FJ1" t="s">
        <v>665</v>
      </c>
      <c r="FK1" t="s">
        <v>666</v>
      </c>
      <c r="FL1" t="s">
        <v>667</v>
      </c>
      <c r="FM1" t="s">
        <v>668</v>
      </c>
      <c r="FN1" t="s">
        <v>669</v>
      </c>
      <c r="FO1" t="s">
        <v>670</v>
      </c>
      <c r="FP1" t="s">
        <v>671</v>
      </c>
      <c r="FQ1" t="s">
        <v>672</v>
      </c>
      <c r="FR1" t="s">
        <v>673</v>
      </c>
      <c r="FS1" t="s">
        <v>674</v>
      </c>
      <c r="FT1" t="s">
        <v>675</v>
      </c>
      <c r="FU1" t="s">
        <v>676</v>
      </c>
      <c r="FV1" t="s">
        <v>677</v>
      </c>
      <c r="FW1" t="s">
        <v>678</v>
      </c>
      <c r="FX1" t="s">
        <v>679</v>
      </c>
      <c r="FY1" t="s">
        <v>680</v>
      </c>
      <c r="FZ1" t="s">
        <v>681</v>
      </c>
      <c r="GA1" t="s">
        <v>682</v>
      </c>
      <c r="GB1" t="s">
        <v>683</v>
      </c>
      <c r="GC1" t="s">
        <v>684</v>
      </c>
      <c r="GD1" t="s">
        <v>685</v>
      </c>
      <c r="GE1" t="s">
        <v>686</v>
      </c>
      <c r="GF1" t="s">
        <v>687</v>
      </c>
      <c r="GG1" t="s">
        <v>688</v>
      </c>
      <c r="GH1" t="s">
        <v>689</v>
      </c>
      <c r="GI1" t="s">
        <v>690</v>
      </c>
      <c r="GJ1" t="s">
        <v>691</v>
      </c>
      <c r="GK1" t="s">
        <v>692</v>
      </c>
      <c r="GL1" t="s">
        <v>693</v>
      </c>
      <c r="GM1" t="s">
        <v>694</v>
      </c>
      <c r="GN1" t="s">
        <v>695</v>
      </c>
      <c r="GO1" t="s">
        <v>696</v>
      </c>
      <c r="GP1" t="s">
        <v>697</v>
      </c>
      <c r="GQ1" t="s">
        <v>698</v>
      </c>
      <c r="GR1" t="s">
        <v>699</v>
      </c>
      <c r="GS1" t="s">
        <v>700</v>
      </c>
      <c r="GT1" t="s">
        <v>701</v>
      </c>
      <c r="GU1" t="s">
        <v>702</v>
      </c>
      <c r="GV1" t="s">
        <v>703</v>
      </c>
      <c r="GW1" t="s">
        <v>704</v>
      </c>
      <c r="GX1" t="s">
        <v>705</v>
      </c>
      <c r="GY1" t="s">
        <v>706</v>
      </c>
      <c r="GZ1" t="s">
        <v>707</v>
      </c>
      <c r="HA1" t="s">
        <v>708</v>
      </c>
      <c r="HB1" t="s">
        <v>709</v>
      </c>
      <c r="HC1" t="s">
        <v>710</v>
      </c>
      <c r="HD1" t="s">
        <v>711</v>
      </c>
      <c r="HE1" t="s">
        <v>712</v>
      </c>
      <c r="HF1" t="s">
        <v>713</v>
      </c>
      <c r="HG1" t="s">
        <v>714</v>
      </c>
      <c r="HH1" t="s">
        <v>715</v>
      </c>
      <c r="HI1" t="s">
        <v>716</v>
      </c>
      <c r="HJ1" t="s">
        <v>717</v>
      </c>
      <c r="HK1" t="s">
        <v>718</v>
      </c>
      <c r="HL1" t="s">
        <v>719</v>
      </c>
      <c r="HM1" t="s">
        <v>720</v>
      </c>
      <c r="HN1" t="s">
        <v>721</v>
      </c>
      <c r="HO1" t="s">
        <v>722</v>
      </c>
      <c r="HP1" t="s">
        <v>723</v>
      </c>
      <c r="HQ1" t="s">
        <v>724</v>
      </c>
      <c r="HR1" t="s">
        <v>725</v>
      </c>
      <c r="HS1" t="s">
        <v>726</v>
      </c>
      <c r="HT1" t="s">
        <v>727</v>
      </c>
      <c r="HU1" t="s">
        <v>728</v>
      </c>
      <c r="HV1" t="s">
        <v>729</v>
      </c>
      <c r="HW1" t="s">
        <v>730</v>
      </c>
      <c r="HX1" t="s">
        <v>731</v>
      </c>
      <c r="HY1" t="s">
        <v>732</v>
      </c>
      <c r="HZ1" t="s">
        <v>733</v>
      </c>
      <c r="IA1" t="s">
        <v>734</v>
      </c>
      <c r="IB1" t="s">
        <v>735</v>
      </c>
      <c r="IC1" t="s">
        <v>736</v>
      </c>
      <c r="ID1" t="s">
        <v>737</v>
      </c>
      <c r="IE1" t="s">
        <v>738</v>
      </c>
      <c r="IF1" t="s">
        <v>739</v>
      </c>
      <c r="IG1" t="s">
        <v>740</v>
      </c>
      <c r="IH1" t="s">
        <v>741</v>
      </c>
      <c r="II1" t="s">
        <v>742</v>
      </c>
      <c r="IJ1" t="s">
        <v>743</v>
      </c>
      <c r="IK1" t="s">
        <v>744</v>
      </c>
      <c r="IL1" t="s">
        <v>745</v>
      </c>
      <c r="IM1" t="s">
        <v>746</v>
      </c>
      <c r="IN1" t="s">
        <v>747</v>
      </c>
      <c r="IO1" t="s">
        <v>748</v>
      </c>
      <c r="IP1" t="s">
        <v>749</v>
      </c>
      <c r="IQ1" t="s">
        <v>750</v>
      </c>
      <c r="IR1" t="s">
        <v>751</v>
      </c>
      <c r="IS1" t="s">
        <v>752</v>
      </c>
      <c r="IT1" t="s">
        <v>753</v>
      </c>
      <c r="IU1" t="s">
        <v>754</v>
      </c>
      <c r="IV1" t="s">
        <v>755</v>
      </c>
      <c r="IW1" t="s">
        <v>756</v>
      </c>
      <c r="IX1" t="s">
        <v>757</v>
      </c>
      <c r="IY1" t="s">
        <v>758</v>
      </c>
      <c r="IZ1" t="s">
        <v>759</v>
      </c>
      <c r="JA1" t="s">
        <v>760</v>
      </c>
      <c r="JB1" t="s">
        <v>761</v>
      </c>
      <c r="JC1" t="s">
        <v>762</v>
      </c>
      <c r="JD1" t="s">
        <v>763</v>
      </c>
      <c r="JE1" t="s">
        <v>764</v>
      </c>
      <c r="JF1" t="s">
        <v>765</v>
      </c>
      <c r="JG1" t="s">
        <v>766</v>
      </c>
      <c r="JH1" t="s">
        <v>767</v>
      </c>
      <c r="JI1" t="s">
        <v>768</v>
      </c>
      <c r="JJ1" t="s">
        <v>769</v>
      </c>
      <c r="JK1" t="s">
        <v>770</v>
      </c>
      <c r="JL1" t="s">
        <v>771</v>
      </c>
      <c r="JM1" t="s">
        <v>772</v>
      </c>
      <c r="JN1" t="s">
        <v>773</v>
      </c>
      <c r="JO1" t="s">
        <v>774</v>
      </c>
      <c r="JP1" t="s">
        <v>775</v>
      </c>
      <c r="JQ1" t="s">
        <v>776</v>
      </c>
      <c r="JR1" t="s">
        <v>777</v>
      </c>
      <c r="JS1" t="s">
        <v>778</v>
      </c>
      <c r="JT1" t="s">
        <v>779</v>
      </c>
      <c r="JU1" t="s">
        <v>780</v>
      </c>
      <c r="JV1" t="s">
        <v>781</v>
      </c>
      <c r="JW1" t="s">
        <v>782</v>
      </c>
      <c r="JX1" t="s">
        <v>783</v>
      </c>
      <c r="JY1" t="s">
        <v>784</v>
      </c>
      <c r="JZ1" t="s">
        <v>785</v>
      </c>
      <c r="KA1" t="s">
        <v>786</v>
      </c>
      <c r="KB1" t="s">
        <v>787</v>
      </c>
      <c r="KC1" t="s">
        <v>788</v>
      </c>
      <c r="KD1" t="s">
        <v>789</v>
      </c>
      <c r="KE1" t="s">
        <v>790</v>
      </c>
      <c r="KF1" t="s">
        <v>791</v>
      </c>
      <c r="KG1" t="s">
        <v>792</v>
      </c>
      <c r="KH1" t="s">
        <v>793</v>
      </c>
      <c r="KI1" t="s">
        <v>794</v>
      </c>
      <c r="KJ1" t="s">
        <v>795</v>
      </c>
      <c r="KK1" t="s">
        <v>796</v>
      </c>
      <c r="KL1" t="s">
        <v>797</v>
      </c>
      <c r="KM1" t="s">
        <v>798</v>
      </c>
      <c r="KN1" t="s">
        <v>799</v>
      </c>
      <c r="KO1" t="s">
        <v>800</v>
      </c>
      <c r="KP1" t="s">
        <v>801</v>
      </c>
      <c r="KQ1" t="s">
        <v>802</v>
      </c>
      <c r="KR1" t="s">
        <v>803</v>
      </c>
      <c r="KS1" t="s">
        <v>804</v>
      </c>
      <c r="KT1" t="s">
        <v>805</v>
      </c>
      <c r="KU1" t="s">
        <v>806</v>
      </c>
      <c r="KV1" t="s">
        <v>807</v>
      </c>
      <c r="KW1" t="s">
        <v>808</v>
      </c>
      <c r="KX1" t="s">
        <v>809</v>
      </c>
      <c r="KY1" t="s">
        <v>810</v>
      </c>
      <c r="KZ1" t="s">
        <v>811</v>
      </c>
      <c r="LA1" t="s">
        <v>812</v>
      </c>
      <c r="LB1" t="s">
        <v>813</v>
      </c>
      <c r="LC1" t="s">
        <v>814</v>
      </c>
      <c r="LD1" t="s">
        <v>815</v>
      </c>
      <c r="LE1" t="s">
        <v>816</v>
      </c>
      <c r="LF1" t="s">
        <v>817</v>
      </c>
      <c r="LG1" t="s">
        <v>818</v>
      </c>
      <c r="LH1" t="s">
        <v>819</v>
      </c>
      <c r="LI1" t="s">
        <v>820</v>
      </c>
      <c r="LJ1" t="s">
        <v>821</v>
      </c>
      <c r="LK1" t="s">
        <v>822</v>
      </c>
      <c r="LL1" t="s">
        <v>823</v>
      </c>
      <c r="LM1" t="s">
        <v>824</v>
      </c>
      <c r="LN1" t="s">
        <v>825</v>
      </c>
      <c r="LO1" t="s">
        <v>826</v>
      </c>
      <c r="LP1" t="s">
        <v>827</v>
      </c>
      <c r="LQ1" t="s">
        <v>828</v>
      </c>
      <c r="LR1" t="s">
        <v>829</v>
      </c>
      <c r="LS1" t="s">
        <v>830</v>
      </c>
      <c r="LT1" t="s">
        <v>831</v>
      </c>
      <c r="LU1" t="s">
        <v>832</v>
      </c>
      <c r="LV1" t="s">
        <v>833</v>
      </c>
      <c r="LW1" t="s">
        <v>834</v>
      </c>
      <c r="LX1" t="s">
        <v>835</v>
      </c>
      <c r="LY1" t="s">
        <v>836</v>
      </c>
      <c r="LZ1" t="s">
        <v>837</v>
      </c>
      <c r="MA1" t="s">
        <v>838</v>
      </c>
      <c r="MB1" t="s">
        <v>839</v>
      </c>
      <c r="MC1" t="s">
        <v>840</v>
      </c>
      <c r="MD1" t="s">
        <v>841</v>
      </c>
      <c r="ME1" t="s">
        <v>842</v>
      </c>
      <c r="MF1" t="s">
        <v>843</v>
      </c>
      <c r="MG1" t="s">
        <v>844</v>
      </c>
      <c r="MH1" t="s">
        <v>845</v>
      </c>
      <c r="MI1" t="s">
        <v>846</v>
      </c>
      <c r="MJ1" t="s">
        <v>847</v>
      </c>
      <c r="MK1" t="s">
        <v>848</v>
      </c>
      <c r="ML1" t="s">
        <v>849</v>
      </c>
      <c r="MM1" t="s">
        <v>850</v>
      </c>
      <c r="MN1" t="s">
        <v>851</v>
      </c>
      <c r="MO1" t="s">
        <v>852</v>
      </c>
      <c r="MP1" t="s">
        <v>853</v>
      </c>
      <c r="MQ1" t="s">
        <v>854</v>
      </c>
      <c r="MR1" t="s">
        <v>855</v>
      </c>
      <c r="MS1" t="s">
        <v>856</v>
      </c>
      <c r="MT1" t="s">
        <v>857</v>
      </c>
      <c r="MU1" t="s">
        <v>858</v>
      </c>
      <c r="MV1" t="s">
        <v>859</v>
      </c>
      <c r="MW1" t="s">
        <v>860</v>
      </c>
      <c r="MX1" t="s">
        <v>861</v>
      </c>
      <c r="MY1" t="s">
        <v>862</v>
      </c>
      <c r="MZ1" t="s">
        <v>863</v>
      </c>
      <c r="NA1" t="s">
        <v>864</v>
      </c>
      <c r="NB1" t="s">
        <v>865</v>
      </c>
      <c r="NC1" t="s">
        <v>866</v>
      </c>
      <c r="ND1" t="s">
        <v>867</v>
      </c>
      <c r="NE1" t="s">
        <v>868</v>
      </c>
      <c r="NF1" t="s">
        <v>869</v>
      </c>
      <c r="NG1" t="s">
        <v>870</v>
      </c>
      <c r="NH1" t="s">
        <v>871</v>
      </c>
      <c r="NI1" t="s">
        <v>872</v>
      </c>
      <c r="NJ1" t="s">
        <v>873</v>
      </c>
      <c r="NK1" t="s">
        <v>874</v>
      </c>
      <c r="NL1" t="s">
        <v>875</v>
      </c>
      <c r="NM1" t="s">
        <v>876</v>
      </c>
      <c r="NN1" t="s">
        <v>877</v>
      </c>
      <c r="NO1" t="s">
        <v>878</v>
      </c>
      <c r="NP1" t="s">
        <v>879</v>
      </c>
      <c r="NQ1" t="s">
        <v>880</v>
      </c>
      <c r="NR1" t="s">
        <v>881</v>
      </c>
      <c r="NS1" t="s">
        <v>882</v>
      </c>
      <c r="NT1" t="s">
        <v>883</v>
      </c>
      <c r="NU1" t="s">
        <v>884</v>
      </c>
      <c r="NV1" t="s">
        <v>885</v>
      </c>
      <c r="NW1" t="s">
        <v>886</v>
      </c>
      <c r="NX1" t="s">
        <v>887</v>
      </c>
      <c r="NY1" t="s">
        <v>888</v>
      </c>
      <c r="NZ1" t="s">
        <v>889</v>
      </c>
      <c r="OA1" t="s">
        <v>890</v>
      </c>
      <c r="OB1" t="s">
        <v>891</v>
      </c>
      <c r="OC1" t="s">
        <v>892</v>
      </c>
      <c r="OD1" t="s">
        <v>893</v>
      </c>
      <c r="OE1" t="s">
        <v>894</v>
      </c>
      <c r="OF1" t="s">
        <v>895</v>
      </c>
      <c r="OG1" t="s">
        <v>896</v>
      </c>
      <c r="OH1" t="s">
        <v>897</v>
      </c>
      <c r="OI1" t="s">
        <v>898</v>
      </c>
      <c r="OJ1" t="s">
        <v>899</v>
      </c>
      <c r="OK1" t="s">
        <v>900</v>
      </c>
      <c r="OL1" t="s">
        <v>901</v>
      </c>
      <c r="OM1" t="s">
        <v>902</v>
      </c>
      <c r="ON1" t="s">
        <v>903</v>
      </c>
      <c r="OO1" t="s">
        <v>904</v>
      </c>
      <c r="OP1" t="s">
        <v>905</v>
      </c>
      <c r="OQ1" t="s">
        <v>906</v>
      </c>
      <c r="OR1" t="s">
        <v>907</v>
      </c>
      <c r="OS1" t="s">
        <v>908</v>
      </c>
      <c r="OT1" t="s">
        <v>909</v>
      </c>
      <c r="OU1" t="s">
        <v>910</v>
      </c>
      <c r="OV1" t="s">
        <v>911</v>
      </c>
      <c r="OW1" t="s">
        <v>912</v>
      </c>
      <c r="OX1" t="s">
        <v>913</v>
      </c>
      <c r="OY1" t="s">
        <v>914</v>
      </c>
      <c r="OZ1" t="s">
        <v>915</v>
      </c>
      <c r="PA1" t="s">
        <v>916</v>
      </c>
      <c r="PB1" t="s">
        <v>917</v>
      </c>
      <c r="PC1" t="s">
        <v>918</v>
      </c>
      <c r="PD1" t="s">
        <v>919</v>
      </c>
      <c r="PE1" t="s">
        <v>920</v>
      </c>
      <c r="PF1" t="s">
        <v>921</v>
      </c>
      <c r="PG1" t="s">
        <v>922</v>
      </c>
      <c r="PH1" t="s">
        <v>923</v>
      </c>
      <c r="PI1" t="s">
        <v>924</v>
      </c>
      <c r="PJ1" t="s">
        <v>925</v>
      </c>
      <c r="PK1" t="s">
        <v>926</v>
      </c>
      <c r="PL1" t="s">
        <v>927</v>
      </c>
      <c r="PM1" t="s">
        <v>928</v>
      </c>
      <c r="PN1" t="s">
        <v>929</v>
      </c>
      <c r="PO1" t="s">
        <v>930</v>
      </c>
      <c r="PP1" t="s">
        <v>931</v>
      </c>
      <c r="PQ1" t="s">
        <v>932</v>
      </c>
      <c r="PR1" t="s">
        <v>933</v>
      </c>
      <c r="PS1" t="s">
        <v>934</v>
      </c>
      <c r="PT1" t="s">
        <v>935</v>
      </c>
      <c r="PU1" t="s">
        <v>936</v>
      </c>
      <c r="PV1" t="s">
        <v>937</v>
      </c>
      <c r="PW1" t="s">
        <v>938</v>
      </c>
      <c r="PX1" t="s">
        <v>939</v>
      </c>
      <c r="PY1" t="s">
        <v>940</v>
      </c>
      <c r="PZ1" t="s">
        <v>941</v>
      </c>
      <c r="QA1" t="s">
        <v>942</v>
      </c>
      <c r="QB1" t="s">
        <v>943</v>
      </c>
      <c r="QC1" t="s">
        <v>944</v>
      </c>
      <c r="QD1" t="s">
        <v>945</v>
      </c>
      <c r="QE1" t="s">
        <v>946</v>
      </c>
      <c r="QF1" t="s">
        <v>947</v>
      </c>
      <c r="QG1" t="s">
        <v>948</v>
      </c>
      <c r="QH1" t="s">
        <v>949</v>
      </c>
      <c r="QI1" t="s">
        <v>950</v>
      </c>
      <c r="QJ1" t="s">
        <v>951</v>
      </c>
      <c r="QK1" t="s">
        <v>952</v>
      </c>
      <c r="QL1" t="s">
        <v>953</v>
      </c>
      <c r="QM1" t="s">
        <v>954</v>
      </c>
      <c r="QN1" t="s">
        <v>955</v>
      </c>
      <c r="QO1" t="s">
        <v>956</v>
      </c>
      <c r="QP1" t="s">
        <v>957</v>
      </c>
      <c r="QQ1" t="s">
        <v>958</v>
      </c>
      <c r="QR1" t="s">
        <v>959</v>
      </c>
      <c r="QS1" t="s">
        <v>960</v>
      </c>
      <c r="QT1" t="s">
        <v>961</v>
      </c>
      <c r="QU1" t="s">
        <v>962</v>
      </c>
      <c r="QV1" t="s">
        <v>963</v>
      </c>
      <c r="QW1" t="s">
        <v>964</v>
      </c>
      <c r="QX1" t="s">
        <v>965</v>
      </c>
      <c r="QY1" t="s">
        <v>966</v>
      </c>
      <c r="QZ1" t="s">
        <v>967</v>
      </c>
      <c r="RA1" t="s">
        <v>968</v>
      </c>
      <c r="RB1" t="s">
        <v>969</v>
      </c>
      <c r="RC1" t="s">
        <v>970</v>
      </c>
      <c r="RD1" t="s">
        <v>971</v>
      </c>
      <c r="RE1" t="s">
        <v>972</v>
      </c>
      <c r="RF1" t="s">
        <v>973</v>
      </c>
      <c r="RG1" t="s">
        <v>974</v>
      </c>
      <c r="RH1" t="s">
        <v>975</v>
      </c>
      <c r="RI1" t="s">
        <v>976</v>
      </c>
      <c r="RJ1" t="s">
        <v>977</v>
      </c>
      <c r="RK1" t="s">
        <v>978</v>
      </c>
      <c r="RL1" t="s">
        <v>979</v>
      </c>
      <c r="RM1" t="s">
        <v>980</v>
      </c>
      <c r="RN1" t="s">
        <v>981</v>
      </c>
      <c r="RO1" t="s">
        <v>982</v>
      </c>
      <c r="RP1" t="s">
        <v>983</v>
      </c>
      <c r="RQ1" t="s">
        <v>984</v>
      </c>
      <c r="RR1" t="s">
        <v>985</v>
      </c>
      <c r="RS1" t="s">
        <v>986</v>
      </c>
      <c r="RT1" t="s">
        <v>987</v>
      </c>
      <c r="RU1" t="s">
        <v>988</v>
      </c>
      <c r="RV1" t="s">
        <v>989</v>
      </c>
      <c r="RW1" t="s">
        <v>990</v>
      </c>
      <c r="RX1" t="s">
        <v>991</v>
      </c>
      <c r="RY1" t="s">
        <v>992</v>
      </c>
      <c r="RZ1" t="s">
        <v>993</v>
      </c>
      <c r="SA1" t="s">
        <v>994</v>
      </c>
      <c r="SB1" t="s">
        <v>995</v>
      </c>
      <c r="SC1" t="s">
        <v>996</v>
      </c>
      <c r="SD1" t="s">
        <v>997</v>
      </c>
      <c r="SE1" t="s">
        <v>998</v>
      </c>
      <c r="SF1" t="s">
        <v>999</v>
      </c>
      <c r="SG1" t="s">
        <v>1000</v>
      </c>
      <c r="SH1" t="s">
        <v>1001</v>
      </c>
      <c r="SI1" t="s">
        <v>1002</v>
      </c>
      <c r="SJ1" t="s">
        <v>1003</v>
      </c>
      <c r="SK1" t="s">
        <v>1004</v>
      </c>
      <c r="SL1" t="s">
        <v>1005</v>
      </c>
      <c r="SM1" t="s">
        <v>1006</v>
      </c>
      <c r="SN1" t="s">
        <v>1007</v>
      </c>
      <c r="SO1" t="s">
        <v>1008</v>
      </c>
      <c r="SP1" t="s">
        <v>1009</v>
      </c>
      <c r="SQ1" t="s">
        <v>1010</v>
      </c>
      <c r="SR1" t="s">
        <v>1011</v>
      </c>
      <c r="SS1" t="s">
        <v>1012</v>
      </c>
      <c r="ST1" t="s">
        <v>1013</v>
      </c>
      <c r="SU1" t="s">
        <v>1014</v>
      </c>
      <c r="SV1" t="s">
        <v>1015</v>
      </c>
      <c r="SW1" t="s">
        <v>1016</v>
      </c>
      <c r="SX1" t="s">
        <v>1017</v>
      </c>
      <c r="SY1" t="s">
        <v>1018</v>
      </c>
      <c r="SZ1" t="s">
        <v>1019</v>
      </c>
      <c r="TA1" t="s">
        <v>1020</v>
      </c>
      <c r="TB1" t="s">
        <v>1021</v>
      </c>
      <c r="TC1" t="s">
        <v>1022</v>
      </c>
      <c r="TD1" t="s">
        <v>1023</v>
      </c>
      <c r="TE1" t="s">
        <v>1024</v>
      </c>
      <c r="TF1" t="s">
        <v>1025</v>
      </c>
      <c r="TG1" t="s">
        <v>1026</v>
      </c>
      <c r="TH1" t="s">
        <v>1027</v>
      </c>
      <c r="TI1" t="s">
        <v>1028</v>
      </c>
      <c r="TJ1" t="s">
        <v>1029</v>
      </c>
      <c r="TK1" t="s">
        <v>1030</v>
      </c>
      <c r="TL1" t="s">
        <v>1031</v>
      </c>
      <c r="TM1" t="s">
        <v>1032</v>
      </c>
      <c r="TN1" t="s">
        <v>1033</v>
      </c>
      <c r="TO1" t="s">
        <v>1034</v>
      </c>
      <c r="TP1" t="s">
        <v>1035</v>
      </c>
      <c r="TQ1" t="s">
        <v>1036</v>
      </c>
      <c r="TR1" t="s">
        <v>1037</v>
      </c>
      <c r="TS1" t="s">
        <v>1038</v>
      </c>
      <c r="TT1" t="s">
        <v>1039</v>
      </c>
      <c r="TU1" t="s">
        <v>1040</v>
      </c>
      <c r="TV1" t="s">
        <v>1041</v>
      </c>
      <c r="TW1" t="s">
        <v>1042</v>
      </c>
      <c r="TX1" t="s">
        <v>1043</v>
      </c>
      <c r="TY1" t="s">
        <v>1044</v>
      </c>
      <c r="TZ1" t="s">
        <v>1045</v>
      </c>
      <c r="UA1" t="s">
        <v>1046</v>
      </c>
      <c r="UB1" t="s">
        <v>1047</v>
      </c>
      <c r="UC1" t="s">
        <v>1048</v>
      </c>
      <c r="UD1" t="s">
        <v>1049</v>
      </c>
      <c r="UE1" t="s">
        <v>1050</v>
      </c>
      <c r="UF1" t="s">
        <v>1051</v>
      </c>
      <c r="UG1" t="s">
        <v>1052</v>
      </c>
      <c r="UH1" t="s">
        <v>1053</v>
      </c>
      <c r="UI1" t="s">
        <v>1054</v>
      </c>
      <c r="UJ1" t="s">
        <v>1055</v>
      </c>
      <c r="UK1" t="s">
        <v>1056</v>
      </c>
      <c r="UL1" t="s">
        <v>1057</v>
      </c>
      <c r="UM1" t="s">
        <v>1058</v>
      </c>
      <c r="UN1" t="s">
        <v>1059</v>
      </c>
      <c r="UO1" t="s">
        <v>1060</v>
      </c>
      <c r="UP1" t="s">
        <v>1061</v>
      </c>
      <c r="UQ1" t="s">
        <v>1062</v>
      </c>
      <c r="UR1" t="s">
        <v>1063</v>
      </c>
      <c r="US1" t="s">
        <v>1064</v>
      </c>
      <c r="UT1" t="s">
        <v>1065</v>
      </c>
      <c r="UU1" t="s">
        <v>1066</v>
      </c>
      <c r="UV1" t="s">
        <v>1067</v>
      </c>
      <c r="UW1" t="s">
        <v>1068</v>
      </c>
      <c r="UX1" t="s">
        <v>1069</v>
      </c>
      <c r="UY1" t="s">
        <v>1070</v>
      </c>
      <c r="UZ1" t="s">
        <v>1071</v>
      </c>
      <c r="VA1" t="s">
        <v>1072</v>
      </c>
      <c r="VB1" t="s">
        <v>1073</v>
      </c>
      <c r="VC1" t="s">
        <v>1074</v>
      </c>
      <c r="VD1" t="s">
        <v>1075</v>
      </c>
      <c r="VE1" t="s">
        <v>1076</v>
      </c>
      <c r="VF1" t="s">
        <v>1077</v>
      </c>
      <c r="VG1" t="s">
        <v>1078</v>
      </c>
      <c r="VH1" t="s">
        <v>1079</v>
      </c>
      <c r="VI1" t="s">
        <v>1080</v>
      </c>
      <c r="VJ1" t="s">
        <v>1081</v>
      </c>
      <c r="VK1" t="s">
        <v>1082</v>
      </c>
      <c r="VL1" t="s">
        <v>1083</v>
      </c>
      <c r="VM1" t="s">
        <v>1084</v>
      </c>
      <c r="VN1" t="s">
        <v>1085</v>
      </c>
      <c r="VO1" t="s">
        <v>1086</v>
      </c>
      <c r="VP1" t="s">
        <v>1087</v>
      </c>
      <c r="VQ1" t="s">
        <v>1088</v>
      </c>
      <c r="VR1" t="s">
        <v>1089</v>
      </c>
      <c r="VS1" t="s">
        <v>1090</v>
      </c>
      <c r="VT1" t="s">
        <v>1091</v>
      </c>
      <c r="VU1" t="s">
        <v>1092</v>
      </c>
      <c r="VV1" t="s">
        <v>1093</v>
      </c>
      <c r="VW1" t="s">
        <v>1094</v>
      </c>
      <c r="VX1" t="s">
        <v>1095</v>
      </c>
      <c r="VY1" t="s">
        <v>1096</v>
      </c>
      <c r="VZ1" t="s">
        <v>1097</v>
      </c>
      <c r="WA1" t="s">
        <v>1098</v>
      </c>
      <c r="WB1" t="s">
        <v>1099</v>
      </c>
      <c r="WC1" t="s">
        <v>1100</v>
      </c>
      <c r="WD1" t="s">
        <v>1101</v>
      </c>
      <c r="WE1" t="s">
        <v>1102</v>
      </c>
      <c r="WF1" t="s">
        <v>1103</v>
      </c>
      <c r="WG1" t="s">
        <v>1104</v>
      </c>
      <c r="WH1" t="s">
        <v>1105</v>
      </c>
      <c r="WI1" t="s">
        <v>1106</v>
      </c>
      <c r="WJ1" t="s">
        <v>1107</v>
      </c>
      <c r="WK1" t="s">
        <v>1108</v>
      </c>
      <c r="WL1" t="s">
        <v>1109</v>
      </c>
      <c r="WM1" t="s">
        <v>1110</v>
      </c>
      <c r="WN1" t="s">
        <v>1111</v>
      </c>
      <c r="WO1" t="s">
        <v>1112</v>
      </c>
      <c r="WP1" t="s">
        <v>1113</v>
      </c>
      <c r="WQ1" t="s">
        <v>1114</v>
      </c>
      <c r="WR1" t="s">
        <v>1115</v>
      </c>
      <c r="WS1" t="s">
        <v>1116</v>
      </c>
      <c r="WT1" t="s">
        <v>1117</v>
      </c>
      <c r="WU1" t="s">
        <v>1118</v>
      </c>
      <c r="WV1" t="s">
        <v>1119</v>
      </c>
      <c r="WW1" t="s">
        <v>1120</v>
      </c>
      <c r="WX1" t="s">
        <v>1121</v>
      </c>
      <c r="WY1" t="s">
        <v>1122</v>
      </c>
      <c r="WZ1" t="s">
        <v>1123</v>
      </c>
    </row>
    <row r="2" spans="1:624" x14ac:dyDescent="0.3">
      <c r="A2" t="s">
        <v>464</v>
      </c>
      <c r="B2" t="s">
        <v>465</v>
      </c>
      <c r="C2" t="s">
        <v>2299</v>
      </c>
      <c r="D2" t="s">
        <v>465</v>
      </c>
      <c r="E2" t="s">
        <v>2300</v>
      </c>
      <c r="F2" t="s">
        <v>465</v>
      </c>
      <c r="G2" t="s">
        <v>2301</v>
      </c>
      <c r="H2" t="s">
        <v>465</v>
      </c>
      <c r="I2" t="s">
        <v>2302</v>
      </c>
      <c r="J2" t="s">
        <v>465</v>
      </c>
      <c r="K2" t="s">
        <v>2303</v>
      </c>
      <c r="L2" t="s">
        <v>465</v>
      </c>
      <c r="M2" t="s">
        <v>2304</v>
      </c>
      <c r="N2" t="s">
        <v>465</v>
      </c>
      <c r="O2" t="s">
        <v>2305</v>
      </c>
      <c r="P2" t="s">
        <v>465</v>
      </c>
      <c r="Q2" t="s">
        <v>2306</v>
      </c>
      <c r="R2" t="s">
        <v>465</v>
      </c>
      <c r="S2" t="s">
        <v>2307</v>
      </c>
      <c r="T2" t="s">
        <v>465</v>
      </c>
      <c r="U2" t="s">
        <v>2308</v>
      </c>
      <c r="V2" t="s">
        <v>465</v>
      </c>
      <c r="W2" t="s">
        <v>2309</v>
      </c>
      <c r="X2" t="s">
        <v>465</v>
      </c>
      <c r="Y2" t="s">
        <v>2310</v>
      </c>
      <c r="Z2" t="s">
        <v>465</v>
      </c>
      <c r="AA2" t="s">
        <v>1124</v>
      </c>
      <c r="AB2" t="s">
        <v>2311</v>
      </c>
      <c r="AC2" t="s">
        <v>465</v>
      </c>
      <c r="AD2" t="s">
        <v>1124</v>
      </c>
      <c r="AE2" t="s">
        <v>2312</v>
      </c>
      <c r="AF2" t="s">
        <v>465</v>
      </c>
      <c r="AG2" t="s">
        <v>1124</v>
      </c>
      <c r="AH2" t="s">
        <v>2313</v>
      </c>
      <c r="AI2" t="s">
        <v>465</v>
      </c>
      <c r="AJ2" t="s">
        <v>1124</v>
      </c>
      <c r="AK2" t="s">
        <v>2314</v>
      </c>
      <c r="AL2" t="s">
        <v>465</v>
      </c>
      <c r="AM2" t="s">
        <v>1124</v>
      </c>
      <c r="AN2" t="s">
        <v>2315</v>
      </c>
      <c r="AO2" t="s">
        <v>465</v>
      </c>
      <c r="AP2" t="s">
        <v>1124</v>
      </c>
      <c r="AQ2" t="s">
        <v>2316</v>
      </c>
      <c r="AR2" t="s">
        <v>465</v>
      </c>
      <c r="AS2" t="s">
        <v>1124</v>
      </c>
      <c r="AT2" t="s">
        <v>2317</v>
      </c>
      <c r="AU2" t="s">
        <v>465</v>
      </c>
      <c r="AV2" t="s">
        <v>1124</v>
      </c>
      <c r="AW2" t="s">
        <v>2318</v>
      </c>
      <c r="AX2" t="s">
        <v>465</v>
      </c>
      <c r="AY2" t="s">
        <v>1124</v>
      </c>
      <c r="AZ2" t="s">
        <v>2319</v>
      </c>
      <c r="BA2" t="s">
        <v>465</v>
      </c>
      <c r="BB2" t="s">
        <v>1124</v>
      </c>
      <c r="BC2" t="s">
        <v>2320</v>
      </c>
      <c r="BD2" t="s">
        <v>465</v>
      </c>
      <c r="BE2" t="s">
        <v>1124</v>
      </c>
      <c r="BF2" t="s">
        <v>2321</v>
      </c>
      <c r="BG2" t="s">
        <v>465</v>
      </c>
      <c r="BH2" t="s">
        <v>1124</v>
      </c>
      <c r="BI2" t="s">
        <v>2322</v>
      </c>
      <c r="BJ2" t="s">
        <v>465</v>
      </c>
      <c r="BK2" t="s">
        <v>1124</v>
      </c>
      <c r="BL2" t="s">
        <v>2323</v>
      </c>
      <c r="BM2" t="s">
        <v>465</v>
      </c>
      <c r="BN2" t="s">
        <v>1124</v>
      </c>
      <c r="BO2" t="s">
        <v>2326</v>
      </c>
      <c r="BP2" t="s">
        <v>465</v>
      </c>
      <c r="BQ2" t="s">
        <v>1124</v>
      </c>
      <c r="BR2" t="s">
        <v>2325</v>
      </c>
      <c r="BS2" t="s">
        <v>465</v>
      </c>
      <c r="BT2" t="s">
        <v>1124</v>
      </c>
      <c r="BU2" t="s">
        <v>2324</v>
      </c>
      <c r="BV2" t="s">
        <v>465</v>
      </c>
      <c r="BW2" t="s">
        <v>1124</v>
      </c>
      <c r="BX2" t="s">
        <v>1125</v>
      </c>
    </row>
    <row r="3" spans="1:624" x14ac:dyDescent="0.3">
      <c r="A3" t="s">
        <v>464</v>
      </c>
      <c r="B3" t="s">
        <v>465</v>
      </c>
      <c r="C3" t="s">
        <v>2327</v>
      </c>
      <c r="D3" t="s">
        <v>465</v>
      </c>
      <c r="E3" t="s">
        <v>2328</v>
      </c>
      <c r="F3" t="s">
        <v>465</v>
      </c>
      <c r="G3" t="s">
        <v>2329</v>
      </c>
      <c r="H3" t="s">
        <v>465</v>
      </c>
      <c r="I3" t="s">
        <v>2330</v>
      </c>
      <c r="J3" t="s">
        <v>465</v>
      </c>
      <c r="K3" t="s">
        <v>2331</v>
      </c>
      <c r="L3" t="s">
        <v>465</v>
      </c>
      <c r="M3" t="s">
        <v>2332</v>
      </c>
      <c r="N3" t="s">
        <v>465</v>
      </c>
      <c r="O3" t="s">
        <v>2333</v>
      </c>
      <c r="P3" t="s">
        <v>465</v>
      </c>
      <c r="Q3" t="s">
        <v>2334</v>
      </c>
      <c r="R3" t="s">
        <v>465</v>
      </c>
      <c r="S3" t="s">
        <v>2335</v>
      </c>
      <c r="T3" t="s">
        <v>465</v>
      </c>
      <c r="U3" t="s">
        <v>2336</v>
      </c>
      <c r="V3" t="s">
        <v>465</v>
      </c>
      <c r="W3" t="s">
        <v>2337</v>
      </c>
      <c r="X3" t="s">
        <v>465</v>
      </c>
      <c r="Y3" t="s">
        <v>2338</v>
      </c>
      <c r="Z3" t="s">
        <v>465</v>
      </c>
      <c r="AA3" t="s">
        <v>2339</v>
      </c>
      <c r="AB3" t="s">
        <v>465</v>
      </c>
      <c r="AC3" t="s">
        <v>1124</v>
      </c>
      <c r="AD3" t="s">
        <v>2340</v>
      </c>
      <c r="AE3" t="s">
        <v>465</v>
      </c>
      <c r="AF3" t="s">
        <v>1124</v>
      </c>
      <c r="AG3" t="s">
        <v>2341</v>
      </c>
      <c r="AH3" t="s">
        <v>465</v>
      </c>
      <c r="AI3" t="s">
        <v>1124</v>
      </c>
      <c r="AJ3" t="s">
        <v>2342</v>
      </c>
      <c r="AK3" t="s">
        <v>465</v>
      </c>
      <c r="AL3" t="s">
        <v>1124</v>
      </c>
      <c r="AM3" t="s">
        <v>2343</v>
      </c>
      <c r="AN3" t="s">
        <v>465</v>
      </c>
      <c r="AO3" t="s">
        <v>1124</v>
      </c>
      <c r="AP3" t="s">
        <v>2344</v>
      </c>
      <c r="AQ3" t="s">
        <v>465</v>
      </c>
      <c r="AR3" t="s">
        <v>1124</v>
      </c>
      <c r="AS3" t="s">
        <v>2345</v>
      </c>
      <c r="AT3" t="s">
        <v>465</v>
      </c>
      <c r="AU3" t="s">
        <v>1124</v>
      </c>
      <c r="AV3" t="s">
        <v>2346</v>
      </c>
      <c r="AW3" t="s">
        <v>465</v>
      </c>
      <c r="AX3" t="s">
        <v>1124</v>
      </c>
      <c r="AY3" t="s">
        <v>2347</v>
      </c>
      <c r="AZ3" t="s">
        <v>465</v>
      </c>
      <c r="BA3" t="s">
        <v>1124</v>
      </c>
      <c r="BB3" t="s">
        <v>2348</v>
      </c>
      <c r="BC3" t="s">
        <v>465</v>
      </c>
      <c r="BD3" t="s">
        <v>1124</v>
      </c>
      <c r="BE3" t="s">
        <v>2349</v>
      </c>
      <c r="BF3" t="s">
        <v>465</v>
      </c>
      <c r="BG3" t="s">
        <v>1124</v>
      </c>
      <c r="BH3" t="s">
        <v>2350</v>
      </c>
      <c r="BI3" t="s">
        <v>465</v>
      </c>
      <c r="BJ3" t="s">
        <v>1124</v>
      </c>
      <c r="BK3" t="s">
        <v>2351</v>
      </c>
      <c r="BL3" t="s">
        <v>465</v>
      </c>
      <c r="BM3" t="s">
        <v>1124</v>
      </c>
      <c r="BN3" t="s">
        <v>2352</v>
      </c>
      <c r="BO3" t="s">
        <v>465</v>
      </c>
      <c r="BP3" t="s">
        <v>1124</v>
      </c>
      <c r="BQ3" t="s">
        <v>2355</v>
      </c>
      <c r="BR3" t="s">
        <v>465</v>
      </c>
      <c r="BS3" t="s">
        <v>1124</v>
      </c>
      <c r="BT3" t="s">
        <v>2354</v>
      </c>
      <c r="BU3" t="s">
        <v>465</v>
      </c>
      <c r="BV3" t="s">
        <v>1124</v>
      </c>
      <c r="BW3" t="s">
        <v>2353</v>
      </c>
      <c r="BX3" t="s">
        <v>465</v>
      </c>
      <c r="BY3" t="s">
        <v>1124</v>
      </c>
      <c r="BZ3" t="s">
        <v>1126</v>
      </c>
    </row>
    <row r="4" spans="1:624" x14ac:dyDescent="0.3">
      <c r="A4" t="s">
        <v>464</v>
      </c>
      <c r="B4" t="s">
        <v>465</v>
      </c>
      <c r="C4" t="s">
        <v>2356</v>
      </c>
      <c r="D4" t="s">
        <v>465</v>
      </c>
      <c r="E4" t="s">
        <v>2357</v>
      </c>
      <c r="F4" t="s">
        <v>465</v>
      </c>
      <c r="G4" t="s">
        <v>2358</v>
      </c>
      <c r="H4" t="s">
        <v>465</v>
      </c>
      <c r="I4" t="s">
        <v>2359</v>
      </c>
      <c r="J4" t="s">
        <v>465</v>
      </c>
      <c r="K4" t="s">
        <v>2360</v>
      </c>
      <c r="L4" t="s">
        <v>465</v>
      </c>
      <c r="M4" t="s">
        <v>2361</v>
      </c>
      <c r="N4" t="s">
        <v>465</v>
      </c>
      <c r="O4" t="s">
        <v>2362</v>
      </c>
      <c r="P4" t="s">
        <v>465</v>
      </c>
      <c r="Q4" t="s">
        <v>2363</v>
      </c>
      <c r="R4" t="s">
        <v>465</v>
      </c>
      <c r="S4" t="s">
        <v>2364</v>
      </c>
      <c r="T4" t="s">
        <v>465</v>
      </c>
      <c r="U4" t="s">
        <v>2365</v>
      </c>
      <c r="V4" t="s">
        <v>465</v>
      </c>
      <c r="W4" t="s">
        <v>2366</v>
      </c>
      <c r="X4" t="s">
        <v>465</v>
      </c>
      <c r="Y4" t="s">
        <v>2367</v>
      </c>
      <c r="Z4" t="s">
        <v>465</v>
      </c>
      <c r="AA4" t="s">
        <v>1124</v>
      </c>
      <c r="AB4" t="s">
        <v>2368</v>
      </c>
      <c r="AC4" t="s">
        <v>465</v>
      </c>
      <c r="AD4" t="s">
        <v>1124</v>
      </c>
      <c r="AE4" t="s">
        <v>2369</v>
      </c>
      <c r="AF4" t="s">
        <v>465</v>
      </c>
      <c r="AG4" t="s">
        <v>1124</v>
      </c>
      <c r="AH4" t="s">
        <v>2370</v>
      </c>
      <c r="AI4" t="s">
        <v>465</v>
      </c>
      <c r="AJ4" t="s">
        <v>1124</v>
      </c>
      <c r="AK4" t="s">
        <v>2371</v>
      </c>
      <c r="AL4" t="s">
        <v>465</v>
      </c>
      <c r="AM4" t="s">
        <v>1124</v>
      </c>
      <c r="AN4" t="s">
        <v>2372</v>
      </c>
      <c r="AO4" t="s">
        <v>465</v>
      </c>
      <c r="AP4" t="s">
        <v>1124</v>
      </c>
      <c r="AQ4" t="s">
        <v>2373</v>
      </c>
      <c r="AR4" t="s">
        <v>465</v>
      </c>
      <c r="AS4" t="s">
        <v>1124</v>
      </c>
      <c r="AT4" t="s">
        <v>2374</v>
      </c>
      <c r="AU4" t="s">
        <v>465</v>
      </c>
      <c r="AV4" t="s">
        <v>1124</v>
      </c>
      <c r="AW4" t="s">
        <v>2375</v>
      </c>
      <c r="AX4" t="s">
        <v>465</v>
      </c>
      <c r="AY4" t="s">
        <v>1124</v>
      </c>
      <c r="AZ4" t="s">
        <v>2376</v>
      </c>
      <c r="BA4" t="s">
        <v>465</v>
      </c>
      <c r="BB4" t="s">
        <v>1124</v>
      </c>
      <c r="BC4" t="s">
        <v>2377</v>
      </c>
      <c r="BD4" t="s">
        <v>465</v>
      </c>
      <c r="BE4" t="s">
        <v>1124</v>
      </c>
      <c r="BF4" t="s">
        <v>2378</v>
      </c>
      <c r="BG4" t="s">
        <v>465</v>
      </c>
      <c r="BH4" t="s">
        <v>1124</v>
      </c>
      <c r="BI4" t="s">
        <v>2379</v>
      </c>
      <c r="BJ4" t="s">
        <v>465</v>
      </c>
      <c r="BK4" t="s">
        <v>1124</v>
      </c>
      <c r="BL4" t="s">
        <v>2380</v>
      </c>
      <c r="BM4" t="s">
        <v>465</v>
      </c>
      <c r="BN4" t="s">
        <v>1124</v>
      </c>
      <c r="BO4" t="s">
        <v>2383</v>
      </c>
      <c r="BP4" t="s">
        <v>465</v>
      </c>
      <c r="BQ4" t="s">
        <v>1124</v>
      </c>
      <c r="BR4" t="s">
        <v>2382</v>
      </c>
      <c r="BS4" t="s">
        <v>465</v>
      </c>
      <c r="BT4" t="s">
        <v>1124</v>
      </c>
      <c r="BU4" t="s">
        <v>2381</v>
      </c>
      <c r="BV4" t="s">
        <v>465</v>
      </c>
      <c r="BW4" t="s">
        <v>1124</v>
      </c>
      <c r="BX4" t="s">
        <v>1127</v>
      </c>
    </row>
    <row r="5" spans="1:624" x14ac:dyDescent="0.3">
      <c r="A5" t="s">
        <v>464</v>
      </c>
      <c r="B5" t="s">
        <v>465</v>
      </c>
      <c r="C5" t="s">
        <v>2384</v>
      </c>
      <c r="D5" t="s">
        <v>465</v>
      </c>
      <c r="E5" t="s">
        <v>2385</v>
      </c>
      <c r="F5" t="s">
        <v>465</v>
      </c>
      <c r="G5" t="s">
        <v>2386</v>
      </c>
      <c r="H5" t="s">
        <v>465</v>
      </c>
      <c r="I5" t="s">
        <v>2387</v>
      </c>
      <c r="J5" t="s">
        <v>465</v>
      </c>
      <c r="K5" t="s">
        <v>2388</v>
      </c>
      <c r="L5" t="s">
        <v>465</v>
      </c>
      <c r="M5" t="s">
        <v>2389</v>
      </c>
      <c r="N5" t="s">
        <v>465</v>
      </c>
      <c r="O5" t="s">
        <v>2390</v>
      </c>
      <c r="P5" t="s">
        <v>465</v>
      </c>
      <c r="Q5" t="s">
        <v>2391</v>
      </c>
      <c r="R5" t="s">
        <v>465</v>
      </c>
      <c r="S5" t="s">
        <v>2392</v>
      </c>
      <c r="T5" t="s">
        <v>465</v>
      </c>
      <c r="U5" t="s">
        <v>2393</v>
      </c>
      <c r="V5" t="s">
        <v>465</v>
      </c>
      <c r="W5" t="s">
        <v>2394</v>
      </c>
      <c r="X5" t="s">
        <v>465</v>
      </c>
      <c r="Y5" t="s">
        <v>1124</v>
      </c>
      <c r="Z5" t="s">
        <v>2396</v>
      </c>
      <c r="AA5" t="s">
        <v>465</v>
      </c>
      <c r="AB5" t="s">
        <v>1124</v>
      </c>
      <c r="AC5" t="s">
        <v>2397</v>
      </c>
      <c r="AD5" t="s">
        <v>465</v>
      </c>
      <c r="AE5" t="s">
        <v>1124</v>
      </c>
      <c r="AF5" t="s">
        <v>2398</v>
      </c>
      <c r="AG5" t="s">
        <v>465</v>
      </c>
      <c r="AH5" t="s">
        <v>1124</v>
      </c>
      <c r="AI5" t="s">
        <v>2399</v>
      </c>
      <c r="AJ5" t="s">
        <v>465</v>
      </c>
      <c r="AK5" t="s">
        <v>1124</v>
      </c>
      <c r="AL5" t="s">
        <v>2400</v>
      </c>
      <c r="AM5" t="s">
        <v>465</v>
      </c>
      <c r="AN5" t="s">
        <v>1124</v>
      </c>
      <c r="AO5" t="s">
        <v>2401</v>
      </c>
      <c r="AP5" t="s">
        <v>465</v>
      </c>
      <c r="AQ5" t="s">
        <v>1124</v>
      </c>
      <c r="AR5" t="s">
        <v>2402</v>
      </c>
      <c r="AS5" t="s">
        <v>465</v>
      </c>
      <c r="AT5" t="s">
        <v>1124</v>
      </c>
      <c r="AU5" t="s">
        <v>2403</v>
      </c>
      <c r="AV5" t="s">
        <v>465</v>
      </c>
      <c r="AW5" t="s">
        <v>1124</v>
      </c>
      <c r="AX5" t="s">
        <v>2404</v>
      </c>
      <c r="AY5" t="s">
        <v>465</v>
      </c>
      <c r="AZ5" t="s">
        <v>1124</v>
      </c>
      <c r="BA5" t="s">
        <v>2405</v>
      </c>
      <c r="BB5" t="s">
        <v>465</v>
      </c>
      <c r="BC5" t="s">
        <v>1124</v>
      </c>
      <c r="BD5" t="s">
        <v>2406</v>
      </c>
      <c r="BE5" t="s">
        <v>465</v>
      </c>
      <c r="BF5" t="s">
        <v>1124</v>
      </c>
      <c r="BG5" t="s">
        <v>2407</v>
      </c>
      <c r="BH5" t="s">
        <v>465</v>
      </c>
      <c r="BI5" t="s">
        <v>1124</v>
      </c>
      <c r="BJ5" t="s">
        <v>2408</v>
      </c>
      <c r="BK5" t="s">
        <v>465</v>
      </c>
      <c r="BL5" t="s">
        <v>2395</v>
      </c>
      <c r="BM5" t="s">
        <v>465</v>
      </c>
      <c r="BN5" t="s">
        <v>1124</v>
      </c>
      <c r="BO5" t="s">
        <v>2411</v>
      </c>
      <c r="BP5" t="s">
        <v>465</v>
      </c>
      <c r="BQ5" t="s">
        <v>1124</v>
      </c>
      <c r="BR5" t="s">
        <v>2410</v>
      </c>
      <c r="BS5" t="s">
        <v>465</v>
      </c>
      <c r="BT5" t="s">
        <v>1124</v>
      </c>
      <c r="BU5" t="s">
        <v>2409</v>
      </c>
      <c r="BV5" t="s">
        <v>465</v>
      </c>
      <c r="BW5" t="s">
        <v>1124</v>
      </c>
      <c r="BX5" t="s">
        <v>1128</v>
      </c>
    </row>
    <row r="6" spans="1:624" x14ac:dyDescent="0.3">
      <c r="A6" t="s">
        <v>464</v>
      </c>
      <c r="B6" t="s">
        <v>465</v>
      </c>
      <c r="C6" t="s">
        <v>2412</v>
      </c>
      <c r="D6" t="s">
        <v>465</v>
      </c>
      <c r="E6" t="s">
        <v>2413</v>
      </c>
      <c r="F6" t="s">
        <v>465</v>
      </c>
      <c r="G6" t="s">
        <v>2414</v>
      </c>
      <c r="H6" t="s">
        <v>465</v>
      </c>
      <c r="I6" t="s">
        <v>2415</v>
      </c>
      <c r="J6" t="s">
        <v>465</v>
      </c>
      <c r="K6" t="s">
        <v>2416</v>
      </c>
      <c r="L6" t="s">
        <v>465</v>
      </c>
      <c r="M6" t="s">
        <v>2417</v>
      </c>
      <c r="N6" t="s">
        <v>465</v>
      </c>
      <c r="O6" t="s">
        <v>2418</v>
      </c>
      <c r="P6" t="s">
        <v>465</v>
      </c>
      <c r="Q6" t="s">
        <v>2419</v>
      </c>
      <c r="R6" t="s">
        <v>465</v>
      </c>
      <c r="S6" t="s">
        <v>2420</v>
      </c>
      <c r="T6" t="s">
        <v>465</v>
      </c>
      <c r="U6" t="s">
        <v>2421</v>
      </c>
      <c r="V6" t="s">
        <v>465</v>
      </c>
      <c r="W6" t="s">
        <v>2422</v>
      </c>
      <c r="X6" t="s">
        <v>465</v>
      </c>
      <c r="Y6" t="s">
        <v>2423</v>
      </c>
      <c r="Z6" t="s">
        <v>465</v>
      </c>
      <c r="AA6" t="s">
        <v>1124</v>
      </c>
      <c r="AB6" t="s">
        <v>2424</v>
      </c>
      <c r="AC6" t="s">
        <v>465</v>
      </c>
      <c r="AD6" t="s">
        <v>1124</v>
      </c>
      <c r="AE6" t="s">
        <v>2425</v>
      </c>
      <c r="AF6" t="s">
        <v>465</v>
      </c>
      <c r="AG6" t="s">
        <v>1124</v>
      </c>
      <c r="AH6" t="s">
        <v>2426</v>
      </c>
      <c r="AI6" t="s">
        <v>465</v>
      </c>
      <c r="AJ6" t="s">
        <v>1124</v>
      </c>
      <c r="AK6" t="s">
        <v>2427</v>
      </c>
      <c r="AL6" t="s">
        <v>465</v>
      </c>
      <c r="AM6" t="s">
        <v>1124</v>
      </c>
      <c r="AN6" t="s">
        <v>2428</v>
      </c>
      <c r="AO6" t="s">
        <v>465</v>
      </c>
      <c r="AP6" t="s">
        <v>1124</v>
      </c>
      <c r="AQ6" t="s">
        <v>2429</v>
      </c>
      <c r="AR6" t="s">
        <v>465</v>
      </c>
      <c r="AS6" t="s">
        <v>1124</v>
      </c>
      <c r="AT6" t="s">
        <v>2430</v>
      </c>
      <c r="AU6" t="s">
        <v>465</v>
      </c>
      <c r="AV6" t="s">
        <v>1124</v>
      </c>
      <c r="AW6" t="s">
        <v>2431</v>
      </c>
      <c r="AX6" t="s">
        <v>465</v>
      </c>
      <c r="AY6" t="s">
        <v>1124</v>
      </c>
      <c r="AZ6" t="s">
        <v>2432</v>
      </c>
      <c r="BA6" t="s">
        <v>465</v>
      </c>
      <c r="BB6" t="s">
        <v>1124</v>
      </c>
      <c r="BC6" t="s">
        <v>2433</v>
      </c>
      <c r="BD6" t="s">
        <v>465</v>
      </c>
      <c r="BE6" t="s">
        <v>1124</v>
      </c>
      <c r="BF6" t="s">
        <v>2434</v>
      </c>
      <c r="BG6" t="s">
        <v>465</v>
      </c>
      <c r="BH6" t="s">
        <v>1124</v>
      </c>
      <c r="BI6" t="s">
        <v>2435</v>
      </c>
      <c r="BJ6" t="s">
        <v>465</v>
      </c>
      <c r="BK6" t="s">
        <v>1124</v>
      </c>
      <c r="BL6" t="s">
        <v>2436</v>
      </c>
      <c r="BM6" t="s">
        <v>465</v>
      </c>
      <c r="BN6" t="s">
        <v>1124</v>
      </c>
      <c r="BO6" t="s">
        <v>2439</v>
      </c>
      <c r="BP6" t="s">
        <v>465</v>
      </c>
      <c r="BQ6" t="s">
        <v>1124</v>
      </c>
      <c r="BR6" t="s">
        <v>2438</v>
      </c>
      <c r="BS6" t="s">
        <v>465</v>
      </c>
      <c r="BT6" t="s">
        <v>1124</v>
      </c>
      <c r="BU6" t="s">
        <v>2437</v>
      </c>
      <c r="BV6" t="s">
        <v>465</v>
      </c>
      <c r="BW6" t="s">
        <v>1124</v>
      </c>
      <c r="BX6" t="s">
        <v>1129</v>
      </c>
    </row>
    <row r="7" spans="1:624" x14ac:dyDescent="0.3">
      <c r="A7" t="s">
        <v>464</v>
      </c>
      <c r="B7" t="s">
        <v>465</v>
      </c>
      <c r="C7" t="s">
        <v>2440</v>
      </c>
      <c r="D7" t="s">
        <v>465</v>
      </c>
      <c r="E7" t="s">
        <v>2441</v>
      </c>
      <c r="F7" t="s">
        <v>465</v>
      </c>
      <c r="G7" t="s">
        <v>2442</v>
      </c>
      <c r="H7" t="s">
        <v>465</v>
      </c>
      <c r="I7" t="s">
        <v>2443</v>
      </c>
      <c r="J7" t="s">
        <v>465</v>
      </c>
      <c r="K7" t="s">
        <v>2444</v>
      </c>
      <c r="L7" t="s">
        <v>465</v>
      </c>
      <c r="M7" t="s">
        <v>2445</v>
      </c>
      <c r="N7" t="s">
        <v>465</v>
      </c>
      <c r="O7" t="s">
        <v>2446</v>
      </c>
      <c r="P7" t="s">
        <v>465</v>
      </c>
      <c r="Q7" t="s">
        <v>2447</v>
      </c>
      <c r="R7" t="s">
        <v>465</v>
      </c>
      <c r="S7" t="s">
        <v>2448</v>
      </c>
      <c r="T7" t="s">
        <v>465</v>
      </c>
      <c r="U7" t="s">
        <v>2449</v>
      </c>
      <c r="V7" t="s">
        <v>465</v>
      </c>
      <c r="W7" t="s">
        <v>2450</v>
      </c>
      <c r="X7" t="s">
        <v>465</v>
      </c>
      <c r="Y7" t="s">
        <v>2451</v>
      </c>
      <c r="Z7" t="s">
        <v>465</v>
      </c>
      <c r="AA7" t="s">
        <v>2452</v>
      </c>
      <c r="AB7" t="s">
        <v>465</v>
      </c>
      <c r="AC7" t="s">
        <v>1124</v>
      </c>
      <c r="AD7" t="s">
        <v>2453</v>
      </c>
      <c r="AE7" t="s">
        <v>465</v>
      </c>
      <c r="AF7" t="s">
        <v>1124</v>
      </c>
      <c r="AG7" t="s">
        <v>2454</v>
      </c>
      <c r="AH7" t="s">
        <v>465</v>
      </c>
      <c r="AI7" t="s">
        <v>1124</v>
      </c>
      <c r="AJ7" t="s">
        <v>2455</v>
      </c>
      <c r="AK7" t="s">
        <v>465</v>
      </c>
      <c r="AL7" t="s">
        <v>1124</v>
      </c>
      <c r="AM7" t="s">
        <v>2456</v>
      </c>
      <c r="AN7" t="s">
        <v>465</v>
      </c>
      <c r="AO7" t="s">
        <v>1124</v>
      </c>
      <c r="AP7" t="s">
        <v>2457</v>
      </c>
      <c r="AQ7" t="s">
        <v>465</v>
      </c>
      <c r="AR7" t="s">
        <v>1124</v>
      </c>
      <c r="AS7" t="s">
        <v>2458</v>
      </c>
      <c r="AT7" t="s">
        <v>465</v>
      </c>
      <c r="AU7" t="s">
        <v>1124</v>
      </c>
      <c r="AV7" t="s">
        <v>2459</v>
      </c>
      <c r="AW7" t="s">
        <v>465</v>
      </c>
      <c r="AX7" t="s">
        <v>1124</v>
      </c>
      <c r="AY7" t="s">
        <v>2460</v>
      </c>
      <c r="AZ7" t="s">
        <v>465</v>
      </c>
      <c r="BA7" t="s">
        <v>1124</v>
      </c>
      <c r="BB7" t="s">
        <v>2461</v>
      </c>
      <c r="BC7" t="s">
        <v>465</v>
      </c>
      <c r="BD7" t="s">
        <v>1124</v>
      </c>
      <c r="BE7" t="s">
        <v>2462</v>
      </c>
      <c r="BF7" t="s">
        <v>465</v>
      </c>
      <c r="BG7" t="s">
        <v>1124</v>
      </c>
      <c r="BH7" t="s">
        <v>2463</v>
      </c>
      <c r="BI7" t="s">
        <v>465</v>
      </c>
      <c r="BJ7" t="s">
        <v>1124</v>
      </c>
      <c r="BK7" t="s">
        <v>2464</v>
      </c>
      <c r="BL7" t="s">
        <v>465</v>
      </c>
      <c r="BM7" t="s">
        <v>1124</v>
      </c>
      <c r="BN7" t="s">
        <v>2465</v>
      </c>
      <c r="BO7" t="s">
        <v>465</v>
      </c>
      <c r="BP7" t="s">
        <v>1124</v>
      </c>
      <c r="BQ7" t="s">
        <v>2468</v>
      </c>
      <c r="BR7" t="s">
        <v>465</v>
      </c>
      <c r="BS7" t="s">
        <v>1124</v>
      </c>
      <c r="BT7" t="s">
        <v>2467</v>
      </c>
      <c r="BU7" t="s">
        <v>465</v>
      </c>
      <c r="BV7" t="s">
        <v>1124</v>
      </c>
      <c r="BW7" t="s">
        <v>2466</v>
      </c>
      <c r="BX7" t="s">
        <v>465</v>
      </c>
      <c r="BY7" t="s">
        <v>1124</v>
      </c>
      <c r="BZ7" t="s">
        <v>1130</v>
      </c>
    </row>
    <row r="8" spans="1:624" x14ac:dyDescent="0.3">
      <c r="A8" t="s">
        <v>464</v>
      </c>
      <c r="B8" t="s">
        <v>465</v>
      </c>
      <c r="C8" t="s">
        <v>2469</v>
      </c>
      <c r="D8" t="s">
        <v>465</v>
      </c>
      <c r="E8" t="s">
        <v>2470</v>
      </c>
      <c r="F8" t="s">
        <v>465</v>
      </c>
      <c r="G8" t="s">
        <v>2471</v>
      </c>
      <c r="H8" t="s">
        <v>465</v>
      </c>
      <c r="I8" t="s">
        <v>2472</v>
      </c>
      <c r="J8" t="s">
        <v>465</v>
      </c>
      <c r="K8" t="s">
        <v>2473</v>
      </c>
      <c r="L8" t="s">
        <v>465</v>
      </c>
      <c r="M8" t="s">
        <v>2474</v>
      </c>
      <c r="N8" t="s">
        <v>465</v>
      </c>
      <c r="O8" t="s">
        <v>2475</v>
      </c>
      <c r="P8" t="s">
        <v>465</v>
      </c>
      <c r="Q8" t="s">
        <v>2476</v>
      </c>
      <c r="R8" t="s">
        <v>465</v>
      </c>
      <c r="S8" t="s">
        <v>2477</v>
      </c>
      <c r="T8" t="s">
        <v>465</v>
      </c>
      <c r="U8" t="s">
        <v>2478</v>
      </c>
      <c r="V8" t="s">
        <v>465</v>
      </c>
      <c r="W8" t="s">
        <v>2479</v>
      </c>
      <c r="X8" t="s">
        <v>465</v>
      </c>
      <c r="Y8" t="s">
        <v>2480</v>
      </c>
      <c r="Z8" t="s">
        <v>465</v>
      </c>
      <c r="AA8" t="s">
        <v>1124</v>
      </c>
      <c r="AB8" t="s">
        <v>2481</v>
      </c>
      <c r="AC8" t="s">
        <v>465</v>
      </c>
      <c r="AD8" t="s">
        <v>1124</v>
      </c>
      <c r="AE8" t="s">
        <v>2482</v>
      </c>
      <c r="AF8" t="s">
        <v>465</v>
      </c>
      <c r="AG8" t="s">
        <v>1124</v>
      </c>
      <c r="AH8" t="s">
        <v>2483</v>
      </c>
      <c r="AI8" t="s">
        <v>465</v>
      </c>
      <c r="AJ8" t="s">
        <v>1124</v>
      </c>
      <c r="AK8" t="s">
        <v>2484</v>
      </c>
      <c r="AL8" t="s">
        <v>465</v>
      </c>
      <c r="AM8" t="s">
        <v>1124</v>
      </c>
      <c r="AN8" t="s">
        <v>2485</v>
      </c>
      <c r="AO8" t="s">
        <v>465</v>
      </c>
      <c r="AP8" t="s">
        <v>1124</v>
      </c>
      <c r="AQ8" t="s">
        <v>2486</v>
      </c>
      <c r="AR8" t="s">
        <v>465</v>
      </c>
      <c r="AS8" t="s">
        <v>1124</v>
      </c>
      <c r="AT8" t="s">
        <v>2487</v>
      </c>
      <c r="AU8" t="s">
        <v>465</v>
      </c>
      <c r="AV8" t="s">
        <v>1124</v>
      </c>
      <c r="AW8" t="s">
        <v>2488</v>
      </c>
      <c r="AX8" t="s">
        <v>465</v>
      </c>
      <c r="AY8" t="s">
        <v>1124</v>
      </c>
      <c r="AZ8" t="s">
        <v>2489</v>
      </c>
      <c r="BA8" t="s">
        <v>465</v>
      </c>
      <c r="BB8" t="s">
        <v>1124</v>
      </c>
      <c r="BC8" t="s">
        <v>2490</v>
      </c>
      <c r="BD8" t="s">
        <v>465</v>
      </c>
      <c r="BE8" t="s">
        <v>1124</v>
      </c>
      <c r="BF8" t="s">
        <v>2491</v>
      </c>
      <c r="BG8" t="s">
        <v>465</v>
      </c>
      <c r="BH8" t="s">
        <v>1124</v>
      </c>
      <c r="BI8" t="s">
        <v>2492</v>
      </c>
      <c r="BJ8" t="s">
        <v>465</v>
      </c>
      <c r="BK8" t="s">
        <v>1124</v>
      </c>
      <c r="BL8" t="s">
        <v>2493</v>
      </c>
      <c r="BM8" t="s">
        <v>465</v>
      </c>
      <c r="BN8" t="s">
        <v>1124</v>
      </c>
      <c r="BO8" t="s">
        <v>2496</v>
      </c>
      <c r="BP8" t="s">
        <v>465</v>
      </c>
      <c r="BQ8" t="s">
        <v>1124</v>
      </c>
      <c r="BR8" t="s">
        <v>2495</v>
      </c>
      <c r="BS8" t="s">
        <v>465</v>
      </c>
      <c r="BT8" t="s">
        <v>1124</v>
      </c>
      <c r="BU8" t="s">
        <v>2494</v>
      </c>
      <c r="BV8" t="s">
        <v>465</v>
      </c>
      <c r="BW8" t="s">
        <v>1124</v>
      </c>
      <c r="BX8" t="s">
        <v>1131</v>
      </c>
    </row>
    <row r="9" spans="1:624" x14ac:dyDescent="0.3">
      <c r="A9" t="s">
        <v>467</v>
      </c>
      <c r="B9" t="s">
        <v>469</v>
      </c>
      <c r="C9" t="s">
        <v>478</v>
      </c>
      <c r="D9" t="s">
        <v>466</v>
      </c>
      <c r="E9" t="s">
        <v>1132</v>
      </c>
      <c r="F9" t="s">
        <v>469</v>
      </c>
      <c r="G9" t="s">
        <v>478</v>
      </c>
      <c r="H9" t="s">
        <v>466</v>
      </c>
      <c r="I9" t="s">
        <v>1133</v>
      </c>
      <c r="J9" t="s">
        <v>1134</v>
      </c>
      <c r="K9" t="s">
        <v>469</v>
      </c>
      <c r="L9" t="s">
        <v>478</v>
      </c>
      <c r="M9" t="s">
        <v>466</v>
      </c>
      <c r="N9" t="s">
        <v>1133</v>
      </c>
      <c r="O9" t="s">
        <v>1135</v>
      </c>
      <c r="P9" t="s">
        <v>469</v>
      </c>
      <c r="Q9" t="s">
        <v>478</v>
      </c>
      <c r="R9" t="s">
        <v>466</v>
      </c>
      <c r="S9" t="s">
        <v>1133</v>
      </c>
      <c r="T9" t="s">
        <v>1136</v>
      </c>
      <c r="U9" t="s">
        <v>469</v>
      </c>
      <c r="V9" t="s">
        <v>478</v>
      </c>
      <c r="W9" t="s">
        <v>466</v>
      </c>
      <c r="X9" t="s">
        <v>1133</v>
      </c>
      <c r="Y9" t="s">
        <v>1137</v>
      </c>
    </row>
    <row r="10" spans="1:624" x14ac:dyDescent="0.3">
      <c r="A10" t="s">
        <v>464</v>
      </c>
      <c r="B10" t="s">
        <v>465</v>
      </c>
      <c r="C10" t="s">
        <v>2507</v>
      </c>
      <c r="D10" t="s">
        <v>465</v>
      </c>
      <c r="E10" t="s">
        <v>2502</v>
      </c>
      <c r="F10" t="s">
        <v>465</v>
      </c>
      <c r="G10" t="s">
        <v>2503</v>
      </c>
      <c r="H10" t="s">
        <v>465</v>
      </c>
      <c r="I10" t="s">
        <v>2512</v>
      </c>
      <c r="J10" t="s">
        <v>465</v>
      </c>
      <c r="K10" t="s">
        <v>2513</v>
      </c>
      <c r="L10" t="s">
        <v>465</v>
      </c>
      <c r="M10" t="s">
        <v>2514</v>
      </c>
      <c r="N10" t="s">
        <v>465</v>
      </c>
      <c r="O10" t="s">
        <v>2515</v>
      </c>
      <c r="P10" t="s">
        <v>465</v>
      </c>
      <c r="Q10" t="s">
        <v>2517</v>
      </c>
      <c r="R10" t="s">
        <v>465</v>
      </c>
      <c r="S10" t="s">
        <v>2518</v>
      </c>
      <c r="T10" t="s">
        <v>465</v>
      </c>
      <c r="U10" t="s">
        <v>2510</v>
      </c>
      <c r="V10" t="s">
        <v>465</v>
      </c>
      <c r="W10" t="s">
        <v>2509</v>
      </c>
      <c r="X10" t="s">
        <v>465</v>
      </c>
      <c r="Y10" t="s">
        <v>2508</v>
      </c>
      <c r="Z10" t="s">
        <v>465</v>
      </c>
      <c r="AA10" t="s">
        <v>2504</v>
      </c>
      <c r="AB10" t="s">
        <v>465</v>
      </c>
      <c r="AC10" t="s">
        <v>2501</v>
      </c>
      <c r="AD10" t="s">
        <v>465</v>
      </c>
      <c r="AE10" t="s">
        <v>2516</v>
      </c>
      <c r="AF10" t="s">
        <v>465</v>
      </c>
      <c r="AG10" t="s">
        <v>2511</v>
      </c>
      <c r="AH10" t="s">
        <v>465</v>
      </c>
      <c r="AI10" t="s">
        <v>2506</v>
      </c>
      <c r="AJ10" t="s">
        <v>465</v>
      </c>
      <c r="AK10" t="s">
        <v>2505</v>
      </c>
      <c r="AL10" t="s">
        <v>465</v>
      </c>
      <c r="AM10" t="s">
        <v>2525</v>
      </c>
      <c r="AN10" t="s">
        <v>465</v>
      </c>
      <c r="AO10" t="s">
        <v>2520</v>
      </c>
      <c r="AP10" t="s">
        <v>465</v>
      </c>
      <c r="AQ10" t="s">
        <v>2521</v>
      </c>
      <c r="AR10" t="s">
        <v>465</v>
      </c>
      <c r="AS10" t="s">
        <v>2530</v>
      </c>
      <c r="AT10" t="s">
        <v>465</v>
      </c>
      <c r="AU10" t="s">
        <v>2531</v>
      </c>
      <c r="AV10" t="s">
        <v>465</v>
      </c>
      <c r="AW10" t="s">
        <v>2532</v>
      </c>
      <c r="AX10" t="s">
        <v>465</v>
      </c>
      <c r="AY10" t="s">
        <v>2533</v>
      </c>
      <c r="AZ10" t="s">
        <v>465</v>
      </c>
      <c r="BA10" t="s">
        <v>2535</v>
      </c>
      <c r="BB10" t="s">
        <v>465</v>
      </c>
      <c r="BC10" t="s">
        <v>2637</v>
      </c>
      <c r="BD10" t="s">
        <v>465</v>
      </c>
      <c r="BE10" t="s">
        <v>2528</v>
      </c>
      <c r="BF10" t="s">
        <v>465</v>
      </c>
      <c r="BG10" t="s">
        <v>2527</v>
      </c>
      <c r="BH10" t="s">
        <v>465</v>
      </c>
      <c r="BI10" t="s">
        <v>2526</v>
      </c>
      <c r="BJ10" t="s">
        <v>465</v>
      </c>
      <c r="BK10" t="s">
        <v>2522</v>
      </c>
      <c r="BL10" t="s">
        <v>465</v>
      </c>
      <c r="BM10" t="s">
        <v>2519</v>
      </c>
      <c r="BN10" t="s">
        <v>465</v>
      </c>
      <c r="BO10" t="s">
        <v>2534</v>
      </c>
      <c r="BP10" t="s">
        <v>465</v>
      </c>
      <c r="BQ10" t="s">
        <v>2529</v>
      </c>
      <c r="BR10" t="s">
        <v>465</v>
      </c>
      <c r="BS10" t="s">
        <v>2524</v>
      </c>
      <c r="BT10" t="s">
        <v>465</v>
      </c>
      <c r="BU10" t="s">
        <v>1138</v>
      </c>
    </row>
    <row r="11" spans="1:624" x14ac:dyDescent="0.3">
      <c r="A11" t="s">
        <v>467</v>
      </c>
      <c r="B11" t="s">
        <v>469</v>
      </c>
      <c r="C11" t="s">
        <v>1139</v>
      </c>
      <c r="D11" t="s">
        <v>1140</v>
      </c>
      <c r="E11" t="s">
        <v>469</v>
      </c>
      <c r="F11" t="s">
        <v>1141</v>
      </c>
      <c r="G11" t="s">
        <v>469</v>
      </c>
      <c r="H11" t="s">
        <v>1142</v>
      </c>
      <c r="I11" t="s">
        <v>469</v>
      </c>
      <c r="J11" t="s">
        <v>1143</v>
      </c>
      <c r="K11" t="s">
        <v>469</v>
      </c>
      <c r="L11" t="s">
        <v>1144</v>
      </c>
      <c r="M11" t="s">
        <v>469</v>
      </c>
      <c r="N11" t="s">
        <v>1145</v>
      </c>
      <c r="O11" t="s">
        <v>469</v>
      </c>
      <c r="P11" t="s">
        <v>1146</v>
      </c>
      <c r="Q11" t="s">
        <v>469</v>
      </c>
      <c r="R11" t="s">
        <v>1147</v>
      </c>
      <c r="S11" t="s">
        <v>469</v>
      </c>
      <c r="T11" t="s">
        <v>1148</v>
      </c>
      <c r="U11" t="s">
        <v>469</v>
      </c>
      <c r="V11" t="s">
        <v>1149</v>
      </c>
      <c r="W11" t="s">
        <v>469</v>
      </c>
      <c r="X11" t="s">
        <v>1150</v>
      </c>
      <c r="Y11" t="s">
        <v>469</v>
      </c>
      <c r="Z11" t="s">
        <v>1151</v>
      </c>
      <c r="AA11" t="s">
        <v>469</v>
      </c>
      <c r="AB11" t="s">
        <v>1152</v>
      </c>
      <c r="AC11" t="s">
        <v>469</v>
      </c>
      <c r="AD11" t="s">
        <v>1153</v>
      </c>
      <c r="AE11" t="s">
        <v>469</v>
      </c>
      <c r="AF11" t="s">
        <v>1154</v>
      </c>
      <c r="AG11" t="s">
        <v>469</v>
      </c>
      <c r="AH11" t="s">
        <v>1155</v>
      </c>
      <c r="AI11" t="s">
        <v>469</v>
      </c>
      <c r="AJ11" t="s">
        <v>1156</v>
      </c>
      <c r="AK11" t="s">
        <v>469</v>
      </c>
      <c r="AL11" t="s">
        <v>1157</v>
      </c>
      <c r="AM11" t="s">
        <v>469</v>
      </c>
      <c r="AN11" t="s">
        <v>1158</v>
      </c>
      <c r="AO11" t="s">
        <v>469</v>
      </c>
      <c r="AP11" t="s">
        <v>1159</v>
      </c>
      <c r="AQ11" t="s">
        <v>469</v>
      </c>
      <c r="AR11" t="s">
        <v>1160</v>
      </c>
      <c r="AS11" t="s">
        <v>469</v>
      </c>
      <c r="AT11" t="s">
        <v>1161</v>
      </c>
      <c r="AU11" t="s">
        <v>469</v>
      </c>
      <c r="AV11" t="s">
        <v>1162</v>
      </c>
      <c r="AW11" t="s">
        <v>469</v>
      </c>
      <c r="AX11" t="s">
        <v>1163</v>
      </c>
      <c r="AY11" t="s">
        <v>469</v>
      </c>
      <c r="AZ11" t="s">
        <v>1164</v>
      </c>
      <c r="BA11" t="s">
        <v>469</v>
      </c>
      <c r="BB11" t="s">
        <v>1165</v>
      </c>
      <c r="BC11" t="s">
        <v>469</v>
      </c>
      <c r="BD11" t="s">
        <v>1166</v>
      </c>
      <c r="BE11" t="s">
        <v>469</v>
      </c>
      <c r="BF11" t="s">
        <v>1167</v>
      </c>
      <c r="BG11" t="s">
        <v>469</v>
      </c>
      <c r="BH11" t="s">
        <v>1168</v>
      </c>
      <c r="BI11" t="s">
        <v>469</v>
      </c>
      <c r="BJ11" t="s">
        <v>1169</v>
      </c>
      <c r="BK11" t="s">
        <v>469</v>
      </c>
      <c r="BL11" t="s">
        <v>1170</v>
      </c>
      <c r="BM11" t="s">
        <v>469</v>
      </c>
      <c r="BN11" t="s">
        <v>1171</v>
      </c>
      <c r="BO11" t="s">
        <v>469</v>
      </c>
      <c r="BP11" t="s">
        <v>1172</v>
      </c>
      <c r="BQ11" t="s">
        <v>469</v>
      </c>
      <c r="BR11" t="s">
        <v>1173</v>
      </c>
      <c r="BS11" t="s">
        <v>469</v>
      </c>
      <c r="BT11" t="s">
        <v>1174</v>
      </c>
      <c r="BU11" t="s">
        <v>469</v>
      </c>
      <c r="BV11" t="s">
        <v>1175</v>
      </c>
      <c r="BW11" t="s">
        <v>469</v>
      </c>
      <c r="BX11" t="s">
        <v>1176</v>
      </c>
      <c r="BY11" t="s">
        <v>469</v>
      </c>
      <c r="BZ11" t="s">
        <v>1177</v>
      </c>
      <c r="CA11" t="s">
        <v>469</v>
      </c>
      <c r="CB11" t="s">
        <v>1178</v>
      </c>
      <c r="CC11" t="s">
        <v>469</v>
      </c>
      <c r="CD11" t="s">
        <v>1179</v>
      </c>
      <c r="CE11" t="s">
        <v>469</v>
      </c>
      <c r="CF11" t="s">
        <v>1180</v>
      </c>
      <c r="CG11" t="s">
        <v>469</v>
      </c>
      <c r="CH11" t="s">
        <v>1181</v>
      </c>
      <c r="CI11" t="s">
        <v>469</v>
      </c>
      <c r="CJ11" t="s">
        <v>1182</v>
      </c>
      <c r="CK11" t="s">
        <v>469</v>
      </c>
      <c r="CL11" t="s">
        <v>1183</v>
      </c>
      <c r="CM11" t="s">
        <v>469</v>
      </c>
      <c r="CN11" t="s">
        <v>1184</v>
      </c>
      <c r="CO11" t="s">
        <v>469</v>
      </c>
      <c r="CP11" t="s">
        <v>1185</v>
      </c>
      <c r="CQ11" t="s">
        <v>469</v>
      </c>
      <c r="CR11" t="s">
        <v>1186</v>
      </c>
      <c r="CS11" t="s">
        <v>469</v>
      </c>
      <c r="CT11" t="s">
        <v>1187</v>
      </c>
      <c r="CU11" t="s">
        <v>469</v>
      </c>
      <c r="CV11" t="s">
        <v>1188</v>
      </c>
      <c r="CW11" t="s">
        <v>469</v>
      </c>
      <c r="CX11" t="s">
        <v>1189</v>
      </c>
      <c r="CY11" t="s">
        <v>469</v>
      </c>
      <c r="CZ11" t="s">
        <v>1190</v>
      </c>
      <c r="DA11" t="s">
        <v>469</v>
      </c>
      <c r="DB11" t="s">
        <v>1191</v>
      </c>
      <c r="DC11" t="s">
        <v>469</v>
      </c>
      <c r="DD11" t="s">
        <v>1192</v>
      </c>
      <c r="DE11" t="s">
        <v>469</v>
      </c>
      <c r="DF11" t="s">
        <v>1193</v>
      </c>
      <c r="DG11" t="s">
        <v>469</v>
      </c>
      <c r="DH11" t="s">
        <v>1194</v>
      </c>
      <c r="DI11" t="s">
        <v>469</v>
      </c>
      <c r="DJ11" t="s">
        <v>1195</v>
      </c>
      <c r="DK11" t="s">
        <v>469</v>
      </c>
      <c r="DL11" t="s">
        <v>1196</v>
      </c>
      <c r="DM11" t="s">
        <v>469</v>
      </c>
      <c r="DN11" t="s">
        <v>1197</v>
      </c>
      <c r="DO11" t="s">
        <v>469</v>
      </c>
      <c r="DP11" t="s">
        <v>1198</v>
      </c>
      <c r="DQ11" t="s">
        <v>469</v>
      </c>
      <c r="DR11" t="s">
        <v>498</v>
      </c>
      <c r="DS11" t="s">
        <v>1199</v>
      </c>
      <c r="DT11" t="s">
        <v>469</v>
      </c>
      <c r="DU11" t="s">
        <v>493</v>
      </c>
      <c r="DV11" t="s">
        <v>2638</v>
      </c>
      <c r="DW11" t="s">
        <v>1201</v>
      </c>
      <c r="DX11" t="s">
        <v>1202</v>
      </c>
      <c r="DY11" t="s">
        <v>469</v>
      </c>
      <c r="DZ11" t="s">
        <v>478</v>
      </c>
      <c r="EA11" t="s">
        <v>1203</v>
      </c>
      <c r="EB11" t="s">
        <v>469</v>
      </c>
      <c r="EC11" t="s">
        <v>1204</v>
      </c>
      <c r="ED11" t="s">
        <v>1205</v>
      </c>
      <c r="EE11" t="s">
        <v>469</v>
      </c>
      <c r="EF11" t="s">
        <v>498</v>
      </c>
      <c r="EG11" t="s">
        <v>1206</v>
      </c>
      <c r="EH11" t="s">
        <v>469</v>
      </c>
      <c r="EI11" t="s">
        <v>498</v>
      </c>
      <c r="EJ11" t="s">
        <v>1207</v>
      </c>
      <c r="EK11" t="s">
        <v>469</v>
      </c>
      <c r="EL11" t="s">
        <v>1208</v>
      </c>
      <c r="EM11" t="s">
        <v>1209</v>
      </c>
      <c r="EN11" t="s">
        <v>469</v>
      </c>
      <c r="EO11" t="s">
        <v>1208</v>
      </c>
      <c r="EP11" t="s">
        <v>1210</v>
      </c>
      <c r="EQ11" t="s">
        <v>469</v>
      </c>
      <c r="ER11" t="s">
        <v>1211</v>
      </c>
      <c r="ES11" t="s">
        <v>1212</v>
      </c>
      <c r="ET11" t="s">
        <v>469</v>
      </c>
      <c r="EU11" t="s">
        <v>1211</v>
      </c>
      <c r="EV11" t="s">
        <v>1213</v>
      </c>
      <c r="EW11" t="s">
        <v>469</v>
      </c>
      <c r="EX11" t="s">
        <v>1214</v>
      </c>
      <c r="EY11" t="s">
        <v>1215</v>
      </c>
      <c r="EZ11" t="s">
        <v>469</v>
      </c>
      <c r="FA11" t="s">
        <v>1214</v>
      </c>
      <c r="FB11" t="s">
        <v>1216</v>
      </c>
      <c r="FC11" t="s">
        <v>469</v>
      </c>
      <c r="FD11" t="s">
        <v>1204</v>
      </c>
      <c r="FE11" t="s">
        <v>1217</v>
      </c>
      <c r="FF11" t="s">
        <v>469</v>
      </c>
      <c r="FG11" t="s">
        <v>495</v>
      </c>
      <c r="FH11" t="s">
        <v>1218</v>
      </c>
      <c r="FI11" t="s">
        <v>469</v>
      </c>
      <c r="FJ11" t="s">
        <v>495</v>
      </c>
      <c r="FK11" t="s">
        <v>1219</v>
      </c>
      <c r="FL11" t="s">
        <v>469</v>
      </c>
      <c r="FM11" t="s">
        <v>1220</v>
      </c>
      <c r="FN11" t="s">
        <v>1221</v>
      </c>
      <c r="FO11" t="s">
        <v>469</v>
      </c>
      <c r="FP11" t="s">
        <v>1220</v>
      </c>
      <c r="FQ11" t="s">
        <v>1222</v>
      </c>
      <c r="FR11" t="s">
        <v>469</v>
      </c>
      <c r="FS11" t="s">
        <v>494</v>
      </c>
      <c r="FT11" t="s">
        <v>1223</v>
      </c>
      <c r="FU11" t="s">
        <v>469</v>
      </c>
      <c r="FV11" t="s">
        <v>494</v>
      </c>
      <c r="FW11" t="s">
        <v>1224</v>
      </c>
      <c r="FX11" t="s">
        <v>469</v>
      </c>
      <c r="FY11" t="s">
        <v>494</v>
      </c>
      <c r="FZ11" t="s">
        <v>1225</v>
      </c>
      <c r="GA11" t="s">
        <v>469</v>
      </c>
      <c r="GB11" t="s">
        <v>494</v>
      </c>
      <c r="GC11" t="s">
        <v>1226</v>
      </c>
      <c r="GD11" t="s">
        <v>469</v>
      </c>
      <c r="GE11" t="s">
        <v>495</v>
      </c>
      <c r="GF11" t="s">
        <v>1227</v>
      </c>
      <c r="GG11" t="s">
        <v>469</v>
      </c>
      <c r="GH11" t="s">
        <v>495</v>
      </c>
      <c r="GI11" t="s">
        <v>1228</v>
      </c>
      <c r="GJ11" t="s">
        <v>469</v>
      </c>
      <c r="GK11" t="s">
        <v>472</v>
      </c>
      <c r="GL11" t="s">
        <v>1229</v>
      </c>
      <c r="GM11" t="s">
        <v>469</v>
      </c>
      <c r="GN11" t="s">
        <v>472</v>
      </c>
      <c r="GO11" t="s">
        <v>1230</v>
      </c>
      <c r="GP11" t="s">
        <v>469</v>
      </c>
      <c r="GQ11" t="s">
        <v>472</v>
      </c>
      <c r="GR11" t="s">
        <v>1231</v>
      </c>
      <c r="GS11" t="s">
        <v>469</v>
      </c>
      <c r="GT11" t="s">
        <v>474</v>
      </c>
      <c r="GU11" t="s">
        <v>1232</v>
      </c>
      <c r="GV11" t="s">
        <v>469</v>
      </c>
      <c r="GW11" t="s">
        <v>474</v>
      </c>
      <c r="GX11" t="s">
        <v>1233</v>
      </c>
      <c r="GY11" t="s">
        <v>469</v>
      </c>
      <c r="GZ11" t="s">
        <v>495</v>
      </c>
      <c r="HA11" t="s">
        <v>1234</v>
      </c>
      <c r="HB11" t="s">
        <v>469</v>
      </c>
      <c r="HC11" t="s">
        <v>1235</v>
      </c>
      <c r="HD11" t="s">
        <v>1236</v>
      </c>
      <c r="HE11" t="s">
        <v>469</v>
      </c>
      <c r="HF11" t="s">
        <v>1235</v>
      </c>
      <c r="HG11" t="s">
        <v>1237</v>
      </c>
      <c r="HH11" t="s">
        <v>469</v>
      </c>
      <c r="HI11" t="s">
        <v>1235</v>
      </c>
      <c r="HJ11" t="s">
        <v>1238</v>
      </c>
      <c r="HK11" t="s">
        <v>469</v>
      </c>
      <c r="HL11" t="s">
        <v>470</v>
      </c>
      <c r="HM11" t="s">
        <v>1239</v>
      </c>
      <c r="HN11" t="s">
        <v>469</v>
      </c>
      <c r="HO11" t="s">
        <v>470</v>
      </c>
      <c r="HP11" t="s">
        <v>2639</v>
      </c>
      <c r="HQ11" t="s">
        <v>1201</v>
      </c>
      <c r="HR11" t="s">
        <v>1241</v>
      </c>
      <c r="HS11" t="s">
        <v>469</v>
      </c>
      <c r="HT11" t="s">
        <v>1242</v>
      </c>
      <c r="HU11" t="s">
        <v>1243</v>
      </c>
      <c r="HV11" t="s">
        <v>469</v>
      </c>
      <c r="HW11" t="s">
        <v>1242</v>
      </c>
      <c r="HX11" t="s">
        <v>1244</v>
      </c>
      <c r="HY11" t="s">
        <v>469</v>
      </c>
      <c r="HZ11" t="s">
        <v>1211</v>
      </c>
      <c r="IA11" t="s">
        <v>1245</v>
      </c>
      <c r="IB11" t="s">
        <v>469</v>
      </c>
      <c r="IC11" t="s">
        <v>1204</v>
      </c>
      <c r="ID11" t="s">
        <v>1246</v>
      </c>
      <c r="IE11" t="s">
        <v>469</v>
      </c>
      <c r="IF11" t="s">
        <v>478</v>
      </c>
      <c r="IG11" t="s">
        <v>1247</v>
      </c>
      <c r="IH11" t="s">
        <v>469</v>
      </c>
      <c r="II11" t="s">
        <v>493</v>
      </c>
      <c r="IJ11" t="s">
        <v>1248</v>
      </c>
      <c r="IK11" t="s">
        <v>469</v>
      </c>
      <c r="IL11" t="s">
        <v>498</v>
      </c>
      <c r="IM11" t="s">
        <v>1249</v>
      </c>
      <c r="IN11" t="s">
        <v>469</v>
      </c>
      <c r="IO11" t="s">
        <v>470</v>
      </c>
      <c r="IP11" t="s">
        <v>1250</v>
      </c>
      <c r="IQ11" t="s">
        <v>469</v>
      </c>
      <c r="IR11" t="s">
        <v>470</v>
      </c>
      <c r="IS11" t="s">
        <v>1251</v>
      </c>
      <c r="IT11" t="s">
        <v>469</v>
      </c>
      <c r="IU11" t="s">
        <v>470</v>
      </c>
      <c r="IV11" t="s">
        <v>1252</v>
      </c>
      <c r="IW11" t="s">
        <v>469</v>
      </c>
      <c r="IX11" t="s">
        <v>478</v>
      </c>
      <c r="IY11" t="s">
        <v>1253</v>
      </c>
      <c r="IZ11" t="s">
        <v>469</v>
      </c>
      <c r="JA11" t="s">
        <v>498</v>
      </c>
      <c r="JB11" t="s">
        <v>1254</v>
      </c>
      <c r="JC11" t="s">
        <v>469</v>
      </c>
      <c r="JD11" t="s">
        <v>1255</v>
      </c>
      <c r="JE11" t="s">
        <v>1256</v>
      </c>
      <c r="JF11" t="s">
        <v>469</v>
      </c>
      <c r="JG11" t="s">
        <v>1255</v>
      </c>
      <c r="JH11" t="s">
        <v>1257</v>
      </c>
      <c r="JI11" t="s">
        <v>469</v>
      </c>
      <c r="JJ11" t="s">
        <v>1255</v>
      </c>
      <c r="JK11" t="s">
        <v>1258</v>
      </c>
      <c r="JL11" t="s">
        <v>469</v>
      </c>
      <c r="JM11" t="s">
        <v>496</v>
      </c>
      <c r="JN11" t="s">
        <v>1259</v>
      </c>
      <c r="JO11" t="s">
        <v>469</v>
      </c>
      <c r="JP11" t="s">
        <v>496</v>
      </c>
      <c r="JQ11" t="s">
        <v>1260</v>
      </c>
      <c r="JR11" t="s">
        <v>469</v>
      </c>
      <c r="JS11" t="s">
        <v>498</v>
      </c>
      <c r="JT11" t="s">
        <v>1261</v>
      </c>
      <c r="JU11" t="s">
        <v>469</v>
      </c>
      <c r="JV11" t="s">
        <v>1255</v>
      </c>
      <c r="JW11" t="s">
        <v>1262</v>
      </c>
      <c r="JX11" t="s">
        <v>469</v>
      </c>
      <c r="JY11" t="s">
        <v>1255</v>
      </c>
      <c r="JZ11" t="s">
        <v>1263</v>
      </c>
      <c r="KA11" t="s">
        <v>469</v>
      </c>
      <c r="KB11" t="s">
        <v>494</v>
      </c>
      <c r="KC11" t="s">
        <v>1264</v>
      </c>
      <c r="KD11" t="s">
        <v>469</v>
      </c>
      <c r="KE11" t="s">
        <v>496</v>
      </c>
      <c r="KF11" t="s">
        <v>1265</v>
      </c>
      <c r="KG11" t="s">
        <v>469</v>
      </c>
      <c r="KH11" t="s">
        <v>470</v>
      </c>
      <c r="KI11" t="s">
        <v>1266</v>
      </c>
      <c r="KJ11" t="s">
        <v>469</v>
      </c>
      <c r="KK11" t="s">
        <v>498</v>
      </c>
      <c r="KL11" t="s">
        <v>1267</v>
      </c>
      <c r="KM11" t="s">
        <v>469</v>
      </c>
      <c r="KN11" t="s">
        <v>493</v>
      </c>
      <c r="KO11" t="s">
        <v>1268</v>
      </c>
      <c r="KP11" t="s">
        <v>469</v>
      </c>
      <c r="KQ11" t="s">
        <v>496</v>
      </c>
      <c r="KR11" t="s">
        <v>1269</v>
      </c>
      <c r="KS11" t="s">
        <v>469</v>
      </c>
      <c r="KT11" t="s">
        <v>1242</v>
      </c>
      <c r="KU11" t="s">
        <v>1270</v>
      </c>
      <c r="KV11" t="s">
        <v>469</v>
      </c>
      <c r="KW11" t="s">
        <v>470</v>
      </c>
      <c r="KX11" t="s">
        <v>1271</v>
      </c>
      <c r="KY11" t="s">
        <v>469</v>
      </c>
      <c r="KZ11" t="s">
        <v>470</v>
      </c>
      <c r="LA11" t="s">
        <v>1272</v>
      </c>
      <c r="LB11" t="s">
        <v>469</v>
      </c>
      <c r="LC11" t="s">
        <v>470</v>
      </c>
      <c r="LD11" t="s">
        <v>1273</v>
      </c>
      <c r="LE11" t="s">
        <v>469</v>
      </c>
      <c r="LF11" t="s">
        <v>481</v>
      </c>
      <c r="LG11" t="s">
        <v>1274</v>
      </c>
      <c r="LH11" t="s">
        <v>469</v>
      </c>
      <c r="LI11" t="s">
        <v>497</v>
      </c>
      <c r="LJ11" t="s">
        <v>1275</v>
      </c>
      <c r="LK11" t="s">
        <v>469</v>
      </c>
      <c r="LL11" t="s">
        <v>498</v>
      </c>
      <c r="LM11" t="s">
        <v>1276</v>
      </c>
      <c r="LN11" t="s">
        <v>469</v>
      </c>
      <c r="LO11" t="s">
        <v>470</v>
      </c>
      <c r="LP11" t="s">
        <v>1277</v>
      </c>
      <c r="LQ11" t="s">
        <v>469</v>
      </c>
      <c r="LR11" t="s">
        <v>493</v>
      </c>
      <c r="LS11" t="s">
        <v>1278</v>
      </c>
      <c r="LT11" t="s">
        <v>469</v>
      </c>
      <c r="LU11" t="s">
        <v>497</v>
      </c>
      <c r="LV11" t="s">
        <v>1279</v>
      </c>
      <c r="LW11" t="s">
        <v>469</v>
      </c>
      <c r="LX11" t="s">
        <v>494</v>
      </c>
      <c r="LY11" t="s">
        <v>1280</v>
      </c>
      <c r="LZ11" t="s">
        <v>469</v>
      </c>
      <c r="MA11" t="s">
        <v>495</v>
      </c>
      <c r="MB11" t="s">
        <v>1281</v>
      </c>
      <c r="MC11" t="s">
        <v>469</v>
      </c>
      <c r="MD11" t="s">
        <v>496</v>
      </c>
      <c r="ME11" t="s">
        <v>1282</v>
      </c>
      <c r="MF11" t="s">
        <v>469</v>
      </c>
      <c r="MG11" t="s">
        <v>496</v>
      </c>
      <c r="MH11" t="s">
        <v>1283</v>
      </c>
      <c r="MI11" t="s">
        <v>469</v>
      </c>
      <c r="MJ11" t="s">
        <v>496</v>
      </c>
      <c r="MK11" t="s">
        <v>1284</v>
      </c>
      <c r="ML11" t="s">
        <v>469</v>
      </c>
      <c r="MM11" t="s">
        <v>496</v>
      </c>
      <c r="MN11" t="s">
        <v>1285</v>
      </c>
      <c r="MO11" t="s">
        <v>469</v>
      </c>
      <c r="MP11" t="s">
        <v>472</v>
      </c>
      <c r="MQ11" t="s">
        <v>1286</v>
      </c>
      <c r="MR11" t="s">
        <v>469</v>
      </c>
      <c r="MS11" t="s">
        <v>474</v>
      </c>
      <c r="MT11" t="s">
        <v>1287</v>
      </c>
      <c r="MU11" t="s">
        <v>469</v>
      </c>
      <c r="MV11" t="s">
        <v>472</v>
      </c>
      <c r="MW11" t="s">
        <v>1288</v>
      </c>
      <c r="MX11" t="s">
        <v>469</v>
      </c>
      <c r="MY11" t="s">
        <v>474</v>
      </c>
      <c r="MZ11" t="s">
        <v>2640</v>
      </c>
      <c r="NA11" t="s">
        <v>1201</v>
      </c>
      <c r="NB11" t="s">
        <v>1290</v>
      </c>
      <c r="NC11" t="s">
        <v>469</v>
      </c>
      <c r="ND11" t="s">
        <v>498</v>
      </c>
      <c r="NE11" t="s">
        <v>1291</v>
      </c>
      <c r="NF11" t="s">
        <v>469</v>
      </c>
      <c r="NG11" t="s">
        <v>497</v>
      </c>
      <c r="NH11" t="s">
        <v>1292</v>
      </c>
      <c r="NI11" t="s">
        <v>469</v>
      </c>
      <c r="NJ11" t="s">
        <v>1214</v>
      </c>
      <c r="NK11" t="s">
        <v>1293</v>
      </c>
      <c r="NL11" t="s">
        <v>469</v>
      </c>
      <c r="NM11" t="s">
        <v>470</v>
      </c>
      <c r="NN11" t="s">
        <v>1294</v>
      </c>
      <c r="NO11" t="s">
        <v>469</v>
      </c>
      <c r="NP11" t="s">
        <v>470</v>
      </c>
      <c r="NQ11" t="s">
        <v>1295</v>
      </c>
      <c r="NR11" t="s">
        <v>469</v>
      </c>
      <c r="NS11" t="s">
        <v>478</v>
      </c>
      <c r="NT11" t="s">
        <v>1296</v>
      </c>
      <c r="NU11" t="s">
        <v>469</v>
      </c>
      <c r="NV11" t="s">
        <v>478</v>
      </c>
      <c r="NW11" t="s">
        <v>1297</v>
      </c>
      <c r="NX11" t="s">
        <v>469</v>
      </c>
      <c r="NY11" t="s">
        <v>1255</v>
      </c>
      <c r="NZ11" t="s">
        <v>1298</v>
      </c>
      <c r="OA11" t="s">
        <v>469</v>
      </c>
      <c r="OB11" t="s">
        <v>1299</v>
      </c>
      <c r="OC11" t="s">
        <v>1300</v>
      </c>
      <c r="OD11" t="s">
        <v>469</v>
      </c>
      <c r="OE11" t="s">
        <v>1301</v>
      </c>
      <c r="OF11" t="s">
        <v>1302</v>
      </c>
      <c r="OG11" t="s">
        <v>469</v>
      </c>
      <c r="OH11" t="s">
        <v>1303</v>
      </c>
      <c r="OI11" t="s">
        <v>1304</v>
      </c>
      <c r="OJ11" t="s">
        <v>469</v>
      </c>
      <c r="OK11" t="s">
        <v>1299</v>
      </c>
      <c r="OL11" t="s">
        <v>1305</v>
      </c>
      <c r="OM11" t="s">
        <v>469</v>
      </c>
      <c r="ON11" t="s">
        <v>496</v>
      </c>
      <c r="OO11" t="s">
        <v>1306</v>
      </c>
      <c r="OP11" t="s">
        <v>469</v>
      </c>
      <c r="OQ11" t="s">
        <v>494</v>
      </c>
      <c r="OR11" t="s">
        <v>1307</v>
      </c>
      <c r="OS11" t="s">
        <v>469</v>
      </c>
      <c r="OT11" t="s">
        <v>494</v>
      </c>
      <c r="OU11" t="s">
        <v>1308</v>
      </c>
      <c r="OV11" t="s">
        <v>469</v>
      </c>
      <c r="OW11" t="s">
        <v>1309</v>
      </c>
      <c r="OX11" t="s">
        <v>1310</v>
      </c>
      <c r="OY11" t="s">
        <v>469</v>
      </c>
      <c r="OZ11" t="s">
        <v>1309</v>
      </c>
      <c r="PA11" t="s">
        <v>1311</v>
      </c>
      <c r="PB11" t="s">
        <v>469</v>
      </c>
      <c r="PC11" t="s">
        <v>1309</v>
      </c>
      <c r="PD11" t="s">
        <v>1312</v>
      </c>
      <c r="PE11" t="s">
        <v>469</v>
      </c>
      <c r="PF11" t="s">
        <v>1309</v>
      </c>
      <c r="PG11" t="s">
        <v>1313</v>
      </c>
      <c r="PH11" t="s">
        <v>469</v>
      </c>
      <c r="PI11" t="s">
        <v>1309</v>
      </c>
      <c r="PJ11" t="s">
        <v>1314</v>
      </c>
      <c r="PK11" t="s">
        <v>469</v>
      </c>
      <c r="PL11" t="s">
        <v>1309</v>
      </c>
      <c r="PM11" t="s">
        <v>1315</v>
      </c>
      <c r="PN11" t="s">
        <v>469</v>
      </c>
      <c r="PO11" t="s">
        <v>470</v>
      </c>
      <c r="PP11" t="s">
        <v>1316</v>
      </c>
      <c r="PQ11" t="s">
        <v>469</v>
      </c>
      <c r="PR11" t="s">
        <v>496</v>
      </c>
      <c r="PS11" t="s">
        <v>1317</v>
      </c>
      <c r="PT11" t="s">
        <v>469</v>
      </c>
      <c r="PU11" t="s">
        <v>496</v>
      </c>
      <c r="PV11" t="s">
        <v>1318</v>
      </c>
      <c r="PW11" t="s">
        <v>469</v>
      </c>
      <c r="PX11" t="s">
        <v>474</v>
      </c>
      <c r="PY11" t="s">
        <v>1319</v>
      </c>
      <c r="PZ11" t="s">
        <v>469</v>
      </c>
      <c r="QA11" t="s">
        <v>472</v>
      </c>
      <c r="QB11" t="s">
        <v>1320</v>
      </c>
      <c r="QC11" t="s">
        <v>469</v>
      </c>
      <c r="QD11" t="s">
        <v>472</v>
      </c>
      <c r="QE11" t="s">
        <v>1321</v>
      </c>
      <c r="QF11" t="s">
        <v>469</v>
      </c>
      <c r="QG11" t="s">
        <v>496</v>
      </c>
      <c r="QH11" t="s">
        <v>1322</v>
      </c>
      <c r="QI11" t="s">
        <v>469</v>
      </c>
      <c r="QJ11" t="s">
        <v>472</v>
      </c>
      <c r="QK11" t="s">
        <v>1323</v>
      </c>
      <c r="QL11" t="s">
        <v>469</v>
      </c>
      <c r="QM11" t="s">
        <v>472</v>
      </c>
      <c r="QN11" t="s">
        <v>1324</v>
      </c>
      <c r="QO11" t="s">
        <v>469</v>
      </c>
      <c r="QP11" t="s">
        <v>472</v>
      </c>
      <c r="QQ11" t="s">
        <v>1325</v>
      </c>
      <c r="QR11" t="s">
        <v>469</v>
      </c>
      <c r="QS11" t="s">
        <v>1255</v>
      </c>
      <c r="QT11" t="s">
        <v>1326</v>
      </c>
      <c r="QU11" t="s">
        <v>469</v>
      </c>
      <c r="QV11" t="s">
        <v>496</v>
      </c>
      <c r="QW11" t="s">
        <v>1327</v>
      </c>
      <c r="QX11" t="s">
        <v>469</v>
      </c>
      <c r="QY11" t="s">
        <v>472</v>
      </c>
      <c r="QZ11" t="s">
        <v>1328</v>
      </c>
      <c r="RA11" t="s">
        <v>469</v>
      </c>
      <c r="RB11" t="s">
        <v>496</v>
      </c>
      <c r="RC11" t="s">
        <v>1329</v>
      </c>
      <c r="RD11" t="s">
        <v>469</v>
      </c>
      <c r="RE11" t="s">
        <v>493</v>
      </c>
      <c r="RF11" t="s">
        <v>1330</v>
      </c>
      <c r="RG11" t="s">
        <v>469</v>
      </c>
      <c r="RH11" t="s">
        <v>496</v>
      </c>
      <c r="RI11" t="s">
        <v>2641</v>
      </c>
      <c r="RJ11" t="s">
        <v>1201</v>
      </c>
      <c r="RK11" t="s">
        <v>1332</v>
      </c>
      <c r="RL11" t="s">
        <v>469</v>
      </c>
      <c r="RM11" t="s">
        <v>496</v>
      </c>
      <c r="RN11" t="s">
        <v>1333</v>
      </c>
      <c r="RO11" t="s">
        <v>469</v>
      </c>
      <c r="RP11" t="s">
        <v>496</v>
      </c>
      <c r="RQ11" t="s">
        <v>1334</v>
      </c>
      <c r="RR11" t="s">
        <v>469</v>
      </c>
      <c r="RS11" t="s">
        <v>496</v>
      </c>
      <c r="RT11" t="s">
        <v>1335</v>
      </c>
      <c r="RU11" t="s">
        <v>469</v>
      </c>
      <c r="RV11" t="s">
        <v>498</v>
      </c>
      <c r="RW11" t="s">
        <v>1336</v>
      </c>
      <c r="RX11" t="s">
        <v>469</v>
      </c>
      <c r="RY11" t="s">
        <v>498</v>
      </c>
      <c r="RZ11" t="s">
        <v>1337</v>
      </c>
      <c r="SA11" t="s">
        <v>469</v>
      </c>
      <c r="SB11" t="s">
        <v>1338</v>
      </c>
      <c r="SC11" t="s">
        <v>1339</v>
      </c>
      <c r="SD11" t="s">
        <v>469</v>
      </c>
      <c r="SE11" t="s">
        <v>1338</v>
      </c>
      <c r="SF11" t="s">
        <v>1340</v>
      </c>
      <c r="SG11" t="s">
        <v>469</v>
      </c>
      <c r="SH11" t="s">
        <v>1341</v>
      </c>
      <c r="SI11" t="s">
        <v>1342</v>
      </c>
      <c r="SJ11" t="s">
        <v>469</v>
      </c>
      <c r="SK11" t="s">
        <v>1341</v>
      </c>
      <c r="SL11" t="s">
        <v>1343</v>
      </c>
      <c r="SM11" t="s">
        <v>469</v>
      </c>
      <c r="SN11" t="s">
        <v>1341</v>
      </c>
      <c r="SO11" t="s">
        <v>1344</v>
      </c>
      <c r="SP11" t="s">
        <v>469</v>
      </c>
      <c r="SQ11" t="s">
        <v>1341</v>
      </c>
      <c r="SR11" t="s">
        <v>1345</v>
      </c>
      <c r="SS11" t="s">
        <v>469</v>
      </c>
      <c r="ST11" t="s">
        <v>470</v>
      </c>
      <c r="SU11" t="s">
        <v>1346</v>
      </c>
      <c r="SV11" t="s">
        <v>469</v>
      </c>
      <c r="SW11" t="s">
        <v>498</v>
      </c>
      <c r="SX11" t="s">
        <v>1347</v>
      </c>
      <c r="SY11" t="s">
        <v>469</v>
      </c>
      <c r="SZ11" t="s">
        <v>494</v>
      </c>
      <c r="TA11" t="s">
        <v>1348</v>
      </c>
      <c r="TB11" t="s">
        <v>1349</v>
      </c>
      <c r="TC11" t="s">
        <v>469</v>
      </c>
      <c r="TD11" t="s">
        <v>494</v>
      </c>
      <c r="TE11" t="s">
        <v>1348</v>
      </c>
      <c r="TF11" t="s">
        <v>1350</v>
      </c>
      <c r="TG11" t="s">
        <v>469</v>
      </c>
      <c r="TH11" t="s">
        <v>470</v>
      </c>
      <c r="TI11" t="s">
        <v>1351</v>
      </c>
      <c r="TJ11" t="s">
        <v>1352</v>
      </c>
      <c r="TK11" t="s">
        <v>469</v>
      </c>
      <c r="TL11" t="s">
        <v>470</v>
      </c>
      <c r="TM11" t="s">
        <v>1351</v>
      </c>
      <c r="TN11" t="s">
        <v>1353</v>
      </c>
      <c r="TO11" t="s">
        <v>469</v>
      </c>
      <c r="TP11" t="s">
        <v>470</v>
      </c>
      <c r="TQ11" t="s">
        <v>1351</v>
      </c>
      <c r="TR11" t="s">
        <v>1354</v>
      </c>
      <c r="TS11" t="s">
        <v>469</v>
      </c>
      <c r="TT11" t="s">
        <v>470</v>
      </c>
      <c r="TU11" t="s">
        <v>1351</v>
      </c>
      <c r="TV11" t="s">
        <v>1355</v>
      </c>
      <c r="TW11" t="s">
        <v>469</v>
      </c>
      <c r="TX11" t="s">
        <v>1356</v>
      </c>
      <c r="TY11" t="s">
        <v>469</v>
      </c>
      <c r="TZ11" t="s">
        <v>1357</v>
      </c>
      <c r="UA11" t="s">
        <v>469</v>
      </c>
      <c r="UB11" t="s">
        <v>1358</v>
      </c>
      <c r="UC11" t="s">
        <v>469</v>
      </c>
      <c r="UD11" t="s">
        <v>1359</v>
      </c>
      <c r="UE11" t="s">
        <v>1360</v>
      </c>
      <c r="UF11" t="s">
        <v>469</v>
      </c>
      <c r="UG11" t="s">
        <v>1361</v>
      </c>
      <c r="UH11" t="s">
        <v>1362</v>
      </c>
      <c r="UI11" t="s">
        <v>469</v>
      </c>
      <c r="UJ11" t="s">
        <v>1208</v>
      </c>
      <c r="UK11" t="s">
        <v>1363</v>
      </c>
      <c r="UL11" t="s">
        <v>469</v>
      </c>
      <c r="UM11" t="s">
        <v>1364</v>
      </c>
      <c r="UN11" t="s">
        <v>469</v>
      </c>
      <c r="UO11" t="s">
        <v>1365</v>
      </c>
      <c r="UP11" t="s">
        <v>1366</v>
      </c>
      <c r="UQ11" t="s">
        <v>469</v>
      </c>
      <c r="UR11" t="s">
        <v>1365</v>
      </c>
      <c r="US11" t="s">
        <v>1367</v>
      </c>
      <c r="UT11" t="s">
        <v>469</v>
      </c>
      <c r="UU11" t="s">
        <v>1365</v>
      </c>
      <c r="UV11" t="s">
        <v>1368</v>
      </c>
      <c r="UW11" t="s">
        <v>469</v>
      </c>
      <c r="UX11" t="s">
        <v>1365</v>
      </c>
      <c r="UY11" t="s">
        <v>1369</v>
      </c>
      <c r="UZ11" t="s">
        <v>469</v>
      </c>
      <c r="VA11" t="s">
        <v>496</v>
      </c>
      <c r="VB11" t="s">
        <v>1370</v>
      </c>
      <c r="VC11" t="s">
        <v>469</v>
      </c>
      <c r="VD11" t="s">
        <v>470</v>
      </c>
      <c r="VE11" t="s">
        <v>1371</v>
      </c>
      <c r="VF11" t="s">
        <v>469</v>
      </c>
      <c r="VG11" t="s">
        <v>496</v>
      </c>
      <c r="VH11" t="s">
        <v>1372</v>
      </c>
      <c r="VI11" t="s">
        <v>469</v>
      </c>
      <c r="VJ11" t="s">
        <v>496</v>
      </c>
      <c r="VK11" t="s">
        <v>1373</v>
      </c>
      <c r="VL11" t="s">
        <v>469</v>
      </c>
      <c r="VM11" t="s">
        <v>1374</v>
      </c>
      <c r="VN11" t="s">
        <v>469</v>
      </c>
      <c r="VO11" t="s">
        <v>1375</v>
      </c>
      <c r="VP11" t="s">
        <v>469</v>
      </c>
      <c r="VQ11" t="s">
        <v>1376</v>
      </c>
      <c r="VR11" t="s">
        <v>469</v>
      </c>
      <c r="VS11" t="s">
        <v>496</v>
      </c>
      <c r="VT11" t="s">
        <v>1377</v>
      </c>
      <c r="VU11" t="s">
        <v>469</v>
      </c>
      <c r="VV11" t="s">
        <v>1378</v>
      </c>
    </row>
    <row r="12" spans="1:624" x14ac:dyDescent="0.3">
      <c r="A12" t="s">
        <v>467</v>
      </c>
      <c r="B12" t="s">
        <v>1379</v>
      </c>
      <c r="C12" t="s">
        <v>477</v>
      </c>
      <c r="D12" t="s">
        <v>1380</v>
      </c>
      <c r="E12" t="s">
        <v>477</v>
      </c>
      <c r="F12" t="s">
        <v>1381</v>
      </c>
      <c r="G12" t="s">
        <v>477</v>
      </c>
      <c r="H12" t="s">
        <v>1382</v>
      </c>
      <c r="I12" t="s">
        <v>477</v>
      </c>
      <c r="J12" t="s">
        <v>1383</v>
      </c>
      <c r="K12" t="s">
        <v>477</v>
      </c>
      <c r="L12" t="s">
        <v>1384</v>
      </c>
      <c r="M12" t="s">
        <v>1385</v>
      </c>
      <c r="N12" t="s">
        <v>477</v>
      </c>
      <c r="O12" t="s">
        <v>1384</v>
      </c>
      <c r="P12" t="s">
        <v>1386</v>
      </c>
      <c r="Q12" t="s">
        <v>477</v>
      </c>
      <c r="R12" t="s">
        <v>1384</v>
      </c>
      <c r="S12" t="s">
        <v>1387</v>
      </c>
      <c r="T12" t="s">
        <v>477</v>
      </c>
      <c r="U12" t="s">
        <v>1384</v>
      </c>
      <c r="V12" t="s">
        <v>1388</v>
      </c>
      <c r="W12" t="s">
        <v>477</v>
      </c>
      <c r="X12" t="s">
        <v>1389</v>
      </c>
      <c r="Y12" t="s">
        <v>1390</v>
      </c>
      <c r="Z12" t="s">
        <v>477</v>
      </c>
      <c r="AA12" t="s">
        <v>1391</v>
      </c>
      <c r="AB12" t="s">
        <v>477</v>
      </c>
      <c r="AC12" t="s">
        <v>1392</v>
      </c>
      <c r="AD12" t="s">
        <v>477</v>
      </c>
      <c r="AE12" t="s">
        <v>1393</v>
      </c>
      <c r="AF12" t="s">
        <v>1394</v>
      </c>
      <c r="AG12" t="s">
        <v>477</v>
      </c>
      <c r="AH12" t="s">
        <v>1395</v>
      </c>
    </row>
    <row r="13" spans="1:624" x14ac:dyDescent="0.3">
      <c r="A13" t="s">
        <v>464</v>
      </c>
      <c r="B13" t="s">
        <v>465</v>
      </c>
      <c r="C13" t="s">
        <v>2540</v>
      </c>
      <c r="D13" t="s">
        <v>465</v>
      </c>
      <c r="E13" t="s">
        <v>2541</v>
      </c>
      <c r="F13" t="s">
        <v>465</v>
      </c>
      <c r="G13" t="s">
        <v>2542</v>
      </c>
      <c r="H13" t="s">
        <v>465</v>
      </c>
      <c r="I13" t="s">
        <v>2543</v>
      </c>
      <c r="J13" t="s">
        <v>465</v>
      </c>
      <c r="K13" t="s">
        <v>2544</v>
      </c>
      <c r="L13" t="s">
        <v>465</v>
      </c>
      <c r="M13" t="s">
        <v>1396</v>
      </c>
      <c r="N13" t="s">
        <v>2545</v>
      </c>
      <c r="O13" t="s">
        <v>465</v>
      </c>
      <c r="P13" t="s">
        <v>2549</v>
      </c>
      <c r="Q13" t="s">
        <v>465</v>
      </c>
      <c r="R13" t="s">
        <v>2546</v>
      </c>
      <c r="S13" t="s">
        <v>465</v>
      </c>
      <c r="T13" t="s">
        <v>2547</v>
      </c>
      <c r="U13" t="s">
        <v>465</v>
      </c>
      <c r="V13" t="s">
        <v>2548</v>
      </c>
      <c r="W13" t="s">
        <v>465</v>
      </c>
      <c r="X13" t="s">
        <v>1397</v>
      </c>
    </row>
    <row r="14" spans="1:624" x14ac:dyDescent="0.3">
      <c r="A14" t="s">
        <v>467</v>
      </c>
      <c r="B14" t="s">
        <v>468</v>
      </c>
      <c r="C14" t="s">
        <v>479</v>
      </c>
      <c r="D14" t="s">
        <v>1398</v>
      </c>
      <c r="E14" t="s">
        <v>468</v>
      </c>
      <c r="F14" t="s">
        <v>1399</v>
      </c>
      <c r="G14" t="s">
        <v>468</v>
      </c>
      <c r="H14" t="s">
        <v>479</v>
      </c>
      <c r="I14" t="s">
        <v>1400</v>
      </c>
      <c r="J14" t="s">
        <v>468</v>
      </c>
      <c r="K14" t="s">
        <v>479</v>
      </c>
      <c r="L14" t="s">
        <v>1401</v>
      </c>
      <c r="M14" t="s">
        <v>468</v>
      </c>
      <c r="N14" t="s">
        <v>479</v>
      </c>
      <c r="O14" t="s">
        <v>1402</v>
      </c>
      <c r="P14" t="s">
        <v>468</v>
      </c>
      <c r="Q14" t="s">
        <v>479</v>
      </c>
      <c r="R14" t="s">
        <v>1403</v>
      </c>
      <c r="S14" t="s">
        <v>468</v>
      </c>
      <c r="T14" t="s">
        <v>479</v>
      </c>
      <c r="U14" t="s">
        <v>1404</v>
      </c>
      <c r="V14" t="s">
        <v>468</v>
      </c>
      <c r="W14" t="s">
        <v>479</v>
      </c>
      <c r="X14" t="s">
        <v>1405</v>
      </c>
      <c r="Y14" t="s">
        <v>468</v>
      </c>
      <c r="Z14" t="s">
        <v>479</v>
      </c>
      <c r="AA14" t="s">
        <v>1406</v>
      </c>
      <c r="AB14" t="s">
        <v>468</v>
      </c>
      <c r="AC14" t="s">
        <v>479</v>
      </c>
      <c r="AD14" t="s">
        <v>1407</v>
      </c>
      <c r="AE14" t="s">
        <v>468</v>
      </c>
      <c r="AF14" t="s">
        <v>479</v>
      </c>
      <c r="AG14" t="s">
        <v>1408</v>
      </c>
      <c r="AH14" t="s">
        <v>468</v>
      </c>
      <c r="AI14" t="s">
        <v>479</v>
      </c>
      <c r="AJ14" t="s">
        <v>1409</v>
      </c>
      <c r="AK14" t="s">
        <v>468</v>
      </c>
      <c r="AL14" t="s">
        <v>479</v>
      </c>
      <c r="AM14" t="s">
        <v>1410</v>
      </c>
      <c r="AN14" t="s">
        <v>468</v>
      </c>
      <c r="AO14" t="s">
        <v>479</v>
      </c>
      <c r="AP14" t="s">
        <v>1411</v>
      </c>
      <c r="AQ14" t="s">
        <v>468</v>
      </c>
      <c r="AR14" t="s">
        <v>479</v>
      </c>
      <c r="AS14" t="s">
        <v>1412</v>
      </c>
      <c r="AT14" t="s">
        <v>468</v>
      </c>
      <c r="AU14" t="s">
        <v>479</v>
      </c>
      <c r="AV14" t="s">
        <v>1413</v>
      </c>
      <c r="AW14" t="s">
        <v>468</v>
      </c>
      <c r="AX14" t="s">
        <v>479</v>
      </c>
      <c r="AY14" t="s">
        <v>1414</v>
      </c>
      <c r="AZ14" t="s">
        <v>468</v>
      </c>
      <c r="BA14" t="s">
        <v>479</v>
      </c>
      <c r="BB14" t="s">
        <v>1415</v>
      </c>
      <c r="BC14" t="s">
        <v>468</v>
      </c>
      <c r="BD14" t="s">
        <v>479</v>
      </c>
      <c r="BE14" t="s">
        <v>1416</v>
      </c>
      <c r="BF14" t="s">
        <v>468</v>
      </c>
      <c r="BG14" t="s">
        <v>479</v>
      </c>
      <c r="BH14" t="s">
        <v>1417</v>
      </c>
      <c r="BI14" t="s">
        <v>468</v>
      </c>
      <c r="BJ14" t="s">
        <v>479</v>
      </c>
      <c r="BK14" t="s">
        <v>1418</v>
      </c>
      <c r="BL14" t="s">
        <v>468</v>
      </c>
      <c r="BM14" t="s">
        <v>479</v>
      </c>
      <c r="BN14" t="s">
        <v>1419</v>
      </c>
      <c r="BO14" t="s">
        <v>468</v>
      </c>
      <c r="BP14" t="s">
        <v>479</v>
      </c>
      <c r="BQ14" t="s">
        <v>1420</v>
      </c>
      <c r="BR14" t="s">
        <v>468</v>
      </c>
      <c r="BS14" t="s">
        <v>479</v>
      </c>
      <c r="BT14" t="s">
        <v>1421</v>
      </c>
      <c r="BU14" t="s">
        <v>468</v>
      </c>
      <c r="BV14" t="s">
        <v>479</v>
      </c>
      <c r="BW14" t="s">
        <v>1422</v>
      </c>
      <c r="BX14" t="s">
        <v>468</v>
      </c>
      <c r="BY14" t="s">
        <v>479</v>
      </c>
      <c r="BZ14" t="s">
        <v>1423</v>
      </c>
      <c r="CA14" t="s">
        <v>468</v>
      </c>
      <c r="CB14" t="s">
        <v>479</v>
      </c>
      <c r="CC14" t="s">
        <v>1424</v>
      </c>
      <c r="CD14" t="s">
        <v>468</v>
      </c>
      <c r="CE14" t="s">
        <v>479</v>
      </c>
      <c r="CF14" t="s">
        <v>1425</v>
      </c>
      <c r="CG14" t="s">
        <v>468</v>
      </c>
      <c r="CH14" t="s">
        <v>479</v>
      </c>
      <c r="CI14" t="s">
        <v>1426</v>
      </c>
      <c r="CJ14" t="s">
        <v>468</v>
      </c>
      <c r="CK14" t="s">
        <v>479</v>
      </c>
      <c r="CL14" t="s">
        <v>1427</v>
      </c>
      <c r="CM14" t="s">
        <v>468</v>
      </c>
      <c r="CN14" t="s">
        <v>479</v>
      </c>
      <c r="CO14" t="s">
        <v>1428</v>
      </c>
      <c r="CP14" t="s">
        <v>468</v>
      </c>
      <c r="CQ14" t="s">
        <v>479</v>
      </c>
      <c r="CR14" t="s">
        <v>1429</v>
      </c>
      <c r="CS14" t="s">
        <v>468</v>
      </c>
      <c r="CT14" t="s">
        <v>479</v>
      </c>
      <c r="CU14" t="s">
        <v>1430</v>
      </c>
      <c r="CV14" t="s">
        <v>468</v>
      </c>
      <c r="CW14" t="s">
        <v>479</v>
      </c>
      <c r="CX14" t="s">
        <v>1431</v>
      </c>
      <c r="CY14" t="s">
        <v>468</v>
      </c>
      <c r="CZ14" t="s">
        <v>479</v>
      </c>
      <c r="DA14" t="s">
        <v>1432</v>
      </c>
      <c r="DB14" t="s">
        <v>468</v>
      </c>
      <c r="DC14" t="s">
        <v>479</v>
      </c>
      <c r="DD14" t="s">
        <v>1433</v>
      </c>
      <c r="DE14" t="s">
        <v>468</v>
      </c>
      <c r="DF14" t="s">
        <v>479</v>
      </c>
      <c r="DG14" t="s">
        <v>1434</v>
      </c>
      <c r="DH14" t="s">
        <v>468</v>
      </c>
      <c r="DI14" t="s">
        <v>479</v>
      </c>
      <c r="DJ14" t="s">
        <v>1435</v>
      </c>
      <c r="DK14" t="s">
        <v>468</v>
      </c>
      <c r="DL14" t="s">
        <v>479</v>
      </c>
      <c r="DM14" t="s">
        <v>1436</v>
      </c>
      <c r="DN14" t="s">
        <v>468</v>
      </c>
      <c r="DO14" t="s">
        <v>479</v>
      </c>
      <c r="DP14" t="s">
        <v>1437</v>
      </c>
      <c r="DQ14" t="s">
        <v>468</v>
      </c>
      <c r="DR14" t="s">
        <v>479</v>
      </c>
      <c r="DS14" t="s">
        <v>1438</v>
      </c>
      <c r="DT14" t="s">
        <v>468</v>
      </c>
      <c r="DU14" t="s">
        <v>479</v>
      </c>
      <c r="DV14" t="s">
        <v>1439</v>
      </c>
      <c r="DW14" t="s">
        <v>468</v>
      </c>
      <c r="DX14" t="s">
        <v>479</v>
      </c>
      <c r="DY14" t="s">
        <v>1440</v>
      </c>
      <c r="DZ14" t="s">
        <v>468</v>
      </c>
      <c r="EA14" t="s">
        <v>479</v>
      </c>
      <c r="EB14" t="s">
        <v>1441</v>
      </c>
      <c r="EC14" t="s">
        <v>468</v>
      </c>
      <c r="ED14" t="s">
        <v>479</v>
      </c>
      <c r="EE14" t="s">
        <v>1442</v>
      </c>
      <c r="EF14" t="s">
        <v>468</v>
      </c>
      <c r="EG14" t="s">
        <v>479</v>
      </c>
      <c r="EH14" t="s">
        <v>1443</v>
      </c>
      <c r="EI14" t="s">
        <v>468</v>
      </c>
      <c r="EJ14" t="s">
        <v>479</v>
      </c>
      <c r="EK14" t="s">
        <v>1444</v>
      </c>
      <c r="EL14" t="s">
        <v>468</v>
      </c>
      <c r="EM14" t="s">
        <v>479</v>
      </c>
      <c r="EN14" t="s">
        <v>1445</v>
      </c>
      <c r="EO14" t="s">
        <v>468</v>
      </c>
      <c r="EP14" t="s">
        <v>479</v>
      </c>
      <c r="EQ14" t="s">
        <v>1446</v>
      </c>
      <c r="ER14" t="s">
        <v>468</v>
      </c>
      <c r="ES14" t="s">
        <v>479</v>
      </c>
      <c r="ET14" t="s">
        <v>1447</v>
      </c>
      <c r="EU14" t="s">
        <v>468</v>
      </c>
      <c r="EV14" t="s">
        <v>479</v>
      </c>
      <c r="EW14" t="s">
        <v>1448</v>
      </c>
      <c r="EX14" t="s">
        <v>468</v>
      </c>
      <c r="EY14" t="s">
        <v>479</v>
      </c>
      <c r="EZ14" t="s">
        <v>1449</v>
      </c>
      <c r="FA14" t="s">
        <v>468</v>
      </c>
      <c r="FB14" t="s">
        <v>479</v>
      </c>
      <c r="FC14" t="s">
        <v>1450</v>
      </c>
      <c r="FD14" t="s">
        <v>468</v>
      </c>
      <c r="FE14" t="s">
        <v>479</v>
      </c>
      <c r="FF14" t="s">
        <v>1451</v>
      </c>
      <c r="FG14" t="s">
        <v>468</v>
      </c>
      <c r="FH14" t="s">
        <v>479</v>
      </c>
      <c r="FI14" t="s">
        <v>1452</v>
      </c>
      <c r="FJ14" t="s">
        <v>468</v>
      </c>
      <c r="FK14" t="s">
        <v>479</v>
      </c>
      <c r="FL14" t="s">
        <v>1453</v>
      </c>
      <c r="FM14" t="s">
        <v>468</v>
      </c>
      <c r="FN14" t="s">
        <v>479</v>
      </c>
      <c r="FO14" t="s">
        <v>1454</v>
      </c>
      <c r="FP14" t="s">
        <v>468</v>
      </c>
      <c r="FQ14" t="s">
        <v>479</v>
      </c>
      <c r="FR14" t="s">
        <v>1455</v>
      </c>
      <c r="FS14" t="s">
        <v>468</v>
      </c>
      <c r="FT14" t="s">
        <v>479</v>
      </c>
      <c r="FU14" t="s">
        <v>1456</v>
      </c>
      <c r="FV14" t="s">
        <v>468</v>
      </c>
      <c r="FW14" t="s">
        <v>479</v>
      </c>
      <c r="FX14" t="s">
        <v>1457</v>
      </c>
      <c r="FY14" t="s">
        <v>468</v>
      </c>
      <c r="FZ14" t="s">
        <v>479</v>
      </c>
      <c r="GA14" t="s">
        <v>492</v>
      </c>
      <c r="GB14" t="s">
        <v>1458</v>
      </c>
      <c r="GC14" t="s">
        <v>468</v>
      </c>
      <c r="GD14" t="s">
        <v>479</v>
      </c>
      <c r="GE14" t="s">
        <v>492</v>
      </c>
      <c r="GF14" t="s">
        <v>1459</v>
      </c>
      <c r="GG14" t="s">
        <v>468</v>
      </c>
      <c r="GH14" t="s">
        <v>479</v>
      </c>
      <c r="GI14" t="s">
        <v>492</v>
      </c>
      <c r="GJ14" t="s">
        <v>1460</v>
      </c>
      <c r="GK14" t="s">
        <v>468</v>
      </c>
      <c r="GL14" t="s">
        <v>479</v>
      </c>
      <c r="GM14" t="s">
        <v>492</v>
      </c>
      <c r="GN14" t="s">
        <v>1461</v>
      </c>
      <c r="GO14" t="s">
        <v>468</v>
      </c>
      <c r="GP14" t="s">
        <v>479</v>
      </c>
      <c r="GQ14" t="s">
        <v>1462</v>
      </c>
      <c r="GR14" t="s">
        <v>1463</v>
      </c>
      <c r="GS14" t="s">
        <v>468</v>
      </c>
      <c r="GT14" t="s">
        <v>479</v>
      </c>
      <c r="GU14" t="s">
        <v>1462</v>
      </c>
      <c r="GV14" t="s">
        <v>1464</v>
      </c>
      <c r="GW14" t="s">
        <v>468</v>
      </c>
      <c r="GX14" t="s">
        <v>479</v>
      </c>
      <c r="GY14" t="s">
        <v>1462</v>
      </c>
      <c r="GZ14" t="s">
        <v>1465</v>
      </c>
      <c r="HA14" t="s">
        <v>468</v>
      </c>
      <c r="HB14" t="s">
        <v>479</v>
      </c>
      <c r="HC14" t="s">
        <v>1462</v>
      </c>
      <c r="HD14" t="s">
        <v>1466</v>
      </c>
      <c r="HE14" t="s">
        <v>468</v>
      </c>
      <c r="HF14" t="s">
        <v>479</v>
      </c>
      <c r="HG14" t="s">
        <v>1467</v>
      </c>
      <c r="HH14" t="s">
        <v>1468</v>
      </c>
      <c r="HI14" t="s">
        <v>468</v>
      </c>
      <c r="HJ14" t="s">
        <v>479</v>
      </c>
      <c r="HK14" t="s">
        <v>1467</v>
      </c>
      <c r="HL14" t="s">
        <v>1469</v>
      </c>
      <c r="HM14" t="s">
        <v>468</v>
      </c>
      <c r="HN14" t="s">
        <v>479</v>
      </c>
      <c r="HO14" t="s">
        <v>1467</v>
      </c>
      <c r="HP14" t="s">
        <v>1470</v>
      </c>
      <c r="HQ14" t="s">
        <v>468</v>
      </c>
      <c r="HR14" t="s">
        <v>479</v>
      </c>
      <c r="HS14" t="s">
        <v>1467</v>
      </c>
      <c r="HT14" t="s">
        <v>1471</v>
      </c>
      <c r="HU14" t="s">
        <v>468</v>
      </c>
      <c r="HV14" t="s">
        <v>479</v>
      </c>
      <c r="HW14" t="s">
        <v>499</v>
      </c>
      <c r="HX14" t="s">
        <v>1472</v>
      </c>
      <c r="HY14" t="s">
        <v>468</v>
      </c>
      <c r="HZ14" t="s">
        <v>479</v>
      </c>
      <c r="IA14" t="s">
        <v>499</v>
      </c>
      <c r="IB14" t="s">
        <v>1473</v>
      </c>
      <c r="IC14" t="s">
        <v>468</v>
      </c>
      <c r="ID14" t="s">
        <v>479</v>
      </c>
      <c r="IE14" t="s">
        <v>499</v>
      </c>
      <c r="IF14" t="s">
        <v>1474</v>
      </c>
      <c r="IG14" t="s">
        <v>468</v>
      </c>
      <c r="IH14" t="s">
        <v>479</v>
      </c>
      <c r="II14" t="s">
        <v>499</v>
      </c>
      <c r="IJ14" t="s">
        <v>1475</v>
      </c>
      <c r="IK14" t="s">
        <v>468</v>
      </c>
      <c r="IL14" t="s">
        <v>479</v>
      </c>
      <c r="IM14" t="s">
        <v>499</v>
      </c>
      <c r="IN14" t="s">
        <v>1476</v>
      </c>
      <c r="IO14" t="s">
        <v>468</v>
      </c>
      <c r="IP14" t="s">
        <v>479</v>
      </c>
      <c r="IQ14" t="s">
        <v>499</v>
      </c>
      <c r="IR14" t="s">
        <v>1477</v>
      </c>
      <c r="IS14" t="s">
        <v>468</v>
      </c>
      <c r="IT14" t="s">
        <v>479</v>
      </c>
      <c r="IU14" t="s">
        <v>499</v>
      </c>
      <c r="IV14" t="s">
        <v>1478</v>
      </c>
      <c r="IW14" t="s">
        <v>468</v>
      </c>
      <c r="IX14" t="s">
        <v>479</v>
      </c>
      <c r="IY14" t="s">
        <v>499</v>
      </c>
      <c r="IZ14" t="s">
        <v>1479</v>
      </c>
      <c r="JA14" t="s">
        <v>468</v>
      </c>
      <c r="JB14" t="s">
        <v>479</v>
      </c>
      <c r="JC14" t="s">
        <v>499</v>
      </c>
      <c r="JD14" t="s">
        <v>1480</v>
      </c>
      <c r="JE14" t="s">
        <v>468</v>
      </c>
      <c r="JF14" t="s">
        <v>479</v>
      </c>
      <c r="JG14" t="s">
        <v>492</v>
      </c>
      <c r="JH14" t="s">
        <v>1481</v>
      </c>
      <c r="JI14" t="s">
        <v>468</v>
      </c>
      <c r="JJ14" t="s">
        <v>479</v>
      </c>
      <c r="JK14" t="s">
        <v>499</v>
      </c>
      <c r="JL14" t="s">
        <v>1482</v>
      </c>
      <c r="JM14" t="s">
        <v>468</v>
      </c>
      <c r="JN14" t="s">
        <v>479</v>
      </c>
      <c r="JO14" t="s">
        <v>499</v>
      </c>
      <c r="JP14" t="s">
        <v>1483</v>
      </c>
      <c r="JQ14" t="s">
        <v>468</v>
      </c>
      <c r="JR14" t="s">
        <v>479</v>
      </c>
      <c r="JS14" t="s">
        <v>499</v>
      </c>
      <c r="JT14" t="s">
        <v>1484</v>
      </c>
      <c r="JU14" t="s">
        <v>468</v>
      </c>
      <c r="JV14" t="s">
        <v>479</v>
      </c>
      <c r="JW14" t="s">
        <v>499</v>
      </c>
      <c r="JX14" t="s">
        <v>1485</v>
      </c>
      <c r="JY14" t="s">
        <v>468</v>
      </c>
      <c r="JZ14" t="s">
        <v>479</v>
      </c>
      <c r="KA14" t="s">
        <v>492</v>
      </c>
      <c r="KB14" t="s">
        <v>1486</v>
      </c>
      <c r="KC14" t="s">
        <v>468</v>
      </c>
      <c r="KD14" t="s">
        <v>479</v>
      </c>
      <c r="KE14" t="s">
        <v>1487</v>
      </c>
      <c r="KF14" t="s">
        <v>1488</v>
      </c>
      <c r="KG14" t="s">
        <v>468</v>
      </c>
      <c r="KH14" t="s">
        <v>479</v>
      </c>
      <c r="KI14" t="s">
        <v>1487</v>
      </c>
      <c r="KJ14" t="s">
        <v>1489</v>
      </c>
      <c r="KK14" t="s">
        <v>468</v>
      </c>
      <c r="KL14" t="s">
        <v>479</v>
      </c>
      <c r="KM14" t="s">
        <v>1487</v>
      </c>
      <c r="KN14" t="s">
        <v>1490</v>
      </c>
      <c r="KO14" t="s">
        <v>468</v>
      </c>
      <c r="KP14" t="s">
        <v>479</v>
      </c>
      <c r="KQ14" t="s">
        <v>1491</v>
      </c>
      <c r="KR14" t="s">
        <v>1492</v>
      </c>
      <c r="KS14" t="s">
        <v>468</v>
      </c>
      <c r="KT14" t="s">
        <v>479</v>
      </c>
      <c r="KU14" t="s">
        <v>1491</v>
      </c>
      <c r="KV14" t="s">
        <v>1493</v>
      </c>
      <c r="KW14" t="s">
        <v>468</v>
      </c>
      <c r="KX14" t="s">
        <v>479</v>
      </c>
      <c r="KY14" t="s">
        <v>1494</v>
      </c>
      <c r="KZ14" t="s">
        <v>1495</v>
      </c>
      <c r="LA14" t="s">
        <v>468</v>
      </c>
      <c r="LB14" t="s">
        <v>479</v>
      </c>
      <c r="LC14" t="s">
        <v>1494</v>
      </c>
      <c r="LD14" t="s">
        <v>1496</v>
      </c>
      <c r="LE14" t="s">
        <v>468</v>
      </c>
      <c r="LF14" t="s">
        <v>479</v>
      </c>
      <c r="LG14" t="s">
        <v>1494</v>
      </c>
      <c r="LH14" t="s">
        <v>1497</v>
      </c>
      <c r="LI14" t="s">
        <v>468</v>
      </c>
      <c r="LJ14" t="s">
        <v>479</v>
      </c>
      <c r="LK14" t="s">
        <v>1494</v>
      </c>
      <c r="LL14" t="s">
        <v>1498</v>
      </c>
      <c r="LM14" t="s">
        <v>468</v>
      </c>
      <c r="LN14" t="s">
        <v>479</v>
      </c>
      <c r="LO14" t="s">
        <v>1494</v>
      </c>
      <c r="LP14" t="s">
        <v>1499</v>
      </c>
      <c r="LQ14" t="s">
        <v>468</v>
      </c>
      <c r="LR14" t="s">
        <v>479</v>
      </c>
      <c r="LS14" t="s">
        <v>1494</v>
      </c>
      <c r="LT14" t="s">
        <v>1500</v>
      </c>
      <c r="LU14" t="s">
        <v>468</v>
      </c>
      <c r="LV14" t="s">
        <v>479</v>
      </c>
      <c r="LW14" t="s">
        <v>1494</v>
      </c>
      <c r="LX14" t="s">
        <v>1501</v>
      </c>
      <c r="LY14" t="s">
        <v>468</v>
      </c>
      <c r="LZ14" t="s">
        <v>479</v>
      </c>
      <c r="MA14" t="s">
        <v>1494</v>
      </c>
      <c r="MB14" t="s">
        <v>1502</v>
      </c>
      <c r="MC14" t="s">
        <v>468</v>
      </c>
      <c r="MD14" t="s">
        <v>479</v>
      </c>
      <c r="ME14" t="s">
        <v>1494</v>
      </c>
      <c r="MF14" t="s">
        <v>1503</v>
      </c>
      <c r="MG14" t="s">
        <v>468</v>
      </c>
      <c r="MH14" t="s">
        <v>479</v>
      </c>
      <c r="MI14" t="s">
        <v>1494</v>
      </c>
      <c r="MJ14" t="s">
        <v>1504</v>
      </c>
      <c r="MK14" t="s">
        <v>468</v>
      </c>
      <c r="ML14" t="s">
        <v>479</v>
      </c>
      <c r="MM14" t="s">
        <v>1505</v>
      </c>
      <c r="MN14" t="s">
        <v>1506</v>
      </c>
      <c r="MO14" t="s">
        <v>468</v>
      </c>
      <c r="MP14" t="s">
        <v>479</v>
      </c>
      <c r="MQ14" t="s">
        <v>1505</v>
      </c>
      <c r="MR14" t="s">
        <v>1507</v>
      </c>
      <c r="MS14" t="s">
        <v>468</v>
      </c>
      <c r="MT14" t="s">
        <v>479</v>
      </c>
      <c r="MU14" t="s">
        <v>1505</v>
      </c>
      <c r="MV14" t="s">
        <v>1508</v>
      </c>
      <c r="MW14" t="s">
        <v>468</v>
      </c>
      <c r="MX14" t="s">
        <v>479</v>
      </c>
      <c r="MY14" t="s">
        <v>492</v>
      </c>
      <c r="MZ14" t="s">
        <v>1509</v>
      </c>
      <c r="NA14" t="s">
        <v>468</v>
      </c>
      <c r="NB14" t="s">
        <v>479</v>
      </c>
      <c r="NC14" t="s">
        <v>499</v>
      </c>
      <c r="ND14" t="s">
        <v>1510</v>
      </c>
      <c r="NE14" t="s">
        <v>468</v>
      </c>
      <c r="NF14" t="s">
        <v>479</v>
      </c>
      <c r="NG14" t="s">
        <v>1511</v>
      </c>
      <c r="NH14" t="s">
        <v>1512</v>
      </c>
      <c r="NI14" t="s">
        <v>468</v>
      </c>
      <c r="NJ14" t="s">
        <v>479</v>
      </c>
      <c r="NK14" t="s">
        <v>1511</v>
      </c>
      <c r="NL14" t="s">
        <v>1513</v>
      </c>
      <c r="NM14" t="s">
        <v>468</v>
      </c>
      <c r="NN14" t="s">
        <v>479</v>
      </c>
      <c r="NO14" t="s">
        <v>1511</v>
      </c>
      <c r="NP14" t="s">
        <v>1514</v>
      </c>
      <c r="NQ14" t="s">
        <v>468</v>
      </c>
      <c r="NR14" t="s">
        <v>479</v>
      </c>
      <c r="NS14" t="s">
        <v>1515</v>
      </c>
      <c r="NT14" t="s">
        <v>1516</v>
      </c>
      <c r="NU14" t="s">
        <v>468</v>
      </c>
      <c r="NV14" t="s">
        <v>479</v>
      </c>
      <c r="NW14" t="s">
        <v>1515</v>
      </c>
      <c r="NX14" t="s">
        <v>1517</v>
      </c>
      <c r="NY14" t="s">
        <v>468</v>
      </c>
      <c r="NZ14" t="s">
        <v>479</v>
      </c>
      <c r="OA14" t="s">
        <v>1515</v>
      </c>
      <c r="OB14" t="s">
        <v>1518</v>
      </c>
      <c r="OC14" t="s">
        <v>468</v>
      </c>
      <c r="OD14" t="s">
        <v>479</v>
      </c>
      <c r="OE14" t="s">
        <v>1515</v>
      </c>
      <c r="OF14" t="s">
        <v>1519</v>
      </c>
      <c r="OG14" t="s">
        <v>468</v>
      </c>
      <c r="OH14" t="s">
        <v>479</v>
      </c>
      <c r="OI14" t="s">
        <v>1515</v>
      </c>
      <c r="OJ14" t="s">
        <v>1520</v>
      </c>
      <c r="OK14" t="s">
        <v>468</v>
      </c>
      <c r="OL14" t="s">
        <v>479</v>
      </c>
      <c r="OM14" t="s">
        <v>1515</v>
      </c>
      <c r="ON14" t="s">
        <v>1521</v>
      </c>
      <c r="OO14" t="s">
        <v>468</v>
      </c>
      <c r="OP14" t="s">
        <v>479</v>
      </c>
      <c r="OQ14" t="s">
        <v>1515</v>
      </c>
      <c r="OR14" t="s">
        <v>1522</v>
      </c>
      <c r="OS14" t="s">
        <v>468</v>
      </c>
      <c r="OT14" t="s">
        <v>479</v>
      </c>
      <c r="OU14" t="s">
        <v>1515</v>
      </c>
      <c r="OV14" t="s">
        <v>1523</v>
      </c>
      <c r="OW14" t="s">
        <v>468</v>
      </c>
      <c r="OX14" t="s">
        <v>479</v>
      </c>
      <c r="OY14" t="s">
        <v>1515</v>
      </c>
      <c r="OZ14" t="s">
        <v>1524</v>
      </c>
      <c r="PA14" t="s">
        <v>468</v>
      </c>
      <c r="PB14" t="s">
        <v>479</v>
      </c>
      <c r="PC14" t="s">
        <v>1515</v>
      </c>
      <c r="PD14" t="s">
        <v>1525</v>
      </c>
      <c r="PE14" t="s">
        <v>468</v>
      </c>
      <c r="PF14" t="s">
        <v>479</v>
      </c>
      <c r="PG14" t="s">
        <v>1515</v>
      </c>
      <c r="PH14" t="s">
        <v>1526</v>
      </c>
      <c r="PI14" t="s">
        <v>468</v>
      </c>
      <c r="PJ14" t="s">
        <v>479</v>
      </c>
      <c r="PK14" t="s">
        <v>1511</v>
      </c>
      <c r="PL14" t="s">
        <v>1527</v>
      </c>
      <c r="PM14" t="s">
        <v>468</v>
      </c>
      <c r="PN14" t="s">
        <v>479</v>
      </c>
      <c r="PO14" t="s">
        <v>1511</v>
      </c>
      <c r="PP14" t="s">
        <v>1528</v>
      </c>
      <c r="PQ14" t="s">
        <v>468</v>
      </c>
      <c r="PR14" t="s">
        <v>479</v>
      </c>
      <c r="PS14" t="s">
        <v>1511</v>
      </c>
      <c r="PT14" t="s">
        <v>1529</v>
      </c>
      <c r="PU14" t="s">
        <v>468</v>
      </c>
      <c r="PV14" t="s">
        <v>479</v>
      </c>
      <c r="PW14" t="s">
        <v>1511</v>
      </c>
      <c r="PX14" t="s">
        <v>1530</v>
      </c>
      <c r="PY14" t="s">
        <v>468</v>
      </c>
      <c r="PZ14" t="s">
        <v>479</v>
      </c>
      <c r="QA14" t="s">
        <v>1511</v>
      </c>
      <c r="QB14" t="s">
        <v>1531</v>
      </c>
      <c r="QC14" t="s">
        <v>468</v>
      </c>
      <c r="QD14" t="s">
        <v>479</v>
      </c>
      <c r="QE14" t="s">
        <v>1511</v>
      </c>
      <c r="QF14" t="s">
        <v>1532</v>
      </c>
      <c r="QG14" t="s">
        <v>468</v>
      </c>
      <c r="QH14" t="s">
        <v>479</v>
      </c>
      <c r="QI14" t="s">
        <v>1511</v>
      </c>
      <c r="QJ14" t="s">
        <v>1533</v>
      </c>
      <c r="QK14" t="s">
        <v>468</v>
      </c>
      <c r="QL14" t="s">
        <v>479</v>
      </c>
      <c r="QM14" t="s">
        <v>1511</v>
      </c>
      <c r="QN14" t="s">
        <v>1534</v>
      </c>
      <c r="QO14" t="s">
        <v>468</v>
      </c>
      <c r="QP14" t="s">
        <v>479</v>
      </c>
      <c r="QQ14" t="s">
        <v>1511</v>
      </c>
      <c r="QR14" t="s">
        <v>1535</v>
      </c>
      <c r="QS14" t="s">
        <v>468</v>
      </c>
      <c r="QT14" t="s">
        <v>479</v>
      </c>
      <c r="QU14" t="s">
        <v>1511</v>
      </c>
      <c r="QV14" t="s">
        <v>1536</v>
      </c>
      <c r="QW14" t="s">
        <v>468</v>
      </c>
      <c r="QX14" t="s">
        <v>479</v>
      </c>
      <c r="QY14" t="s">
        <v>1511</v>
      </c>
      <c r="QZ14" t="s">
        <v>1537</v>
      </c>
      <c r="RA14" t="s">
        <v>468</v>
      </c>
      <c r="RB14" t="s">
        <v>479</v>
      </c>
      <c r="RC14" t="s">
        <v>1511</v>
      </c>
      <c r="RD14" t="s">
        <v>1538</v>
      </c>
      <c r="RE14" t="s">
        <v>468</v>
      </c>
      <c r="RF14" t="s">
        <v>479</v>
      </c>
      <c r="RG14" t="s">
        <v>1511</v>
      </c>
      <c r="RH14" t="s">
        <v>1539</v>
      </c>
      <c r="RI14" t="s">
        <v>468</v>
      </c>
      <c r="RJ14" t="s">
        <v>479</v>
      </c>
      <c r="RK14" t="s">
        <v>1511</v>
      </c>
      <c r="RL14" t="s">
        <v>1540</v>
      </c>
      <c r="RM14" t="s">
        <v>468</v>
      </c>
      <c r="RN14" t="s">
        <v>479</v>
      </c>
      <c r="RO14" t="s">
        <v>1511</v>
      </c>
      <c r="RP14" t="s">
        <v>1541</v>
      </c>
      <c r="RQ14" t="s">
        <v>468</v>
      </c>
      <c r="RR14" t="s">
        <v>479</v>
      </c>
      <c r="RS14" t="s">
        <v>1511</v>
      </c>
      <c r="RT14" t="s">
        <v>1542</v>
      </c>
      <c r="RU14" t="s">
        <v>468</v>
      </c>
      <c r="RV14" t="s">
        <v>479</v>
      </c>
      <c r="RW14" t="s">
        <v>1511</v>
      </c>
      <c r="RX14" t="s">
        <v>1543</v>
      </c>
      <c r="RY14" t="s">
        <v>468</v>
      </c>
      <c r="RZ14" t="s">
        <v>479</v>
      </c>
      <c r="SA14" t="s">
        <v>1511</v>
      </c>
      <c r="SB14" t="s">
        <v>1544</v>
      </c>
      <c r="SC14" t="s">
        <v>468</v>
      </c>
      <c r="SD14" t="s">
        <v>479</v>
      </c>
      <c r="SE14" t="s">
        <v>1511</v>
      </c>
      <c r="SF14" t="s">
        <v>1545</v>
      </c>
      <c r="SG14" t="s">
        <v>468</v>
      </c>
      <c r="SH14" t="s">
        <v>479</v>
      </c>
      <c r="SI14" t="s">
        <v>1511</v>
      </c>
      <c r="SJ14" t="s">
        <v>1546</v>
      </c>
      <c r="SK14" t="s">
        <v>468</v>
      </c>
      <c r="SL14" t="s">
        <v>479</v>
      </c>
      <c r="SM14" t="s">
        <v>1511</v>
      </c>
      <c r="SN14" t="s">
        <v>1547</v>
      </c>
      <c r="SO14" t="s">
        <v>468</v>
      </c>
      <c r="SP14" t="s">
        <v>479</v>
      </c>
      <c r="SQ14" t="s">
        <v>1511</v>
      </c>
      <c r="SR14" t="s">
        <v>1548</v>
      </c>
      <c r="SS14" t="s">
        <v>468</v>
      </c>
      <c r="ST14" t="s">
        <v>479</v>
      </c>
      <c r="SU14" t="s">
        <v>1511</v>
      </c>
      <c r="SV14" t="s">
        <v>1549</v>
      </c>
      <c r="SW14" t="s">
        <v>468</v>
      </c>
      <c r="SX14" t="s">
        <v>479</v>
      </c>
      <c r="SY14" t="s">
        <v>1511</v>
      </c>
      <c r="SZ14" t="s">
        <v>1550</v>
      </c>
      <c r="TA14" t="s">
        <v>468</v>
      </c>
      <c r="TB14" t="s">
        <v>479</v>
      </c>
      <c r="TC14" t="s">
        <v>1511</v>
      </c>
      <c r="TD14" t="s">
        <v>1551</v>
      </c>
      <c r="TE14" t="s">
        <v>468</v>
      </c>
      <c r="TF14" t="s">
        <v>479</v>
      </c>
      <c r="TG14" t="s">
        <v>1511</v>
      </c>
      <c r="TH14" t="s">
        <v>1552</v>
      </c>
      <c r="TI14" t="s">
        <v>468</v>
      </c>
      <c r="TJ14" t="s">
        <v>479</v>
      </c>
      <c r="TK14" t="s">
        <v>1511</v>
      </c>
      <c r="TL14" t="s">
        <v>1553</v>
      </c>
      <c r="TM14" t="s">
        <v>468</v>
      </c>
      <c r="TN14" t="s">
        <v>479</v>
      </c>
      <c r="TO14" t="s">
        <v>1511</v>
      </c>
      <c r="TP14" t="s">
        <v>1554</v>
      </c>
      <c r="TQ14" t="s">
        <v>468</v>
      </c>
      <c r="TR14" t="s">
        <v>479</v>
      </c>
      <c r="TS14" t="s">
        <v>1511</v>
      </c>
      <c r="TT14" t="s">
        <v>1555</v>
      </c>
      <c r="TU14" t="s">
        <v>468</v>
      </c>
      <c r="TV14" t="s">
        <v>479</v>
      </c>
      <c r="TW14" t="s">
        <v>1511</v>
      </c>
      <c r="TX14" t="s">
        <v>1556</v>
      </c>
      <c r="TY14" t="s">
        <v>468</v>
      </c>
      <c r="TZ14" t="s">
        <v>479</v>
      </c>
      <c r="UA14" t="s">
        <v>499</v>
      </c>
      <c r="UB14" t="s">
        <v>1557</v>
      </c>
      <c r="UC14" t="s">
        <v>468</v>
      </c>
      <c r="UD14" t="s">
        <v>479</v>
      </c>
      <c r="UE14" t="s">
        <v>1515</v>
      </c>
      <c r="UF14" t="s">
        <v>1558</v>
      </c>
      <c r="UG14" t="s">
        <v>468</v>
      </c>
      <c r="UH14" t="s">
        <v>479</v>
      </c>
      <c r="UI14" t="s">
        <v>1511</v>
      </c>
      <c r="UJ14" t="s">
        <v>1559</v>
      </c>
      <c r="UK14" t="s">
        <v>468</v>
      </c>
      <c r="UL14" t="s">
        <v>479</v>
      </c>
      <c r="UM14" t="s">
        <v>1511</v>
      </c>
      <c r="UN14" t="s">
        <v>1560</v>
      </c>
      <c r="UO14" t="s">
        <v>468</v>
      </c>
      <c r="UP14" t="s">
        <v>479</v>
      </c>
      <c r="UQ14" t="s">
        <v>1511</v>
      </c>
      <c r="UR14" t="s">
        <v>1561</v>
      </c>
      <c r="US14" t="s">
        <v>468</v>
      </c>
      <c r="UT14" t="s">
        <v>479</v>
      </c>
      <c r="UU14" t="s">
        <v>1511</v>
      </c>
      <c r="UV14" t="s">
        <v>1562</v>
      </c>
      <c r="UW14" t="s">
        <v>468</v>
      </c>
      <c r="UX14" t="s">
        <v>479</v>
      </c>
      <c r="UY14" t="s">
        <v>1511</v>
      </c>
      <c r="UZ14" t="s">
        <v>1563</v>
      </c>
      <c r="VA14" t="s">
        <v>468</v>
      </c>
      <c r="VB14" t="s">
        <v>479</v>
      </c>
      <c r="VC14" t="s">
        <v>1511</v>
      </c>
      <c r="VD14" t="s">
        <v>1564</v>
      </c>
      <c r="VE14" t="s">
        <v>468</v>
      </c>
      <c r="VF14" t="s">
        <v>479</v>
      </c>
      <c r="VG14" t="s">
        <v>1511</v>
      </c>
      <c r="VH14" t="s">
        <v>1565</v>
      </c>
      <c r="VI14" t="s">
        <v>468</v>
      </c>
      <c r="VJ14" t="s">
        <v>479</v>
      </c>
      <c r="VK14" t="s">
        <v>1467</v>
      </c>
      <c r="VL14" t="s">
        <v>1566</v>
      </c>
      <c r="VM14" t="s">
        <v>468</v>
      </c>
      <c r="VN14" t="s">
        <v>479</v>
      </c>
      <c r="VO14" t="s">
        <v>1515</v>
      </c>
      <c r="VP14" t="s">
        <v>1567</v>
      </c>
      <c r="VQ14" t="s">
        <v>1568</v>
      </c>
      <c r="VR14" t="s">
        <v>468</v>
      </c>
      <c r="VS14" t="s">
        <v>479</v>
      </c>
      <c r="VT14" t="s">
        <v>1569</v>
      </c>
      <c r="VU14" t="s">
        <v>468</v>
      </c>
      <c r="VV14" t="s">
        <v>479</v>
      </c>
      <c r="VW14" t="s">
        <v>1570</v>
      </c>
      <c r="VX14" t="s">
        <v>468</v>
      </c>
      <c r="VY14" t="s">
        <v>479</v>
      </c>
      <c r="VZ14" t="s">
        <v>1571</v>
      </c>
      <c r="WA14" t="s">
        <v>468</v>
      </c>
      <c r="WB14" t="s">
        <v>479</v>
      </c>
      <c r="WC14" t="s">
        <v>1572</v>
      </c>
      <c r="WD14" t="s">
        <v>468</v>
      </c>
      <c r="WE14" t="s">
        <v>479</v>
      </c>
      <c r="WF14" t="s">
        <v>1573</v>
      </c>
      <c r="WG14" t="s">
        <v>468</v>
      </c>
      <c r="WH14" t="s">
        <v>479</v>
      </c>
      <c r="WI14" t="s">
        <v>1574</v>
      </c>
      <c r="WJ14" t="s">
        <v>468</v>
      </c>
      <c r="WK14" t="s">
        <v>479</v>
      </c>
      <c r="WL14" t="s">
        <v>1511</v>
      </c>
      <c r="WM14" t="s">
        <v>1575</v>
      </c>
      <c r="WN14" t="s">
        <v>468</v>
      </c>
      <c r="WO14" t="s">
        <v>479</v>
      </c>
      <c r="WP14" t="s">
        <v>1576</v>
      </c>
      <c r="WQ14" t="s">
        <v>468</v>
      </c>
      <c r="WR14" t="s">
        <v>479</v>
      </c>
      <c r="WS14" t="s">
        <v>1511</v>
      </c>
      <c r="WT14" t="s">
        <v>1577</v>
      </c>
      <c r="WU14" t="s">
        <v>468</v>
      </c>
      <c r="WV14" t="s">
        <v>479</v>
      </c>
      <c r="WW14" t="s">
        <v>1578</v>
      </c>
      <c r="WX14" t="s">
        <v>468</v>
      </c>
      <c r="WY14" t="s">
        <v>479</v>
      </c>
      <c r="WZ14" t="s">
        <v>1579</v>
      </c>
    </row>
    <row r="15" spans="1:624" x14ac:dyDescent="0.3">
      <c r="A15" t="s">
        <v>467</v>
      </c>
      <c r="B15" t="s">
        <v>468</v>
      </c>
      <c r="C15" t="s">
        <v>480</v>
      </c>
      <c r="D15" t="s">
        <v>1580</v>
      </c>
      <c r="E15" t="s">
        <v>468</v>
      </c>
      <c r="F15" t="s">
        <v>480</v>
      </c>
      <c r="G15" t="s">
        <v>1581</v>
      </c>
      <c r="H15" t="s">
        <v>468</v>
      </c>
      <c r="I15" t="s">
        <v>480</v>
      </c>
      <c r="J15" t="s">
        <v>1582</v>
      </c>
      <c r="K15" t="s">
        <v>468</v>
      </c>
      <c r="L15" t="s">
        <v>480</v>
      </c>
      <c r="M15" t="s">
        <v>1583</v>
      </c>
      <c r="N15" t="s">
        <v>468</v>
      </c>
      <c r="O15" t="s">
        <v>480</v>
      </c>
      <c r="P15" t="s">
        <v>1584</v>
      </c>
      <c r="Q15" t="s">
        <v>468</v>
      </c>
      <c r="R15" t="s">
        <v>480</v>
      </c>
      <c r="S15" t="s">
        <v>1585</v>
      </c>
      <c r="T15" t="s">
        <v>468</v>
      </c>
      <c r="U15" t="s">
        <v>480</v>
      </c>
      <c r="V15" t="s">
        <v>1586</v>
      </c>
      <c r="W15" t="s">
        <v>468</v>
      </c>
      <c r="X15" t="s">
        <v>480</v>
      </c>
      <c r="Y15" t="s">
        <v>1587</v>
      </c>
      <c r="Z15" t="s">
        <v>468</v>
      </c>
      <c r="AA15" t="s">
        <v>480</v>
      </c>
      <c r="AB15" t="s">
        <v>1588</v>
      </c>
      <c r="AC15" t="s">
        <v>468</v>
      </c>
      <c r="AD15" t="s">
        <v>480</v>
      </c>
      <c r="AE15" t="s">
        <v>1589</v>
      </c>
      <c r="AF15" t="s">
        <v>468</v>
      </c>
      <c r="AG15" t="s">
        <v>480</v>
      </c>
      <c r="AH15" t="s">
        <v>1590</v>
      </c>
      <c r="AI15" t="s">
        <v>468</v>
      </c>
      <c r="AJ15" t="s">
        <v>480</v>
      </c>
      <c r="AK15" t="s">
        <v>1591</v>
      </c>
      <c r="AL15" t="s">
        <v>1592</v>
      </c>
      <c r="AM15" t="s">
        <v>468</v>
      </c>
      <c r="AN15" t="s">
        <v>480</v>
      </c>
      <c r="AO15" t="s">
        <v>1591</v>
      </c>
      <c r="AP15" t="s">
        <v>1593</v>
      </c>
      <c r="AQ15" t="s">
        <v>468</v>
      </c>
      <c r="AR15" t="s">
        <v>480</v>
      </c>
      <c r="AS15" t="s">
        <v>1591</v>
      </c>
      <c r="AT15" t="s">
        <v>1594</v>
      </c>
      <c r="AU15" t="s">
        <v>468</v>
      </c>
      <c r="AV15" t="s">
        <v>480</v>
      </c>
      <c r="AW15" t="s">
        <v>1591</v>
      </c>
      <c r="AX15" t="s">
        <v>1595</v>
      </c>
      <c r="AY15" t="s">
        <v>468</v>
      </c>
      <c r="AZ15" t="s">
        <v>480</v>
      </c>
      <c r="BA15" t="s">
        <v>1591</v>
      </c>
      <c r="BB15" t="s">
        <v>1596</v>
      </c>
      <c r="BC15" t="s">
        <v>468</v>
      </c>
      <c r="BD15" t="s">
        <v>480</v>
      </c>
      <c r="BE15" t="s">
        <v>1591</v>
      </c>
      <c r="BF15" t="s">
        <v>1597</v>
      </c>
      <c r="BG15" t="s">
        <v>468</v>
      </c>
      <c r="BH15" t="s">
        <v>480</v>
      </c>
      <c r="BI15" t="s">
        <v>1591</v>
      </c>
      <c r="BJ15" t="s">
        <v>1598</v>
      </c>
      <c r="BK15" t="s">
        <v>468</v>
      </c>
      <c r="BL15" t="s">
        <v>480</v>
      </c>
      <c r="BM15" t="s">
        <v>1591</v>
      </c>
      <c r="BN15" t="s">
        <v>1599</v>
      </c>
      <c r="BO15" t="s">
        <v>468</v>
      </c>
      <c r="BP15" t="s">
        <v>480</v>
      </c>
      <c r="BQ15" t="s">
        <v>1591</v>
      </c>
      <c r="BR15" t="s">
        <v>1600</v>
      </c>
      <c r="BS15" t="s">
        <v>468</v>
      </c>
      <c r="BT15" t="s">
        <v>480</v>
      </c>
      <c r="BU15" t="s">
        <v>1591</v>
      </c>
      <c r="BV15" t="s">
        <v>1601</v>
      </c>
      <c r="BW15" t="s">
        <v>468</v>
      </c>
      <c r="BX15" t="s">
        <v>480</v>
      </c>
      <c r="BY15" t="s">
        <v>1602</v>
      </c>
      <c r="BZ15" t="s">
        <v>1603</v>
      </c>
      <c r="CA15" t="s">
        <v>468</v>
      </c>
      <c r="CB15" t="s">
        <v>480</v>
      </c>
      <c r="CC15" t="s">
        <v>1602</v>
      </c>
      <c r="CD15" t="s">
        <v>1604</v>
      </c>
      <c r="CE15" t="s">
        <v>468</v>
      </c>
      <c r="CF15" t="s">
        <v>480</v>
      </c>
      <c r="CG15" t="s">
        <v>1591</v>
      </c>
      <c r="CH15" t="s">
        <v>1605</v>
      </c>
      <c r="CI15" t="s">
        <v>468</v>
      </c>
      <c r="CJ15" t="s">
        <v>480</v>
      </c>
      <c r="CK15" t="s">
        <v>1591</v>
      </c>
      <c r="CL15" t="s">
        <v>1606</v>
      </c>
      <c r="CM15" t="s">
        <v>468</v>
      </c>
      <c r="CN15" t="s">
        <v>480</v>
      </c>
      <c r="CO15" t="s">
        <v>1591</v>
      </c>
      <c r="CP15" t="s">
        <v>1607</v>
      </c>
      <c r="CQ15" t="s">
        <v>468</v>
      </c>
      <c r="CR15" t="s">
        <v>480</v>
      </c>
      <c r="CS15" t="s">
        <v>1591</v>
      </c>
      <c r="CT15" t="s">
        <v>1608</v>
      </c>
      <c r="CU15" t="s">
        <v>468</v>
      </c>
      <c r="CV15" t="s">
        <v>480</v>
      </c>
      <c r="CW15" t="s">
        <v>1591</v>
      </c>
      <c r="CX15" t="s">
        <v>1609</v>
      </c>
      <c r="CY15" t="s">
        <v>468</v>
      </c>
      <c r="CZ15" t="s">
        <v>480</v>
      </c>
      <c r="DA15" t="s">
        <v>1591</v>
      </c>
      <c r="DB15" t="s">
        <v>1610</v>
      </c>
      <c r="DC15" t="s">
        <v>468</v>
      </c>
      <c r="DD15" t="s">
        <v>480</v>
      </c>
      <c r="DE15" t="s">
        <v>1591</v>
      </c>
      <c r="DF15" t="s">
        <v>1611</v>
      </c>
      <c r="DG15" t="s">
        <v>468</v>
      </c>
      <c r="DH15" t="s">
        <v>480</v>
      </c>
      <c r="DI15" t="s">
        <v>1591</v>
      </c>
      <c r="DJ15" t="s">
        <v>1612</v>
      </c>
      <c r="DK15" t="s">
        <v>468</v>
      </c>
      <c r="DL15" t="s">
        <v>480</v>
      </c>
      <c r="DM15" t="s">
        <v>1591</v>
      </c>
      <c r="DN15" t="s">
        <v>1613</v>
      </c>
      <c r="DO15" t="s">
        <v>468</v>
      </c>
      <c r="DP15" t="s">
        <v>480</v>
      </c>
      <c r="DQ15" t="s">
        <v>1591</v>
      </c>
      <c r="DR15" t="s">
        <v>1614</v>
      </c>
      <c r="DS15" t="s">
        <v>468</v>
      </c>
      <c r="DT15" t="s">
        <v>480</v>
      </c>
      <c r="DU15" t="s">
        <v>1591</v>
      </c>
      <c r="DV15" t="s">
        <v>1615</v>
      </c>
      <c r="DW15" t="s">
        <v>468</v>
      </c>
      <c r="DX15" t="s">
        <v>480</v>
      </c>
      <c r="DY15" t="s">
        <v>1591</v>
      </c>
      <c r="DZ15" t="s">
        <v>1616</v>
      </c>
      <c r="EA15" t="s">
        <v>468</v>
      </c>
      <c r="EB15" t="s">
        <v>480</v>
      </c>
      <c r="EC15" t="s">
        <v>1617</v>
      </c>
      <c r="ED15" t="s">
        <v>1618</v>
      </c>
      <c r="EE15" t="s">
        <v>468</v>
      </c>
      <c r="EF15" t="s">
        <v>480</v>
      </c>
      <c r="EG15" t="s">
        <v>1617</v>
      </c>
      <c r="EH15" t="s">
        <v>1619</v>
      </c>
      <c r="EI15" t="s">
        <v>468</v>
      </c>
      <c r="EJ15" t="s">
        <v>480</v>
      </c>
      <c r="EK15" t="s">
        <v>1617</v>
      </c>
      <c r="EL15" t="s">
        <v>1620</v>
      </c>
      <c r="EM15" t="s">
        <v>468</v>
      </c>
      <c r="EN15" t="s">
        <v>480</v>
      </c>
      <c r="EO15" t="s">
        <v>1617</v>
      </c>
      <c r="EP15" t="s">
        <v>1621</v>
      </c>
      <c r="EQ15" t="s">
        <v>468</v>
      </c>
      <c r="ER15" t="s">
        <v>480</v>
      </c>
      <c r="ES15" t="s">
        <v>1617</v>
      </c>
      <c r="ET15" t="s">
        <v>1622</v>
      </c>
      <c r="EU15" t="s">
        <v>468</v>
      </c>
      <c r="EV15" t="s">
        <v>480</v>
      </c>
      <c r="EW15" t="s">
        <v>1617</v>
      </c>
      <c r="EX15" t="s">
        <v>1623</v>
      </c>
      <c r="EY15" t="s">
        <v>468</v>
      </c>
      <c r="EZ15" t="s">
        <v>480</v>
      </c>
      <c r="FA15" t="s">
        <v>1617</v>
      </c>
      <c r="FB15" t="s">
        <v>1624</v>
      </c>
      <c r="FC15" t="s">
        <v>468</v>
      </c>
      <c r="FD15" t="s">
        <v>480</v>
      </c>
      <c r="FE15" t="s">
        <v>1617</v>
      </c>
      <c r="FF15" t="s">
        <v>1625</v>
      </c>
      <c r="FG15" t="s">
        <v>468</v>
      </c>
      <c r="FH15" t="s">
        <v>480</v>
      </c>
      <c r="FI15" t="s">
        <v>1617</v>
      </c>
      <c r="FJ15" t="s">
        <v>1626</v>
      </c>
      <c r="FK15" t="s">
        <v>468</v>
      </c>
      <c r="FL15" t="s">
        <v>480</v>
      </c>
      <c r="FM15" t="s">
        <v>1617</v>
      </c>
      <c r="FN15" t="s">
        <v>1627</v>
      </c>
      <c r="FO15" t="s">
        <v>468</v>
      </c>
      <c r="FP15" t="s">
        <v>480</v>
      </c>
      <c r="FQ15" t="s">
        <v>1617</v>
      </c>
      <c r="FR15" t="s">
        <v>1628</v>
      </c>
      <c r="FS15" t="s">
        <v>468</v>
      </c>
      <c r="FT15" t="s">
        <v>480</v>
      </c>
      <c r="FU15" t="s">
        <v>1617</v>
      </c>
      <c r="FV15" t="s">
        <v>1629</v>
      </c>
      <c r="FW15" t="s">
        <v>468</v>
      </c>
      <c r="FX15" t="s">
        <v>480</v>
      </c>
      <c r="FY15" t="s">
        <v>1617</v>
      </c>
      <c r="FZ15" t="s">
        <v>1630</v>
      </c>
      <c r="GA15" t="s">
        <v>468</v>
      </c>
      <c r="GB15" t="s">
        <v>480</v>
      </c>
      <c r="GC15" t="s">
        <v>1617</v>
      </c>
      <c r="GD15" t="s">
        <v>1631</v>
      </c>
      <c r="GE15" t="s">
        <v>468</v>
      </c>
      <c r="GF15" t="s">
        <v>480</v>
      </c>
      <c r="GG15" t="s">
        <v>1617</v>
      </c>
      <c r="GH15" t="s">
        <v>1632</v>
      </c>
      <c r="GI15" t="s">
        <v>468</v>
      </c>
      <c r="GJ15" t="s">
        <v>480</v>
      </c>
      <c r="GK15" t="s">
        <v>1633</v>
      </c>
      <c r="GL15" t="s">
        <v>468</v>
      </c>
      <c r="GM15" t="s">
        <v>1634</v>
      </c>
      <c r="GN15" t="s">
        <v>468</v>
      </c>
      <c r="GO15" t="s">
        <v>480</v>
      </c>
      <c r="GP15" t="s">
        <v>1635</v>
      </c>
      <c r="GQ15" t="s">
        <v>468</v>
      </c>
      <c r="GR15" t="s">
        <v>480</v>
      </c>
      <c r="GS15" t="s">
        <v>1636</v>
      </c>
      <c r="GT15" t="s">
        <v>468</v>
      </c>
      <c r="GU15" t="s">
        <v>480</v>
      </c>
      <c r="GV15" t="s">
        <v>1637</v>
      </c>
      <c r="GW15" t="s">
        <v>468</v>
      </c>
      <c r="GX15" t="s">
        <v>480</v>
      </c>
      <c r="GY15" t="s">
        <v>1638</v>
      </c>
      <c r="GZ15" t="s">
        <v>468</v>
      </c>
      <c r="HA15" t="s">
        <v>480</v>
      </c>
      <c r="HB15" t="s">
        <v>1617</v>
      </c>
      <c r="HC15" t="s">
        <v>1639</v>
      </c>
      <c r="HD15" t="s">
        <v>468</v>
      </c>
      <c r="HE15" t="s">
        <v>480</v>
      </c>
      <c r="HF15" t="s">
        <v>1591</v>
      </c>
      <c r="HG15" t="s">
        <v>1640</v>
      </c>
    </row>
    <row r="16" spans="1:624" x14ac:dyDescent="0.3">
      <c r="A16" t="s">
        <v>467</v>
      </c>
      <c r="B16" t="s">
        <v>469</v>
      </c>
      <c r="C16" t="s">
        <v>481</v>
      </c>
      <c r="D16" t="s">
        <v>1641</v>
      </c>
      <c r="E16" t="s">
        <v>469</v>
      </c>
      <c r="F16" t="s">
        <v>470</v>
      </c>
      <c r="G16" t="s">
        <v>1642</v>
      </c>
      <c r="H16" t="s">
        <v>469</v>
      </c>
      <c r="I16" t="s">
        <v>470</v>
      </c>
      <c r="J16" t="s">
        <v>1643</v>
      </c>
      <c r="K16" t="s">
        <v>469</v>
      </c>
      <c r="L16" t="s">
        <v>481</v>
      </c>
      <c r="M16" t="s">
        <v>1644</v>
      </c>
    </row>
    <row r="17" spans="1:110" x14ac:dyDescent="0.3">
      <c r="A17" t="s">
        <v>464</v>
      </c>
      <c r="B17" t="s">
        <v>465</v>
      </c>
      <c r="C17" t="s">
        <v>2642</v>
      </c>
      <c r="D17" t="s">
        <v>465</v>
      </c>
      <c r="E17" t="s">
        <v>471</v>
      </c>
    </row>
    <row r="18" spans="1:110" x14ac:dyDescent="0.3">
      <c r="A18" t="s">
        <v>464</v>
      </c>
      <c r="B18" t="s">
        <v>465</v>
      </c>
      <c r="C18" t="s">
        <v>483</v>
      </c>
    </row>
    <row r="19" spans="1:110" x14ac:dyDescent="0.3">
      <c r="A19" t="s">
        <v>467</v>
      </c>
      <c r="B19" t="s">
        <v>469</v>
      </c>
      <c r="C19" t="s">
        <v>472</v>
      </c>
      <c r="D19" t="s">
        <v>1645</v>
      </c>
      <c r="E19" t="s">
        <v>469</v>
      </c>
      <c r="F19" t="s">
        <v>472</v>
      </c>
      <c r="G19" t="s">
        <v>473</v>
      </c>
    </row>
    <row r="20" spans="1:110" x14ac:dyDescent="0.3">
      <c r="A20" t="s">
        <v>464</v>
      </c>
      <c r="B20" t="s">
        <v>465</v>
      </c>
      <c r="C20" t="s">
        <v>2553</v>
      </c>
      <c r="D20" t="s">
        <v>465</v>
      </c>
      <c r="E20" t="s">
        <v>2554</v>
      </c>
      <c r="F20" t="s">
        <v>465</v>
      </c>
      <c r="G20" t="s">
        <v>2555</v>
      </c>
      <c r="H20" t="s">
        <v>465</v>
      </c>
      <c r="I20" t="s">
        <v>2556</v>
      </c>
      <c r="J20" t="s">
        <v>465</v>
      </c>
      <c r="K20" t="s">
        <v>2557</v>
      </c>
      <c r="L20" t="s">
        <v>465</v>
      </c>
      <c r="M20" t="s">
        <v>2558</v>
      </c>
      <c r="N20" t="s">
        <v>465</v>
      </c>
      <c r="O20" t="s">
        <v>2559</v>
      </c>
      <c r="P20" t="s">
        <v>465</v>
      </c>
      <c r="Q20" t="s">
        <v>2560</v>
      </c>
      <c r="R20" t="s">
        <v>465</v>
      </c>
      <c r="S20" t="s">
        <v>2561</v>
      </c>
      <c r="T20" t="s">
        <v>465</v>
      </c>
      <c r="U20" t="s">
        <v>2562</v>
      </c>
      <c r="V20" t="s">
        <v>465</v>
      </c>
      <c r="W20" t="s">
        <v>2563</v>
      </c>
      <c r="X20" t="s">
        <v>465</v>
      </c>
      <c r="Y20" t="s">
        <v>2564</v>
      </c>
      <c r="Z20" t="s">
        <v>465</v>
      </c>
      <c r="AA20" t="s">
        <v>2565</v>
      </c>
      <c r="AB20" t="s">
        <v>465</v>
      </c>
      <c r="AC20" t="s">
        <v>2566</v>
      </c>
      <c r="AD20" t="s">
        <v>465</v>
      </c>
      <c r="AE20" t="s">
        <v>2567</v>
      </c>
      <c r="AF20" t="s">
        <v>465</v>
      </c>
      <c r="AG20" t="s">
        <v>2568</v>
      </c>
      <c r="AH20" t="s">
        <v>465</v>
      </c>
      <c r="AI20" t="s">
        <v>2569</v>
      </c>
      <c r="AJ20" t="s">
        <v>465</v>
      </c>
      <c r="AK20" t="s">
        <v>2570</v>
      </c>
      <c r="AL20" t="s">
        <v>465</v>
      </c>
      <c r="AM20" t="s">
        <v>2571</v>
      </c>
      <c r="AN20" t="s">
        <v>465</v>
      </c>
      <c r="AO20" t="s">
        <v>2572</v>
      </c>
      <c r="AP20" t="s">
        <v>465</v>
      </c>
      <c r="AQ20" t="s">
        <v>2573</v>
      </c>
      <c r="AR20" t="s">
        <v>465</v>
      </c>
      <c r="AS20" t="s">
        <v>2574</v>
      </c>
      <c r="AT20" t="s">
        <v>465</v>
      </c>
      <c r="AU20" t="s">
        <v>1396</v>
      </c>
      <c r="AV20" t="s">
        <v>2575</v>
      </c>
      <c r="AW20" t="s">
        <v>465</v>
      </c>
      <c r="AX20" t="s">
        <v>1396</v>
      </c>
      <c r="AY20" t="s">
        <v>2577</v>
      </c>
      <c r="AZ20" t="s">
        <v>465</v>
      </c>
      <c r="BA20" t="s">
        <v>1396</v>
      </c>
      <c r="BB20" t="s">
        <v>2578</v>
      </c>
      <c r="BC20" t="s">
        <v>465</v>
      </c>
      <c r="BD20" t="s">
        <v>1396</v>
      </c>
      <c r="BE20" t="s">
        <v>2579</v>
      </c>
      <c r="BF20" t="s">
        <v>465</v>
      </c>
      <c r="BG20" t="s">
        <v>1396</v>
      </c>
      <c r="BH20" t="s">
        <v>2581</v>
      </c>
      <c r="BI20" t="s">
        <v>465</v>
      </c>
      <c r="BJ20" t="s">
        <v>2582</v>
      </c>
      <c r="BK20" t="s">
        <v>465</v>
      </c>
      <c r="BL20" t="s">
        <v>2583</v>
      </c>
      <c r="BM20" t="s">
        <v>465</v>
      </c>
      <c r="BN20" t="s">
        <v>2584</v>
      </c>
      <c r="BO20" t="s">
        <v>465</v>
      </c>
      <c r="BP20" t="s">
        <v>2585</v>
      </c>
      <c r="BQ20" t="s">
        <v>465</v>
      </c>
      <c r="BR20" t="s">
        <v>2586</v>
      </c>
      <c r="BS20" t="s">
        <v>465</v>
      </c>
      <c r="BT20" t="s">
        <v>2587</v>
      </c>
      <c r="BU20" t="s">
        <v>465</v>
      </c>
      <c r="BV20" t="s">
        <v>2588</v>
      </c>
      <c r="BW20" t="s">
        <v>465</v>
      </c>
      <c r="BX20" t="s">
        <v>2589</v>
      </c>
      <c r="BY20" t="s">
        <v>465</v>
      </c>
      <c r="BZ20" t="s">
        <v>2590</v>
      </c>
      <c r="CA20" t="s">
        <v>465</v>
      </c>
      <c r="CB20" t="s">
        <v>2591</v>
      </c>
      <c r="CC20" t="s">
        <v>465</v>
      </c>
      <c r="CD20" t="s">
        <v>2592</v>
      </c>
      <c r="CE20" t="s">
        <v>465</v>
      </c>
      <c r="CF20" t="s">
        <v>2593</v>
      </c>
      <c r="CG20" t="s">
        <v>465</v>
      </c>
      <c r="CH20" t="s">
        <v>2594</v>
      </c>
      <c r="CI20" t="s">
        <v>465</v>
      </c>
      <c r="CJ20" t="s">
        <v>2595</v>
      </c>
      <c r="CK20" t="s">
        <v>465</v>
      </c>
      <c r="CL20" t="s">
        <v>2596</v>
      </c>
      <c r="CM20" t="s">
        <v>465</v>
      </c>
      <c r="CN20" t="s">
        <v>2597</v>
      </c>
      <c r="CO20" t="s">
        <v>465</v>
      </c>
      <c r="CP20" t="s">
        <v>2598</v>
      </c>
      <c r="CQ20" t="s">
        <v>465</v>
      </c>
      <c r="CR20" t="s">
        <v>2599</v>
      </c>
      <c r="CS20" t="s">
        <v>465</v>
      </c>
      <c r="CT20" t="s">
        <v>2600</v>
      </c>
      <c r="CU20" t="s">
        <v>465</v>
      </c>
      <c r="CV20" t="s">
        <v>2601</v>
      </c>
      <c r="CW20" t="s">
        <v>465</v>
      </c>
      <c r="CX20" t="s">
        <v>2602</v>
      </c>
      <c r="CY20" t="s">
        <v>465</v>
      </c>
      <c r="CZ20" t="s">
        <v>2643</v>
      </c>
      <c r="DA20" t="s">
        <v>465</v>
      </c>
      <c r="DB20" t="s">
        <v>1396</v>
      </c>
      <c r="DC20" t="s">
        <v>2576</v>
      </c>
      <c r="DD20" t="s">
        <v>465</v>
      </c>
      <c r="DE20" t="s">
        <v>1396</v>
      </c>
      <c r="DF20" t="s">
        <v>1646</v>
      </c>
    </row>
    <row r="21" spans="1:110" x14ac:dyDescent="0.3">
      <c r="A21" t="s">
        <v>467</v>
      </c>
      <c r="B21" t="s">
        <v>469</v>
      </c>
      <c r="C21" t="s">
        <v>474</v>
      </c>
      <c r="D21" t="s">
        <v>1647</v>
      </c>
      <c r="E21" t="s">
        <v>469</v>
      </c>
      <c r="F21" t="s">
        <v>474</v>
      </c>
      <c r="G21" t="s">
        <v>475</v>
      </c>
    </row>
    <row r="22" spans="1:110" x14ac:dyDescent="0.3">
      <c r="A22" t="s">
        <v>464</v>
      </c>
      <c r="B22" t="s">
        <v>465</v>
      </c>
      <c r="C22" t="s">
        <v>2644</v>
      </c>
      <c r="D22" t="s">
        <v>465</v>
      </c>
      <c r="E22" t="s">
        <v>476</v>
      </c>
    </row>
    <row r="23" spans="1:110" x14ac:dyDescent="0.3">
      <c r="A23" t="s">
        <v>467</v>
      </c>
      <c r="B23" t="s">
        <v>469</v>
      </c>
      <c r="C23" t="s">
        <v>487</v>
      </c>
      <c r="D23" t="s">
        <v>1648</v>
      </c>
      <c r="E23" t="s">
        <v>469</v>
      </c>
      <c r="F23" t="s">
        <v>487</v>
      </c>
      <c r="G23" t="s">
        <v>1649</v>
      </c>
      <c r="H23" t="s">
        <v>469</v>
      </c>
      <c r="I23" t="s">
        <v>1650</v>
      </c>
      <c r="J23" t="s">
        <v>469</v>
      </c>
      <c r="K23" t="s">
        <v>487</v>
      </c>
      <c r="L23" t="s">
        <v>1651</v>
      </c>
      <c r="M23" t="s">
        <v>469</v>
      </c>
      <c r="N23" t="s">
        <v>487</v>
      </c>
      <c r="O23" t="s">
        <v>1652</v>
      </c>
      <c r="P23" t="s">
        <v>469</v>
      </c>
      <c r="Q23" t="s">
        <v>487</v>
      </c>
      <c r="R23" t="s">
        <v>1653</v>
      </c>
      <c r="S23" t="s">
        <v>469</v>
      </c>
      <c r="T23" t="s">
        <v>487</v>
      </c>
      <c r="U23" t="s">
        <v>1654</v>
      </c>
      <c r="V23" t="s">
        <v>469</v>
      </c>
      <c r="W23" t="s">
        <v>487</v>
      </c>
      <c r="X23" t="s">
        <v>1655</v>
      </c>
      <c r="Y23" t="s">
        <v>469</v>
      </c>
      <c r="Z23" t="s">
        <v>487</v>
      </c>
      <c r="AA23" t="s">
        <v>1656</v>
      </c>
      <c r="AB23" t="s">
        <v>469</v>
      </c>
      <c r="AC23" t="s">
        <v>487</v>
      </c>
      <c r="AD23" t="s">
        <v>1657</v>
      </c>
      <c r="AE23" t="s">
        <v>469</v>
      </c>
      <c r="AF23" t="s">
        <v>487</v>
      </c>
      <c r="AG23" t="s">
        <v>1658</v>
      </c>
      <c r="AH23" t="s">
        <v>469</v>
      </c>
      <c r="AI23" t="s">
        <v>487</v>
      </c>
      <c r="AJ23" t="s">
        <v>1659</v>
      </c>
      <c r="AK23" t="s">
        <v>469</v>
      </c>
      <c r="AL23" t="s">
        <v>487</v>
      </c>
      <c r="AM23" t="s">
        <v>1660</v>
      </c>
      <c r="AN23" t="s">
        <v>469</v>
      </c>
      <c r="AO23" t="s">
        <v>487</v>
      </c>
      <c r="AP23" t="s">
        <v>1661</v>
      </c>
      <c r="AQ23" t="s">
        <v>469</v>
      </c>
      <c r="AR23" t="s">
        <v>487</v>
      </c>
      <c r="AS23" t="s">
        <v>1662</v>
      </c>
      <c r="AT23" t="s">
        <v>469</v>
      </c>
      <c r="AU23" t="s">
        <v>487</v>
      </c>
      <c r="AV23" t="s">
        <v>1663</v>
      </c>
      <c r="AW23" t="s">
        <v>469</v>
      </c>
      <c r="AX23" t="s">
        <v>487</v>
      </c>
      <c r="AY23" t="s">
        <v>1664</v>
      </c>
      <c r="AZ23" t="s">
        <v>469</v>
      </c>
      <c r="BA23" t="s">
        <v>487</v>
      </c>
      <c r="BB23" t="s">
        <v>1665</v>
      </c>
    </row>
    <row r="24" spans="1:110" x14ac:dyDescent="0.3">
      <c r="A24" t="s">
        <v>467</v>
      </c>
      <c r="B24" t="s">
        <v>477</v>
      </c>
      <c r="C24" t="s">
        <v>488</v>
      </c>
      <c r="D24" t="s">
        <v>1666</v>
      </c>
      <c r="E24" t="s">
        <v>477</v>
      </c>
      <c r="F24" t="s">
        <v>488</v>
      </c>
      <c r="G24" t="s">
        <v>1667</v>
      </c>
      <c r="H24" t="s">
        <v>477</v>
      </c>
      <c r="I24" t="s">
        <v>488</v>
      </c>
      <c r="J24" t="s">
        <v>1668</v>
      </c>
      <c r="K24" t="s">
        <v>477</v>
      </c>
      <c r="L24" t="s">
        <v>488</v>
      </c>
      <c r="M24" t="s">
        <v>1669</v>
      </c>
      <c r="N24" t="s">
        <v>477</v>
      </c>
      <c r="O24" t="s">
        <v>488</v>
      </c>
      <c r="P24" t="s">
        <v>1670</v>
      </c>
      <c r="Q24" t="s">
        <v>477</v>
      </c>
      <c r="R24" t="s">
        <v>488</v>
      </c>
      <c r="S24" t="s">
        <v>1671</v>
      </c>
      <c r="T24" t="s">
        <v>477</v>
      </c>
      <c r="U24" t="s">
        <v>488</v>
      </c>
      <c r="V24" t="s">
        <v>1672</v>
      </c>
      <c r="W24" t="s">
        <v>477</v>
      </c>
      <c r="X24" t="s">
        <v>1673</v>
      </c>
      <c r="Y24" t="s">
        <v>477</v>
      </c>
      <c r="Z24" t="s">
        <v>488</v>
      </c>
      <c r="AA24" t="s">
        <v>1674</v>
      </c>
    </row>
  </sheetData>
  <pageMargins left="0.511811024" right="0.511811024" top="0.78740157499999996" bottom="0.78740157499999996" header="0.31496062000000002" footer="0.31496062000000002"/>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CA7C-B276-4098-ACCA-3E845600BD01}">
  <dimension ref="A1:WZ24"/>
  <sheetViews>
    <sheetView workbookViewId="0">
      <selection activeCell="B1" sqref="B1"/>
    </sheetView>
  </sheetViews>
  <sheetFormatPr defaultRowHeight="14.4" x14ac:dyDescent="0.3"/>
  <cols>
    <col min="1" max="1" width="22.88671875" bestFit="1" customWidth="1"/>
    <col min="2" max="2" width="46.6640625" bestFit="1" customWidth="1"/>
    <col min="3" max="3" width="75.77734375" bestFit="1" customWidth="1"/>
    <col min="4" max="4" width="61.77734375" bestFit="1" customWidth="1"/>
    <col min="5" max="5" width="78.44140625" bestFit="1" customWidth="1"/>
    <col min="6" max="6" width="64" bestFit="1" customWidth="1"/>
    <col min="7" max="7" width="76.77734375" bestFit="1" customWidth="1"/>
    <col min="8" max="8" width="46.6640625" bestFit="1" customWidth="1"/>
    <col min="9" max="9" width="76.77734375" bestFit="1" customWidth="1"/>
    <col min="10" max="10" width="46.6640625" bestFit="1" customWidth="1"/>
    <col min="11" max="11" width="76.77734375" bestFit="1" customWidth="1"/>
    <col min="12" max="12" width="75.44140625" bestFit="1" customWidth="1"/>
    <col min="13" max="13" width="75.77734375" bestFit="1" customWidth="1"/>
    <col min="14" max="14" width="46.6640625" bestFit="1" customWidth="1"/>
    <col min="15" max="15" width="75.77734375" bestFit="1" customWidth="1"/>
    <col min="16" max="16" width="67.77734375" bestFit="1" customWidth="1"/>
    <col min="17" max="17" width="76.77734375" bestFit="1" customWidth="1"/>
    <col min="18" max="18" width="67.77734375" bestFit="1" customWidth="1"/>
    <col min="19" max="19" width="76.77734375" bestFit="1" customWidth="1"/>
    <col min="20" max="20" width="65.6640625" bestFit="1" customWidth="1"/>
    <col min="21" max="21" width="80.88671875" bestFit="1" customWidth="1"/>
    <col min="22" max="22" width="65.6640625" bestFit="1" customWidth="1"/>
    <col min="23" max="23" width="75.77734375" bestFit="1" customWidth="1"/>
    <col min="24" max="24" width="80.88671875" bestFit="1" customWidth="1"/>
    <col min="25" max="25" width="75.77734375" bestFit="1" customWidth="1"/>
    <col min="26" max="26" width="53.5546875" bestFit="1" customWidth="1"/>
    <col min="27" max="27" width="75.77734375" bestFit="1" customWidth="1"/>
    <col min="28" max="28" width="58.88671875" bestFit="1" customWidth="1"/>
    <col min="29" max="29" width="66.88671875" bestFit="1" customWidth="1"/>
    <col min="30" max="30" width="80.88671875" bestFit="1" customWidth="1"/>
    <col min="31" max="31" width="66.88671875" bestFit="1" customWidth="1"/>
    <col min="32" max="32" width="46.6640625" bestFit="1" customWidth="1"/>
    <col min="33" max="33" width="66.88671875" bestFit="1" customWidth="1"/>
    <col min="34" max="34" width="58.33203125" bestFit="1" customWidth="1"/>
    <col min="35" max="35" width="66.88671875" bestFit="1" customWidth="1"/>
    <col min="36" max="36" width="74.5546875" bestFit="1" customWidth="1"/>
    <col min="37" max="37" width="65.77734375" bestFit="1" customWidth="1"/>
    <col min="38" max="38" width="46.6640625" bestFit="1" customWidth="1"/>
    <col min="39" max="39" width="66.77734375" bestFit="1" customWidth="1"/>
    <col min="40" max="40" width="60.77734375" bestFit="1" customWidth="1"/>
    <col min="41" max="41" width="67.77734375" bestFit="1" customWidth="1"/>
    <col min="42" max="42" width="78.33203125" bestFit="1" customWidth="1"/>
    <col min="43" max="43" width="68.109375" bestFit="1" customWidth="1"/>
    <col min="44" max="44" width="46.6640625" bestFit="1" customWidth="1"/>
    <col min="45" max="45" width="68.109375" bestFit="1" customWidth="1"/>
    <col min="46" max="46" width="59.5546875" bestFit="1" customWidth="1"/>
    <col min="47" max="47" width="67.77734375" bestFit="1" customWidth="1"/>
    <col min="48" max="48" width="59.5546875" bestFit="1" customWidth="1"/>
    <col min="49" max="49" width="66.77734375" bestFit="1" customWidth="1"/>
    <col min="50" max="50" width="51.109375" bestFit="1" customWidth="1"/>
    <col min="51" max="51" width="65.6640625" bestFit="1" customWidth="1"/>
    <col min="52" max="52" width="58.88671875" bestFit="1" customWidth="1"/>
    <col min="53" max="53" width="65.6640625" bestFit="1" customWidth="1"/>
    <col min="54" max="54" width="58.88671875" bestFit="1" customWidth="1"/>
    <col min="55" max="55" width="70.33203125" bestFit="1" customWidth="1"/>
    <col min="56" max="56" width="46.6640625" bestFit="1" customWidth="1"/>
    <col min="57" max="57" width="70.33203125" bestFit="1" customWidth="1"/>
    <col min="58" max="58" width="60.5546875" bestFit="1" customWidth="1"/>
    <col min="59" max="59" width="65.6640625" bestFit="1" customWidth="1"/>
    <col min="60" max="60" width="60.5546875" bestFit="1" customWidth="1"/>
    <col min="61" max="61" width="65.6640625" bestFit="1" customWidth="1"/>
    <col min="62" max="62" width="46.6640625" bestFit="1" customWidth="1"/>
    <col min="63" max="63" width="65.6640625" bestFit="1" customWidth="1"/>
    <col min="64" max="64" width="63" bestFit="1" customWidth="1"/>
    <col min="65" max="65" width="65.6640625" bestFit="1" customWidth="1"/>
    <col min="66" max="66" width="65.88671875" bestFit="1" customWidth="1"/>
    <col min="67" max="67" width="80.88671875" bestFit="1" customWidth="1"/>
    <col min="68" max="68" width="66.77734375" bestFit="1" customWidth="1"/>
    <col min="69" max="69" width="80.88671875" bestFit="1" customWidth="1"/>
    <col min="70" max="70" width="75.88671875" bestFit="1" customWidth="1"/>
    <col min="71" max="71" width="65.6640625" bestFit="1" customWidth="1"/>
    <col min="72" max="72" width="79.33203125" bestFit="1" customWidth="1"/>
    <col min="73" max="73" width="77.21875" bestFit="1" customWidth="1"/>
    <col min="74" max="74" width="66.77734375" bestFit="1" customWidth="1"/>
    <col min="75" max="75" width="77.21875" bestFit="1" customWidth="1"/>
    <col min="76" max="76" width="66.77734375" bestFit="1" customWidth="1"/>
    <col min="77" max="77" width="46.6640625" bestFit="1" customWidth="1"/>
    <col min="78" max="78" width="79.33203125" bestFit="1" customWidth="1"/>
    <col min="79" max="79" width="46.6640625" bestFit="1" customWidth="1"/>
    <col min="80" max="80" width="66.77734375" bestFit="1" customWidth="1"/>
    <col min="81" max="81" width="80.88671875" bestFit="1" customWidth="1"/>
    <col min="82" max="82" width="66.77734375" bestFit="1" customWidth="1"/>
    <col min="83" max="83" width="46.6640625" bestFit="1" customWidth="1"/>
    <col min="84" max="84" width="80.88671875" bestFit="1" customWidth="1"/>
    <col min="85" max="85" width="46.6640625" bestFit="1" customWidth="1"/>
    <col min="86" max="86" width="66.77734375" bestFit="1" customWidth="1"/>
    <col min="87" max="87" width="73.44140625" bestFit="1" customWidth="1"/>
    <col min="88" max="88" width="66.77734375" bestFit="1" customWidth="1"/>
    <col min="89" max="89" width="46.6640625" bestFit="1" customWidth="1"/>
    <col min="90" max="90" width="80.88671875" bestFit="1" customWidth="1"/>
    <col min="91" max="91" width="46.6640625" bestFit="1" customWidth="1"/>
    <col min="92" max="92" width="66.77734375" bestFit="1" customWidth="1"/>
    <col min="93" max="93" width="75.5546875" bestFit="1" customWidth="1"/>
    <col min="94" max="94" width="66.77734375" bestFit="1" customWidth="1"/>
    <col min="95" max="95" width="47" bestFit="1" customWidth="1"/>
    <col min="96" max="96" width="66.77734375" bestFit="1" customWidth="1"/>
    <col min="97" max="97" width="46.6640625" bestFit="1" customWidth="1"/>
    <col min="98" max="98" width="66.77734375" bestFit="1" customWidth="1"/>
    <col min="99" max="99" width="53.77734375" bestFit="1" customWidth="1"/>
    <col min="100" max="100" width="66.77734375" bestFit="1" customWidth="1"/>
    <col min="101" max="101" width="46.6640625" bestFit="1" customWidth="1"/>
    <col min="102" max="102" width="65.6640625" bestFit="1" customWidth="1"/>
    <col min="103" max="103" width="46.6640625" bestFit="1" customWidth="1"/>
    <col min="104" max="104" width="65.6640625" bestFit="1" customWidth="1"/>
    <col min="105" max="105" width="61.88671875" bestFit="1" customWidth="1"/>
    <col min="106" max="106" width="65.6640625" bestFit="1" customWidth="1"/>
    <col min="107" max="107" width="47.88671875" bestFit="1" customWidth="1"/>
    <col min="108" max="108" width="65.6640625" bestFit="1" customWidth="1"/>
    <col min="109" max="109" width="46.6640625" bestFit="1" customWidth="1"/>
    <col min="110" max="110" width="51" bestFit="1" customWidth="1"/>
    <col min="111" max="111" width="45.44140625" bestFit="1" customWidth="1"/>
    <col min="112" max="112" width="42.21875" bestFit="1" customWidth="1"/>
    <col min="113" max="113" width="28.109375" bestFit="1" customWidth="1"/>
    <col min="114" max="114" width="51.88671875" bestFit="1" customWidth="1"/>
    <col min="115" max="115" width="60.44140625" bestFit="1" customWidth="1"/>
    <col min="116" max="116" width="55.88671875" bestFit="1" customWidth="1"/>
    <col min="117" max="117" width="40.6640625" bestFit="1" customWidth="1"/>
    <col min="118" max="118" width="53.109375" bestFit="1" customWidth="1"/>
    <col min="119" max="119" width="41.33203125" bestFit="1" customWidth="1"/>
    <col min="120" max="120" width="62.88671875" bestFit="1" customWidth="1"/>
    <col min="121" max="121" width="27.6640625" bestFit="1" customWidth="1"/>
    <col min="122" max="122" width="28.109375" bestFit="1" customWidth="1"/>
    <col min="123" max="123" width="63.21875" bestFit="1" customWidth="1"/>
    <col min="124" max="124" width="34.6640625" bestFit="1" customWidth="1"/>
    <col min="125" max="125" width="28.109375" bestFit="1" customWidth="1"/>
    <col min="126" max="126" width="27.88671875" bestFit="1" customWidth="1"/>
    <col min="127" max="127" width="59.44140625" bestFit="1" customWidth="1"/>
    <col min="128" max="128" width="28.109375" bestFit="1" customWidth="1"/>
    <col min="129" max="129" width="28.77734375" bestFit="1" customWidth="1"/>
    <col min="130" max="130" width="41" bestFit="1" customWidth="1"/>
    <col min="131" max="131" width="62" bestFit="1" customWidth="1"/>
    <col min="132" max="132" width="55.88671875" bestFit="1" customWidth="1"/>
    <col min="133" max="133" width="35.88671875" bestFit="1" customWidth="1"/>
    <col min="134" max="134" width="28.109375" bestFit="1" customWidth="1"/>
    <col min="135" max="135" width="63.88671875" bestFit="1" customWidth="1"/>
    <col min="136" max="136" width="36.88671875" bestFit="1" customWidth="1"/>
    <col min="137" max="137" width="28.109375" bestFit="1" customWidth="1"/>
    <col min="138" max="138" width="57.88671875" bestFit="1" customWidth="1"/>
    <col min="139" max="139" width="45.33203125" bestFit="1" customWidth="1"/>
    <col min="140" max="140" width="28.109375" bestFit="1" customWidth="1"/>
    <col min="141" max="141" width="51.33203125" bestFit="1" customWidth="1"/>
    <col min="142" max="142" width="27.88671875" bestFit="1" customWidth="1"/>
    <col min="143" max="143" width="34.88671875" bestFit="1" customWidth="1"/>
    <col min="144" max="144" width="40.5546875" bestFit="1" customWidth="1"/>
    <col min="145" max="145" width="28.21875" bestFit="1" customWidth="1"/>
    <col min="146" max="146" width="28.109375" bestFit="1" customWidth="1"/>
    <col min="147" max="147" width="34.77734375" bestFit="1" customWidth="1"/>
    <col min="148" max="148" width="27.77734375" bestFit="1" customWidth="1"/>
    <col min="149" max="149" width="28.109375" bestFit="1" customWidth="1"/>
    <col min="150" max="150" width="40.109375" bestFit="1" customWidth="1"/>
    <col min="151" max="151" width="54.5546875" bestFit="1" customWidth="1"/>
    <col min="152" max="152" width="28.109375" bestFit="1" customWidth="1"/>
    <col min="153" max="153" width="43.109375" bestFit="1" customWidth="1"/>
    <col min="154" max="154" width="28.33203125" bestFit="1" customWidth="1"/>
    <col min="155" max="155" width="55.88671875" bestFit="1" customWidth="1"/>
    <col min="156" max="156" width="39.109375" bestFit="1" customWidth="1"/>
    <col min="157" max="157" width="28.21875" bestFit="1" customWidth="1"/>
    <col min="158" max="158" width="28.33203125" bestFit="1" customWidth="1"/>
    <col min="159" max="159" width="56" bestFit="1" customWidth="1"/>
    <col min="160" max="160" width="30.88671875" bestFit="1" customWidth="1"/>
    <col min="161" max="161" width="28.109375" bestFit="1" customWidth="1"/>
    <col min="162" max="162" width="39.5546875" bestFit="1" customWidth="1"/>
    <col min="163" max="163" width="54.21875" bestFit="1" customWidth="1"/>
    <col min="164" max="164" width="28.109375" bestFit="1" customWidth="1"/>
    <col min="165" max="165" width="49.109375" bestFit="1" customWidth="1"/>
    <col min="166" max="166" width="40.6640625" bestFit="1" customWidth="1"/>
    <col min="167" max="167" width="60.77734375" bestFit="1" customWidth="1"/>
    <col min="168" max="168" width="53.77734375" bestFit="1" customWidth="1"/>
    <col min="169" max="169" width="27.6640625" bestFit="1" customWidth="1"/>
    <col min="170" max="170" width="28.33203125" bestFit="1" customWidth="1"/>
    <col min="171" max="171" width="52.88671875" bestFit="1" customWidth="1"/>
    <col min="172" max="172" width="53.44140625" bestFit="1" customWidth="1"/>
    <col min="173" max="173" width="28.109375" bestFit="1" customWidth="1"/>
    <col min="174" max="174" width="60.21875" bestFit="1" customWidth="1"/>
    <col min="175" max="175" width="54.33203125" bestFit="1" customWidth="1"/>
    <col min="176" max="176" width="28.109375" bestFit="1" customWidth="1"/>
    <col min="177" max="177" width="41.44140625" bestFit="1" customWidth="1"/>
    <col min="178" max="178" width="37.77734375" bestFit="1" customWidth="1"/>
    <col min="179" max="179" width="54.44140625" bestFit="1" customWidth="1"/>
    <col min="180" max="180" width="39.21875" bestFit="1" customWidth="1"/>
    <col min="181" max="181" width="36.88671875" bestFit="1" customWidth="1"/>
    <col min="182" max="182" width="28.33203125" bestFit="1" customWidth="1"/>
    <col min="183" max="183" width="52.5546875" bestFit="1" customWidth="1"/>
    <col min="184" max="184" width="27" bestFit="1" customWidth="1"/>
    <col min="185" max="185" width="27.6640625" bestFit="1" customWidth="1"/>
    <col min="186" max="186" width="28.33203125" bestFit="1" customWidth="1"/>
    <col min="187" max="187" width="59.21875" bestFit="1" customWidth="1"/>
    <col min="188" max="188" width="31.6640625" bestFit="1" customWidth="1"/>
    <col min="189" max="189" width="27.6640625" bestFit="1" customWidth="1"/>
    <col min="190" max="190" width="37.77734375" bestFit="1" customWidth="1"/>
    <col min="191" max="191" width="56.88671875" bestFit="1" customWidth="1"/>
    <col min="192" max="192" width="29.88671875" bestFit="1" customWidth="1"/>
    <col min="193" max="193" width="37.5546875" bestFit="1" customWidth="1"/>
    <col min="194" max="194" width="28.33203125" bestFit="1" customWidth="1"/>
    <col min="195" max="195" width="58.33203125" bestFit="1" customWidth="1"/>
    <col min="196" max="196" width="36.44140625" bestFit="1" customWidth="1"/>
    <col min="197" max="197" width="27.6640625" bestFit="1" customWidth="1"/>
    <col min="198" max="198" width="28.33203125" bestFit="1" customWidth="1"/>
    <col min="199" max="199" width="58.44140625" bestFit="1" customWidth="1"/>
    <col min="200" max="200" width="27" bestFit="1" customWidth="1"/>
    <col min="201" max="201" width="27.6640625" bestFit="1" customWidth="1"/>
    <col min="202" max="202" width="37.5546875" bestFit="1" customWidth="1"/>
    <col min="203" max="203" width="56.5546875" bestFit="1" customWidth="1"/>
    <col min="204" max="204" width="31.6640625" bestFit="1" customWidth="1"/>
    <col min="205" max="205" width="33.33203125" bestFit="1" customWidth="1"/>
    <col min="206" max="206" width="28.33203125" bestFit="1" customWidth="1"/>
    <col min="207" max="207" width="63.21875" bestFit="1" customWidth="1"/>
    <col min="208" max="208" width="43.33203125" bestFit="1" customWidth="1"/>
    <col min="209" max="209" width="27.6640625" bestFit="1" customWidth="1"/>
    <col min="210" max="210" width="28.33203125" bestFit="1" customWidth="1"/>
    <col min="211" max="211" width="61.33203125" bestFit="1" customWidth="1"/>
    <col min="212" max="212" width="36.44140625" bestFit="1" customWidth="1"/>
    <col min="213" max="213" width="27.6640625" bestFit="1" customWidth="1"/>
    <col min="214" max="214" width="28.109375" bestFit="1" customWidth="1"/>
    <col min="215" max="215" width="48.44140625" bestFit="1" customWidth="1"/>
    <col min="216" max="216" width="27" bestFit="1" customWidth="1"/>
    <col min="217" max="217" width="26.21875" bestFit="1" customWidth="1"/>
    <col min="218" max="218" width="28.109375" bestFit="1" customWidth="1"/>
    <col min="219" max="219" width="25" bestFit="1" customWidth="1"/>
    <col min="220" max="220" width="35.44140625" bestFit="1" customWidth="1"/>
    <col min="221" max="221" width="25" bestFit="1" customWidth="1"/>
    <col min="222" max="222" width="28.109375" bestFit="1" customWidth="1"/>
    <col min="223" max="223" width="39.21875" bestFit="1" customWidth="1"/>
    <col min="224" max="224" width="29.88671875" bestFit="1" customWidth="1"/>
    <col min="225" max="225" width="25" bestFit="1" customWidth="1"/>
    <col min="226" max="226" width="31.5546875" bestFit="1" customWidth="1"/>
    <col min="227" max="227" width="25" bestFit="1" customWidth="1"/>
    <col min="228" max="228" width="36.44140625" bestFit="1" customWidth="1"/>
    <col min="229" max="229" width="26.77734375" bestFit="1" customWidth="1"/>
    <col min="230" max="231" width="28.109375" bestFit="1" customWidth="1"/>
    <col min="232" max="232" width="34.5546875" bestFit="1" customWidth="1"/>
    <col min="233" max="233" width="25" bestFit="1" customWidth="1"/>
    <col min="234" max="234" width="28.109375" bestFit="1" customWidth="1"/>
    <col min="235" max="235" width="65.109375" bestFit="1" customWidth="1"/>
    <col min="236" max="236" width="39.44140625" bestFit="1" customWidth="1"/>
    <col min="237" max="237" width="26.88671875" bestFit="1" customWidth="1"/>
    <col min="238" max="238" width="41" bestFit="1" customWidth="1"/>
    <col min="239" max="239" width="26.5546875" bestFit="1" customWidth="1"/>
    <col min="240" max="240" width="37.77734375" bestFit="1" customWidth="1"/>
    <col min="241" max="241" width="30.88671875" bestFit="1" customWidth="1"/>
    <col min="242" max="242" width="28.109375" bestFit="1" customWidth="1"/>
    <col min="243" max="243" width="26.5546875" bestFit="1" customWidth="1"/>
    <col min="244" max="244" width="51.109375" bestFit="1" customWidth="1"/>
    <col min="245" max="245" width="25" bestFit="1" customWidth="1"/>
    <col min="246" max="246" width="28.109375" bestFit="1" customWidth="1"/>
    <col min="247" max="247" width="32.21875" bestFit="1" customWidth="1"/>
    <col min="248" max="248" width="52.88671875" bestFit="1" customWidth="1"/>
    <col min="249" max="249" width="25" bestFit="1" customWidth="1"/>
    <col min="250" max="250" width="34.33203125" bestFit="1" customWidth="1"/>
    <col min="251" max="251" width="26.5546875" bestFit="1" customWidth="1"/>
    <col min="252" max="252" width="37.5546875" bestFit="1" customWidth="1"/>
    <col min="253" max="253" width="32.44140625" bestFit="1" customWidth="1"/>
    <col min="254" max="254" width="28.109375" bestFit="1" customWidth="1"/>
    <col min="255" max="255" width="26.5546875" bestFit="1" customWidth="1"/>
    <col min="256" max="256" width="37.33203125" bestFit="1" customWidth="1"/>
    <col min="257" max="257" width="25" bestFit="1" customWidth="1"/>
    <col min="258" max="258" width="28.109375" bestFit="1" customWidth="1"/>
    <col min="259" max="259" width="26.77734375" bestFit="1" customWidth="1"/>
    <col min="260" max="260" width="44.109375" bestFit="1" customWidth="1"/>
    <col min="261" max="261" width="25" bestFit="1" customWidth="1"/>
    <col min="262" max="262" width="40.21875" bestFit="1" customWidth="1"/>
    <col min="263" max="263" width="26.5546875" bestFit="1" customWidth="1"/>
    <col min="264" max="264" width="39" bestFit="1" customWidth="1"/>
    <col min="265" max="265" width="34.88671875" bestFit="1" customWidth="1"/>
    <col min="266" max="266" width="28.109375" bestFit="1" customWidth="1"/>
    <col min="267" max="267" width="25" bestFit="1" customWidth="1"/>
    <col min="268" max="268" width="47.6640625" bestFit="1" customWidth="1"/>
    <col min="269" max="269" width="25" bestFit="1" customWidth="1"/>
    <col min="270" max="270" width="28.109375" bestFit="1" customWidth="1"/>
    <col min="271" max="271" width="56.33203125" bestFit="1" customWidth="1"/>
    <col min="272" max="272" width="64.21875" bestFit="1" customWidth="1"/>
    <col min="273" max="273" width="25" bestFit="1" customWidth="1"/>
    <col min="274" max="274" width="37.109375" bestFit="1" customWidth="1"/>
    <col min="275" max="275" width="26.5546875" bestFit="1" customWidth="1"/>
    <col min="276" max="276" width="36.77734375" bestFit="1" customWidth="1"/>
    <col min="277" max="277" width="38.88671875" bestFit="1" customWidth="1"/>
    <col min="278" max="278" width="28.109375" bestFit="1" customWidth="1"/>
    <col min="279" max="279" width="26.5546875" bestFit="1" customWidth="1"/>
    <col min="280" max="280" width="45.5546875" bestFit="1" customWidth="1"/>
    <col min="281" max="281" width="25" bestFit="1" customWidth="1"/>
    <col min="282" max="282" width="28.109375" bestFit="1" customWidth="1"/>
    <col min="283" max="283" width="59.5546875" bestFit="1" customWidth="1"/>
    <col min="284" max="284" width="42.77734375" bestFit="1" customWidth="1"/>
    <col min="285" max="285" width="25" bestFit="1" customWidth="1"/>
    <col min="286" max="286" width="48.77734375" bestFit="1" customWidth="1"/>
    <col min="287" max="287" width="25" bestFit="1" customWidth="1"/>
    <col min="288" max="288" width="30" bestFit="1" customWidth="1"/>
    <col min="289" max="289" width="27.21875" bestFit="1" customWidth="1"/>
    <col min="290" max="290" width="28.109375" bestFit="1" customWidth="1"/>
    <col min="291" max="291" width="25" bestFit="1" customWidth="1"/>
    <col min="292" max="292" width="52.109375" bestFit="1" customWidth="1"/>
    <col min="293" max="293" width="25" bestFit="1" customWidth="1"/>
    <col min="294" max="294" width="28.109375" bestFit="1" customWidth="1"/>
    <col min="295" max="295" width="52.77734375" bestFit="1" customWidth="1"/>
    <col min="296" max="296" width="36.5546875" bestFit="1" customWidth="1"/>
    <col min="297" max="297" width="25" bestFit="1" customWidth="1"/>
    <col min="298" max="298" width="52.109375" bestFit="1" customWidth="1"/>
    <col min="299" max="299" width="25" bestFit="1" customWidth="1"/>
    <col min="300" max="300" width="31.44140625" bestFit="1" customWidth="1"/>
    <col min="301" max="301" width="41.109375" bestFit="1" customWidth="1"/>
    <col min="302" max="302" width="28.109375" bestFit="1" customWidth="1"/>
    <col min="303" max="303" width="25" bestFit="1" customWidth="1"/>
    <col min="304" max="304" width="42.77734375" bestFit="1" customWidth="1"/>
    <col min="305" max="305" width="25" bestFit="1" customWidth="1"/>
    <col min="306" max="306" width="28.109375" bestFit="1" customWidth="1"/>
    <col min="307" max="307" width="26.5546875" bestFit="1" customWidth="1"/>
    <col min="308" max="308" width="39.21875" bestFit="1" customWidth="1"/>
    <col min="309" max="309" width="25" bestFit="1" customWidth="1"/>
    <col min="310" max="310" width="65.5546875" bestFit="1" customWidth="1"/>
    <col min="311" max="311" width="38.21875" bestFit="1" customWidth="1"/>
    <col min="312" max="312" width="68.77734375" bestFit="1" customWidth="1"/>
    <col min="313" max="313" width="37.21875" bestFit="1" customWidth="1"/>
    <col min="314" max="314" width="28.109375" bestFit="1" customWidth="1"/>
    <col min="315" max="315" width="38.21875" bestFit="1" customWidth="1"/>
    <col min="316" max="316" width="69.77734375" bestFit="1" customWidth="1"/>
    <col min="317" max="317" width="25" bestFit="1" customWidth="1"/>
    <col min="318" max="318" width="28.109375" bestFit="1" customWidth="1"/>
    <col min="319" max="319" width="38.21875" bestFit="1" customWidth="1"/>
    <col min="320" max="320" width="65.77734375" bestFit="1" customWidth="1"/>
    <col min="321" max="321" width="25" bestFit="1" customWidth="1"/>
    <col min="322" max="322" width="35.88671875" bestFit="1" customWidth="1"/>
    <col min="323" max="323" width="38.21875" bestFit="1" customWidth="1"/>
    <col min="324" max="324" width="77.88671875" bestFit="1" customWidth="1"/>
    <col min="325" max="325" width="35.88671875" bestFit="1" customWidth="1"/>
    <col min="326" max="326" width="28.109375" bestFit="1" customWidth="1"/>
    <col min="327" max="327" width="38.21875" bestFit="1" customWidth="1"/>
    <col min="328" max="328" width="73.6640625" bestFit="1" customWidth="1"/>
    <col min="329" max="329" width="25" bestFit="1" customWidth="1"/>
    <col min="330" max="330" width="28.109375" bestFit="1" customWidth="1"/>
    <col min="331" max="331" width="38.21875" bestFit="1" customWidth="1"/>
    <col min="332" max="332" width="80.88671875" bestFit="1" customWidth="1"/>
    <col min="333" max="333" width="25" bestFit="1" customWidth="1"/>
    <col min="334" max="334" width="30" bestFit="1" customWidth="1"/>
    <col min="335" max="335" width="38.21875" bestFit="1" customWidth="1"/>
    <col min="336" max="336" width="80.88671875" bestFit="1" customWidth="1"/>
    <col min="337" max="337" width="49" bestFit="1" customWidth="1"/>
    <col min="338" max="338" width="28.109375" bestFit="1" customWidth="1"/>
    <col min="339" max="339" width="38.21875" bestFit="1" customWidth="1"/>
    <col min="340" max="340" width="61.6640625" bestFit="1" customWidth="1"/>
    <col min="341" max="341" width="25" bestFit="1" customWidth="1"/>
    <col min="342" max="342" width="28.109375" bestFit="1" customWidth="1"/>
    <col min="343" max="343" width="39.6640625" bestFit="1" customWidth="1"/>
    <col min="344" max="344" width="69.88671875" bestFit="1" customWidth="1"/>
    <col min="345" max="345" width="25" bestFit="1" customWidth="1"/>
    <col min="346" max="346" width="41.5546875" bestFit="1" customWidth="1"/>
    <col min="347" max="347" width="38.21875" bestFit="1" customWidth="1"/>
    <col min="348" max="348" width="75.6640625" bestFit="1" customWidth="1"/>
    <col min="349" max="349" width="43.33203125" bestFit="1" customWidth="1"/>
    <col min="350" max="350" width="28.109375" bestFit="1" customWidth="1"/>
    <col min="351" max="351" width="28.44140625" bestFit="1" customWidth="1"/>
    <col min="352" max="352" width="42.44140625" bestFit="1" customWidth="1"/>
    <col min="353" max="353" width="25" bestFit="1" customWidth="1"/>
    <col min="354" max="354" width="28.109375" bestFit="1" customWidth="1"/>
    <col min="355" max="355" width="73.77734375" bestFit="1" customWidth="1"/>
    <col min="356" max="356" width="36.77734375" bestFit="1" customWidth="1"/>
    <col min="357" max="357" width="25" bestFit="1" customWidth="1"/>
    <col min="358" max="358" width="60.21875" bestFit="1" customWidth="1"/>
    <col min="359" max="359" width="28.44140625" bestFit="1" customWidth="1"/>
    <col min="360" max="360" width="32.77734375" bestFit="1" customWidth="1"/>
    <col min="361" max="361" width="52.77734375" bestFit="1" customWidth="1"/>
    <col min="362" max="362" width="28.109375" bestFit="1" customWidth="1"/>
    <col min="363" max="363" width="25" bestFit="1" customWidth="1"/>
    <col min="364" max="364" width="53.21875" bestFit="1" customWidth="1"/>
    <col min="365" max="365" width="25" bestFit="1" customWidth="1"/>
    <col min="366" max="366" width="28.109375" bestFit="1" customWidth="1"/>
    <col min="367" max="367" width="54.88671875" bestFit="1" customWidth="1"/>
    <col min="368" max="368" width="43.88671875" bestFit="1" customWidth="1"/>
    <col min="369" max="369" width="25" bestFit="1" customWidth="1"/>
    <col min="370" max="370" width="36.33203125" bestFit="1" customWidth="1"/>
    <col min="371" max="371" width="28.33203125" bestFit="1" customWidth="1"/>
    <col min="372" max="372" width="63.88671875" bestFit="1" customWidth="1"/>
    <col min="373" max="373" width="37.44140625" bestFit="1" customWidth="1"/>
    <col min="374" max="374" width="28.109375" bestFit="1" customWidth="1"/>
    <col min="375" max="375" width="28.33203125" bestFit="1" customWidth="1"/>
    <col min="376" max="376" width="51.44140625" bestFit="1" customWidth="1"/>
    <col min="377" max="377" width="25" bestFit="1" customWidth="1"/>
    <col min="378" max="378" width="28.109375" bestFit="1" customWidth="1"/>
    <col min="379" max="379" width="34.5546875" bestFit="1" customWidth="1"/>
    <col min="380" max="380" width="65.33203125" bestFit="1" customWidth="1"/>
    <col min="381" max="381" width="25" bestFit="1" customWidth="1"/>
    <col min="382" max="382" width="43.44140625" bestFit="1" customWidth="1"/>
    <col min="383" max="383" width="41.6640625" bestFit="1" customWidth="1"/>
    <col min="384" max="384" width="60.21875" bestFit="1" customWidth="1"/>
    <col min="385" max="385" width="32.6640625" bestFit="1" customWidth="1"/>
    <col min="386" max="386" width="28.109375" bestFit="1" customWidth="1"/>
    <col min="387" max="387" width="41.6640625" bestFit="1" customWidth="1"/>
    <col min="388" max="388" width="61.5546875" bestFit="1" customWidth="1"/>
    <col min="389" max="389" width="25" bestFit="1" customWidth="1"/>
    <col min="390" max="390" width="28.109375" bestFit="1" customWidth="1"/>
    <col min="391" max="391" width="42.88671875" bestFit="1" customWidth="1"/>
    <col min="392" max="392" width="68.21875" bestFit="1" customWidth="1"/>
    <col min="393" max="393" width="25" bestFit="1" customWidth="1"/>
    <col min="394" max="394" width="28.109375" bestFit="1" customWidth="1"/>
    <col min="395" max="395" width="41.6640625" bestFit="1" customWidth="1"/>
    <col min="396" max="396" width="69.5546875" bestFit="1" customWidth="1"/>
    <col min="397" max="397" width="27.6640625" bestFit="1" customWidth="1"/>
    <col min="398" max="398" width="28.109375" bestFit="1" customWidth="1"/>
    <col min="399" max="399" width="41.6640625" bestFit="1" customWidth="1"/>
    <col min="400" max="400" width="69.6640625" bestFit="1" customWidth="1"/>
    <col min="401" max="401" width="25" bestFit="1" customWidth="1"/>
    <col min="402" max="402" width="28.109375" bestFit="1" customWidth="1"/>
    <col min="403" max="403" width="41.6640625" bestFit="1" customWidth="1"/>
    <col min="404" max="404" width="67.88671875" bestFit="1" customWidth="1"/>
    <col min="405" max="405" width="25" bestFit="1" customWidth="1"/>
    <col min="406" max="406" width="44.88671875" bestFit="1" customWidth="1"/>
    <col min="407" max="407" width="41.6640625" bestFit="1" customWidth="1"/>
    <col min="408" max="408" width="64.44140625" bestFit="1" customWidth="1"/>
    <col min="409" max="409" width="35" bestFit="1" customWidth="1"/>
    <col min="410" max="410" width="28.109375" bestFit="1" customWidth="1"/>
    <col min="411" max="411" width="41.6640625" bestFit="1" customWidth="1"/>
    <col min="412" max="412" width="65.77734375" bestFit="1" customWidth="1"/>
    <col min="413" max="413" width="25" bestFit="1" customWidth="1"/>
    <col min="414" max="414" width="28.109375" bestFit="1" customWidth="1"/>
    <col min="415" max="415" width="41.6640625" bestFit="1" customWidth="1"/>
    <col min="416" max="416" width="65.88671875" bestFit="1" customWidth="1"/>
    <col min="417" max="417" width="25" bestFit="1" customWidth="1"/>
    <col min="418" max="418" width="28.21875" bestFit="1" customWidth="1"/>
    <col min="419" max="419" width="41.6640625" bestFit="1" customWidth="1"/>
    <col min="420" max="420" width="64.109375" bestFit="1" customWidth="1"/>
    <col min="421" max="421" width="35.109375" bestFit="1" customWidth="1"/>
    <col min="422" max="422" width="28.109375" bestFit="1" customWidth="1"/>
    <col min="423" max="423" width="41.6640625" bestFit="1" customWidth="1"/>
    <col min="424" max="424" width="61.6640625" bestFit="1" customWidth="1"/>
    <col min="425" max="425" width="25" bestFit="1" customWidth="1"/>
    <col min="426" max="426" width="28.109375" bestFit="1" customWidth="1"/>
    <col min="427" max="427" width="42.88671875" bestFit="1" customWidth="1"/>
    <col min="428" max="428" width="47.44140625" bestFit="1" customWidth="1"/>
    <col min="429" max="429" width="25" bestFit="1" customWidth="1"/>
    <col min="430" max="430" width="28.109375" bestFit="1" customWidth="1"/>
    <col min="431" max="431" width="28.33203125" bestFit="1" customWidth="1"/>
    <col min="432" max="432" width="48.77734375" bestFit="1" customWidth="1"/>
    <col min="433" max="433" width="46.5546875" bestFit="1" customWidth="1"/>
    <col min="434" max="434" width="28.109375" bestFit="1" customWidth="1"/>
    <col min="435" max="435" width="28.33203125" bestFit="1" customWidth="1"/>
    <col min="436" max="436" width="52.77734375" bestFit="1" customWidth="1"/>
    <col min="437" max="437" width="25" bestFit="1" customWidth="1"/>
    <col min="438" max="438" width="28.109375" bestFit="1" customWidth="1"/>
    <col min="439" max="439" width="58.88671875" bestFit="1" customWidth="1"/>
    <col min="440" max="440" width="47.109375" bestFit="1" customWidth="1"/>
    <col min="441" max="441" width="25" bestFit="1" customWidth="1"/>
    <col min="442" max="442" width="44.77734375" bestFit="1" customWidth="1"/>
    <col min="443" max="443" width="28.33203125" bestFit="1" customWidth="1"/>
    <col min="444" max="444" width="53.6640625" bestFit="1" customWidth="1"/>
    <col min="445" max="445" width="30.77734375" bestFit="1" customWidth="1"/>
    <col min="446" max="446" width="28.109375" bestFit="1" customWidth="1"/>
    <col min="447" max="447" width="28.33203125" bestFit="1" customWidth="1"/>
    <col min="448" max="448" width="55.44140625" bestFit="1" customWidth="1"/>
    <col min="449" max="449" width="25" bestFit="1" customWidth="1"/>
    <col min="450" max="450" width="28.109375" bestFit="1" customWidth="1"/>
    <col min="451" max="451" width="33.21875" bestFit="1" customWidth="1"/>
    <col min="452" max="452" width="56.77734375" bestFit="1" customWidth="1"/>
    <col min="453" max="453" width="25" bestFit="1" customWidth="1"/>
    <col min="454" max="454" width="30.21875" bestFit="1" customWidth="1"/>
    <col min="455" max="455" width="28.33203125" bestFit="1" customWidth="1"/>
    <col min="456" max="456" width="56.88671875" bestFit="1" customWidth="1"/>
    <col min="457" max="457" width="35.5546875" bestFit="1" customWidth="1"/>
    <col min="458" max="458" width="28.109375" bestFit="1" customWidth="1"/>
    <col min="459" max="459" width="28.33203125" bestFit="1" customWidth="1"/>
    <col min="460" max="460" width="55.109375" bestFit="1" customWidth="1"/>
    <col min="461" max="461" width="25" bestFit="1" customWidth="1"/>
    <col min="462" max="462" width="28.109375" bestFit="1" customWidth="1"/>
    <col min="463" max="463" width="31" bestFit="1" customWidth="1"/>
    <col min="464" max="464" width="61.6640625" bestFit="1" customWidth="1"/>
    <col min="465" max="465" width="25" bestFit="1" customWidth="1"/>
    <col min="466" max="466" width="80.88671875" bestFit="1" customWidth="1"/>
    <col min="467" max="467" width="28.33203125" bestFit="1" customWidth="1"/>
    <col min="468" max="468" width="50.6640625" bestFit="1" customWidth="1"/>
    <col min="469" max="469" width="61.33203125" bestFit="1" customWidth="1"/>
    <col min="470" max="470" width="28.109375" bestFit="1" customWidth="1"/>
    <col min="471" max="471" width="28.33203125" bestFit="1" customWidth="1"/>
    <col min="472" max="472" width="52" bestFit="1" customWidth="1"/>
    <col min="473" max="473" width="25" bestFit="1" customWidth="1"/>
    <col min="474" max="474" width="28.109375" bestFit="1" customWidth="1"/>
    <col min="475" max="475" width="38.6640625" bestFit="1" customWidth="1"/>
    <col min="476" max="476" width="52.109375" bestFit="1" customWidth="1"/>
    <col min="477" max="477" width="25" bestFit="1" customWidth="1"/>
    <col min="478" max="478" width="46.21875" bestFit="1" customWidth="1"/>
    <col min="479" max="479" width="28.33203125" bestFit="1" customWidth="1"/>
    <col min="480" max="480" width="50.33203125" bestFit="1" customWidth="1"/>
    <col min="481" max="481" width="44.6640625" bestFit="1" customWidth="1"/>
    <col min="482" max="482" width="28.109375" bestFit="1" customWidth="1"/>
    <col min="483" max="483" width="28.33203125" bestFit="1" customWidth="1"/>
    <col min="484" max="484" width="56.88671875" bestFit="1" customWidth="1"/>
    <col min="485" max="485" width="25" bestFit="1" customWidth="1"/>
    <col min="486" max="486" width="28.109375" bestFit="1" customWidth="1"/>
    <col min="487" max="487" width="45.109375" bestFit="1" customWidth="1"/>
    <col min="488" max="488" width="48.33203125" bestFit="1" customWidth="1"/>
    <col min="489" max="489" width="25" bestFit="1" customWidth="1"/>
    <col min="490" max="490" width="43.33203125" bestFit="1" customWidth="1"/>
    <col min="491" max="491" width="28.33203125" bestFit="1" customWidth="1"/>
    <col min="492" max="492" width="49.6640625" bestFit="1" customWidth="1"/>
    <col min="493" max="493" width="60.44140625" bestFit="1" customWidth="1"/>
    <col min="494" max="494" width="28.109375" bestFit="1" customWidth="1"/>
    <col min="495" max="495" width="28.33203125" bestFit="1" customWidth="1"/>
    <col min="496" max="496" width="62.44140625" bestFit="1" customWidth="1"/>
    <col min="497" max="497" width="25" bestFit="1" customWidth="1"/>
    <col min="498" max="498" width="34.5546875" bestFit="1" customWidth="1"/>
    <col min="499" max="499" width="57.21875" bestFit="1" customWidth="1"/>
    <col min="500" max="500" width="48" bestFit="1" customWidth="1"/>
    <col min="501" max="501" width="34.5546875" bestFit="1" customWidth="1"/>
    <col min="502" max="502" width="66.88671875" bestFit="1" customWidth="1"/>
    <col min="503" max="503" width="28.33203125" bestFit="1" customWidth="1"/>
    <col min="504" max="504" width="54.6640625" bestFit="1" customWidth="1"/>
    <col min="505" max="505" width="32.109375" bestFit="1" customWidth="1"/>
    <col min="506" max="506" width="28.109375" bestFit="1" customWidth="1"/>
    <col min="507" max="507" width="43.77734375" bestFit="1" customWidth="1"/>
    <col min="508" max="508" width="51.5546875" bestFit="1" customWidth="1"/>
    <col min="509" max="509" width="25" bestFit="1" customWidth="1"/>
    <col min="510" max="510" width="43.77734375" bestFit="1" customWidth="1"/>
    <col min="511" max="511" width="40.109375" bestFit="1" customWidth="1"/>
    <col min="512" max="512" width="52.88671875" bestFit="1" customWidth="1"/>
    <col min="513" max="513" width="43.77734375" bestFit="1" customWidth="1"/>
    <col min="514" max="514" width="28.109375" bestFit="1" customWidth="1"/>
    <col min="515" max="515" width="28.33203125" bestFit="1" customWidth="1"/>
    <col min="516" max="516" width="53" bestFit="1" customWidth="1"/>
    <col min="517" max="517" width="49" bestFit="1" customWidth="1"/>
    <col min="518" max="518" width="28.109375" bestFit="1" customWidth="1"/>
    <col min="519" max="519" width="28.33203125" bestFit="1" customWidth="1"/>
    <col min="520" max="520" width="51.21875" bestFit="1" customWidth="1"/>
    <col min="521" max="521" width="25" bestFit="1" customWidth="1"/>
    <col min="522" max="522" width="28.109375" bestFit="1" customWidth="1"/>
    <col min="523" max="523" width="28.33203125" bestFit="1" customWidth="1"/>
    <col min="524" max="524" width="57.77734375" bestFit="1" customWidth="1"/>
    <col min="525" max="525" width="25" bestFit="1" customWidth="1"/>
    <col min="526" max="526" width="28.109375" bestFit="1" customWidth="1"/>
    <col min="527" max="527" width="28.33203125" bestFit="1" customWidth="1"/>
    <col min="528" max="528" width="54.5546875" bestFit="1" customWidth="1"/>
    <col min="529" max="529" width="25" bestFit="1" customWidth="1"/>
    <col min="530" max="530" width="28.109375" bestFit="1" customWidth="1"/>
    <col min="531" max="531" width="53.44140625" bestFit="1" customWidth="1"/>
    <col min="532" max="532" width="55.88671875" bestFit="1" customWidth="1"/>
    <col min="533" max="533" width="25" bestFit="1" customWidth="1"/>
    <col min="534" max="534" width="28.109375" bestFit="1" customWidth="1"/>
    <col min="535" max="535" width="53.44140625" bestFit="1" customWidth="1"/>
    <col min="536" max="536" width="56" bestFit="1" customWidth="1"/>
    <col min="537" max="537" width="25" bestFit="1" customWidth="1"/>
    <col min="538" max="538" width="28.109375" bestFit="1" customWidth="1"/>
    <col min="539" max="539" width="53.44140625" bestFit="1" customWidth="1"/>
    <col min="540" max="540" width="54.21875" bestFit="1" customWidth="1"/>
    <col min="541" max="541" width="25" bestFit="1" customWidth="1"/>
    <col min="542" max="542" width="28.109375" bestFit="1" customWidth="1"/>
    <col min="543" max="543" width="53.44140625" bestFit="1" customWidth="1"/>
    <col min="544" max="544" width="60.77734375" bestFit="1" customWidth="1"/>
    <col min="545" max="545" width="25" bestFit="1" customWidth="1"/>
    <col min="546" max="546" width="49.109375" bestFit="1" customWidth="1"/>
    <col min="547" max="547" width="26.5546875" bestFit="1" customWidth="1"/>
    <col min="548" max="548" width="80.88671875" bestFit="1" customWidth="1"/>
    <col min="549" max="549" width="25" bestFit="1" customWidth="1"/>
    <col min="550" max="550" width="40.21875" bestFit="1" customWidth="1"/>
    <col min="551" max="551" width="41.6640625" bestFit="1" customWidth="1"/>
    <col min="552" max="552" width="59.88671875" bestFit="1" customWidth="1"/>
    <col min="553" max="553" width="38" bestFit="1" customWidth="1"/>
    <col min="554" max="554" width="28.109375" bestFit="1" customWidth="1"/>
    <col min="555" max="555" width="28.33203125" bestFit="1" customWidth="1"/>
    <col min="556" max="556" width="65.21875" bestFit="1" customWidth="1"/>
    <col min="557" max="557" width="25" bestFit="1" customWidth="1"/>
    <col min="558" max="558" width="31.44140625" bestFit="1" customWidth="1"/>
    <col min="559" max="559" width="48.44140625" bestFit="1" customWidth="1"/>
    <col min="560" max="560" width="65.88671875" bestFit="1" customWidth="1"/>
    <col min="561" max="561" width="53.5546875" bestFit="1" customWidth="1"/>
    <col min="562" max="562" width="28.109375" bestFit="1" customWidth="1"/>
    <col min="563" max="563" width="41.44140625" bestFit="1" customWidth="1"/>
    <col min="564" max="564" width="56.33203125" bestFit="1" customWidth="1"/>
    <col min="565" max="565" width="25" bestFit="1" customWidth="1"/>
    <col min="566" max="566" width="41.44140625" bestFit="1" customWidth="1"/>
    <col min="567" max="567" width="40.109375" bestFit="1" customWidth="1"/>
    <col min="568" max="568" width="57.6640625" bestFit="1" customWidth="1"/>
    <col min="569" max="569" width="41.44140625" bestFit="1" customWidth="1"/>
    <col min="570" max="570" width="35.109375" bestFit="1" customWidth="1"/>
    <col min="571" max="571" width="28.33203125" bestFit="1" customWidth="1"/>
    <col min="572" max="572" width="57.77734375" bestFit="1" customWidth="1"/>
    <col min="573" max="573" width="32.44140625" bestFit="1" customWidth="1"/>
    <col min="574" max="574" width="28.109375" bestFit="1" customWidth="1"/>
    <col min="575" max="575" width="28.33203125" bestFit="1" customWidth="1"/>
    <col min="576" max="576" width="56" bestFit="1" customWidth="1"/>
    <col min="577" max="577" width="25" bestFit="1" customWidth="1"/>
    <col min="578" max="578" width="28.109375" bestFit="1" customWidth="1"/>
    <col min="579" max="579" width="51.6640625" bestFit="1" customWidth="1"/>
    <col min="580" max="580" width="62.5546875" bestFit="1" customWidth="1"/>
    <col min="581" max="581" width="25" bestFit="1" customWidth="1"/>
    <col min="582" max="582" width="53" bestFit="1" customWidth="1"/>
    <col min="583" max="583" width="25" bestFit="1" customWidth="1"/>
    <col min="584" max="584" width="30" bestFit="1" customWidth="1"/>
    <col min="585" max="585" width="49.44140625" bestFit="1" customWidth="1"/>
    <col min="586" max="586" width="28.109375" bestFit="1" customWidth="1"/>
    <col min="587" max="587" width="55.109375" bestFit="1" customWidth="1"/>
    <col min="588" max="588" width="57.5546875" bestFit="1" customWidth="1"/>
    <col min="589" max="589" width="67.88671875" bestFit="1" customWidth="1"/>
    <col min="590" max="590" width="25" bestFit="1" customWidth="1"/>
    <col min="591" max="591" width="45.77734375" bestFit="1" customWidth="1"/>
    <col min="592" max="592" width="78.88671875" bestFit="1" customWidth="1"/>
    <col min="593" max="593" width="25" bestFit="1" customWidth="1"/>
    <col min="594" max="594" width="34.109375" bestFit="1" customWidth="1"/>
    <col min="595" max="595" width="78.5546875" bestFit="1" customWidth="1"/>
    <col min="596" max="596" width="26.5546875" bestFit="1" customWidth="1"/>
    <col min="597" max="597" width="28.109375" bestFit="1" customWidth="1"/>
    <col min="598" max="598" width="28.33203125" bestFit="1" customWidth="1"/>
    <col min="599" max="599" width="33.88671875" bestFit="1" customWidth="1"/>
    <col min="600" max="600" width="25" bestFit="1" customWidth="1"/>
    <col min="601" max="601" width="28.109375" bestFit="1" customWidth="1"/>
    <col min="602" max="602" width="28.33203125" bestFit="1" customWidth="1"/>
    <col min="603" max="603" width="35.21875" bestFit="1" customWidth="1"/>
    <col min="604" max="604" width="25" bestFit="1" customWidth="1"/>
    <col min="605" max="605" width="28.109375" bestFit="1" customWidth="1"/>
    <col min="606" max="606" width="50.5546875" bestFit="1" customWidth="1"/>
    <col min="607" max="607" width="25" bestFit="1" customWidth="1"/>
    <col min="608" max="608" width="28.109375" bestFit="1" customWidth="1"/>
    <col min="609" max="609" width="49" bestFit="1" customWidth="1"/>
    <col min="610" max="610" width="25" bestFit="1" customWidth="1"/>
    <col min="611" max="611" width="28.109375" bestFit="1" customWidth="1"/>
    <col min="612" max="612" width="64.33203125" bestFit="1" customWidth="1"/>
    <col min="613" max="613" width="25" bestFit="1" customWidth="1"/>
    <col min="614" max="614" width="28.109375" bestFit="1" customWidth="1"/>
    <col min="615" max="615" width="65.6640625" bestFit="1" customWidth="1"/>
    <col min="616" max="616" width="25" bestFit="1" customWidth="1"/>
    <col min="617" max="617" width="28.109375" bestFit="1" customWidth="1"/>
    <col min="618" max="618" width="50.5546875" bestFit="1" customWidth="1"/>
    <col min="619" max="619" width="25" bestFit="1" customWidth="1"/>
    <col min="620" max="620" width="28.109375" bestFit="1" customWidth="1"/>
    <col min="621" max="621" width="37.5546875" bestFit="1" customWidth="1"/>
    <col min="622" max="622" width="25" bestFit="1" customWidth="1"/>
    <col min="623" max="623" width="28.109375" bestFit="1" customWidth="1"/>
    <col min="624" max="624" width="28" bestFit="1" customWidth="1"/>
  </cols>
  <sheetData>
    <row r="1" spans="1:624" x14ac:dyDescent="0.3">
      <c r="A1" t="s">
        <v>1675</v>
      </c>
      <c r="B1" t="s">
        <v>1676</v>
      </c>
      <c r="C1" t="s">
        <v>1677</v>
      </c>
      <c r="D1" t="s">
        <v>1678</v>
      </c>
      <c r="E1" t="s">
        <v>1679</v>
      </c>
      <c r="F1" t="s">
        <v>1680</v>
      </c>
      <c r="G1" t="s">
        <v>1681</v>
      </c>
      <c r="H1" t="s">
        <v>1682</v>
      </c>
      <c r="I1" t="s">
        <v>1683</v>
      </c>
      <c r="J1" t="s">
        <v>1684</v>
      </c>
      <c r="K1" t="s">
        <v>1685</v>
      </c>
      <c r="L1" t="s">
        <v>1686</v>
      </c>
      <c r="M1" t="s">
        <v>1687</v>
      </c>
      <c r="N1" t="s">
        <v>1688</v>
      </c>
      <c r="O1" t="s">
        <v>1689</v>
      </c>
      <c r="P1" t="s">
        <v>1690</v>
      </c>
      <c r="Q1" t="s">
        <v>1691</v>
      </c>
      <c r="R1" t="s">
        <v>1692</v>
      </c>
      <c r="S1" t="s">
        <v>1693</v>
      </c>
      <c r="T1" t="s">
        <v>1694</v>
      </c>
      <c r="U1" t="s">
        <v>1695</v>
      </c>
      <c r="V1" t="s">
        <v>1696</v>
      </c>
      <c r="W1" t="s">
        <v>1697</v>
      </c>
      <c r="X1" t="s">
        <v>1698</v>
      </c>
      <c r="Y1" t="s">
        <v>1699</v>
      </c>
      <c r="Z1" t="s">
        <v>1700</v>
      </c>
      <c r="AA1" t="s">
        <v>1701</v>
      </c>
      <c r="AB1" t="s">
        <v>1702</v>
      </c>
      <c r="AC1" t="s">
        <v>1703</v>
      </c>
      <c r="AD1" t="s">
        <v>1704</v>
      </c>
      <c r="AE1" t="s">
        <v>1705</v>
      </c>
      <c r="AF1" t="s">
        <v>1706</v>
      </c>
      <c r="AG1" t="s">
        <v>1707</v>
      </c>
      <c r="AH1" t="s">
        <v>1708</v>
      </c>
      <c r="AI1" t="s">
        <v>1709</v>
      </c>
      <c r="AJ1" t="s">
        <v>1710</v>
      </c>
      <c r="AK1" t="s">
        <v>1711</v>
      </c>
      <c r="AL1" t="s">
        <v>1712</v>
      </c>
      <c r="AM1" t="s">
        <v>1713</v>
      </c>
      <c r="AN1" t="s">
        <v>1714</v>
      </c>
      <c r="AO1" t="s">
        <v>1715</v>
      </c>
      <c r="AP1" t="s">
        <v>1716</v>
      </c>
      <c r="AQ1" t="s">
        <v>1717</v>
      </c>
      <c r="AR1" t="s">
        <v>1718</v>
      </c>
      <c r="AS1" t="s">
        <v>1719</v>
      </c>
      <c r="AT1" t="s">
        <v>1720</v>
      </c>
      <c r="AU1" t="s">
        <v>1721</v>
      </c>
      <c r="AV1" t="s">
        <v>1722</v>
      </c>
      <c r="AW1" t="s">
        <v>1723</v>
      </c>
      <c r="AX1" t="s">
        <v>1724</v>
      </c>
      <c r="AY1" t="s">
        <v>1725</v>
      </c>
      <c r="AZ1" t="s">
        <v>1726</v>
      </c>
      <c r="BA1" t="s">
        <v>1727</v>
      </c>
      <c r="BB1" t="s">
        <v>1728</v>
      </c>
      <c r="BC1" t="s">
        <v>1729</v>
      </c>
      <c r="BD1" t="s">
        <v>1730</v>
      </c>
      <c r="BE1" t="s">
        <v>1731</v>
      </c>
      <c r="BF1" t="s">
        <v>1732</v>
      </c>
      <c r="BG1" t="s">
        <v>1733</v>
      </c>
      <c r="BH1" t="s">
        <v>1734</v>
      </c>
      <c r="BI1" t="s">
        <v>1735</v>
      </c>
      <c r="BJ1" t="s">
        <v>1736</v>
      </c>
      <c r="BK1" t="s">
        <v>1737</v>
      </c>
      <c r="BL1" t="s">
        <v>1738</v>
      </c>
      <c r="BM1" t="s">
        <v>1739</v>
      </c>
      <c r="BN1" t="s">
        <v>1740</v>
      </c>
      <c r="BO1" t="s">
        <v>1741</v>
      </c>
      <c r="BP1" t="s">
        <v>1742</v>
      </c>
      <c r="BQ1" t="s">
        <v>1743</v>
      </c>
      <c r="BR1" t="s">
        <v>1744</v>
      </c>
      <c r="BS1" t="s">
        <v>1745</v>
      </c>
      <c r="BT1" t="s">
        <v>1746</v>
      </c>
      <c r="BU1" t="s">
        <v>1747</v>
      </c>
      <c r="BV1" t="s">
        <v>1748</v>
      </c>
      <c r="BW1" t="s">
        <v>1749</v>
      </c>
      <c r="BX1" t="s">
        <v>1750</v>
      </c>
      <c r="BY1" t="s">
        <v>1751</v>
      </c>
      <c r="BZ1" t="s">
        <v>1752</v>
      </c>
      <c r="CA1" t="s">
        <v>1753</v>
      </c>
      <c r="CB1" t="s">
        <v>1754</v>
      </c>
      <c r="CC1" t="s">
        <v>1755</v>
      </c>
      <c r="CD1" t="s">
        <v>1756</v>
      </c>
      <c r="CE1" t="s">
        <v>1757</v>
      </c>
      <c r="CF1" t="s">
        <v>1758</v>
      </c>
      <c r="CG1" t="s">
        <v>1759</v>
      </c>
      <c r="CH1" t="s">
        <v>1760</v>
      </c>
      <c r="CI1" t="s">
        <v>1761</v>
      </c>
      <c r="CJ1" t="s">
        <v>1762</v>
      </c>
      <c r="CK1" t="s">
        <v>1763</v>
      </c>
      <c r="CL1" t="s">
        <v>1764</v>
      </c>
      <c r="CM1" t="s">
        <v>1765</v>
      </c>
      <c r="CN1" t="s">
        <v>1766</v>
      </c>
      <c r="CO1" t="s">
        <v>1767</v>
      </c>
      <c r="CP1" t="s">
        <v>1768</v>
      </c>
      <c r="CQ1" t="s">
        <v>1769</v>
      </c>
      <c r="CR1" t="s">
        <v>1770</v>
      </c>
      <c r="CS1" t="s">
        <v>1771</v>
      </c>
      <c r="CT1" t="s">
        <v>1772</v>
      </c>
      <c r="CU1" t="s">
        <v>1773</v>
      </c>
      <c r="CV1" t="s">
        <v>1774</v>
      </c>
      <c r="CW1" t="s">
        <v>1775</v>
      </c>
      <c r="CX1" t="s">
        <v>1776</v>
      </c>
      <c r="CY1" t="s">
        <v>1777</v>
      </c>
      <c r="CZ1" t="s">
        <v>1778</v>
      </c>
      <c r="DA1" t="s">
        <v>1779</v>
      </c>
      <c r="DB1" t="s">
        <v>1780</v>
      </c>
      <c r="DC1" t="s">
        <v>1781</v>
      </c>
      <c r="DD1" t="s">
        <v>1782</v>
      </c>
      <c r="DE1" t="s">
        <v>1783</v>
      </c>
      <c r="DF1" t="s">
        <v>1784</v>
      </c>
      <c r="DG1" t="s">
        <v>1785</v>
      </c>
      <c r="DH1" t="s">
        <v>1786</v>
      </c>
      <c r="DI1" t="s">
        <v>1787</v>
      </c>
      <c r="DJ1" t="s">
        <v>1788</v>
      </c>
      <c r="DK1" t="s">
        <v>1789</v>
      </c>
      <c r="DL1" t="s">
        <v>1790</v>
      </c>
      <c r="DM1" t="s">
        <v>1791</v>
      </c>
      <c r="DN1" t="s">
        <v>1792</v>
      </c>
      <c r="DO1" t="s">
        <v>1793</v>
      </c>
      <c r="DP1" t="s">
        <v>1794</v>
      </c>
      <c r="DQ1" t="s">
        <v>1795</v>
      </c>
      <c r="DR1" t="s">
        <v>1796</v>
      </c>
      <c r="DS1" t="s">
        <v>1797</v>
      </c>
      <c r="DT1" t="s">
        <v>1798</v>
      </c>
      <c r="DU1" t="s">
        <v>1799</v>
      </c>
      <c r="DV1" t="s">
        <v>1800</v>
      </c>
      <c r="DW1" t="s">
        <v>1801</v>
      </c>
      <c r="DX1" t="s">
        <v>1802</v>
      </c>
      <c r="DY1" t="s">
        <v>1803</v>
      </c>
      <c r="DZ1" t="s">
        <v>1804</v>
      </c>
      <c r="EA1" t="s">
        <v>1805</v>
      </c>
      <c r="EB1" t="s">
        <v>1806</v>
      </c>
      <c r="EC1" t="s">
        <v>1807</v>
      </c>
      <c r="ED1" t="s">
        <v>1808</v>
      </c>
      <c r="EE1" t="s">
        <v>1809</v>
      </c>
      <c r="EF1" t="s">
        <v>1810</v>
      </c>
      <c r="EG1" t="s">
        <v>1811</v>
      </c>
      <c r="EH1" t="s">
        <v>1812</v>
      </c>
      <c r="EI1" t="s">
        <v>1813</v>
      </c>
      <c r="EJ1" t="s">
        <v>1814</v>
      </c>
      <c r="EK1" t="s">
        <v>1815</v>
      </c>
      <c r="EL1" t="s">
        <v>1816</v>
      </c>
      <c r="EM1" t="s">
        <v>1817</v>
      </c>
      <c r="EN1" t="s">
        <v>1818</v>
      </c>
      <c r="EO1" t="s">
        <v>1819</v>
      </c>
      <c r="EP1" t="s">
        <v>1820</v>
      </c>
      <c r="EQ1" t="s">
        <v>1821</v>
      </c>
      <c r="ER1" t="s">
        <v>1822</v>
      </c>
      <c r="ES1" t="s">
        <v>1823</v>
      </c>
      <c r="ET1" t="s">
        <v>1824</v>
      </c>
      <c r="EU1" t="s">
        <v>1825</v>
      </c>
      <c r="EV1" t="s">
        <v>1826</v>
      </c>
      <c r="EW1" t="s">
        <v>1827</v>
      </c>
      <c r="EX1" t="s">
        <v>1828</v>
      </c>
      <c r="EY1" t="s">
        <v>1829</v>
      </c>
      <c r="EZ1" t="s">
        <v>1830</v>
      </c>
      <c r="FA1" t="s">
        <v>1831</v>
      </c>
      <c r="FB1" t="s">
        <v>1832</v>
      </c>
      <c r="FC1" t="s">
        <v>1833</v>
      </c>
      <c r="FD1" t="s">
        <v>1834</v>
      </c>
      <c r="FE1" t="s">
        <v>1835</v>
      </c>
      <c r="FF1" t="s">
        <v>1836</v>
      </c>
      <c r="FG1" t="s">
        <v>1837</v>
      </c>
      <c r="FH1" t="s">
        <v>1838</v>
      </c>
      <c r="FI1" t="s">
        <v>1839</v>
      </c>
      <c r="FJ1" t="s">
        <v>1840</v>
      </c>
      <c r="FK1" t="s">
        <v>1841</v>
      </c>
      <c r="FL1" t="s">
        <v>1842</v>
      </c>
      <c r="FM1" t="s">
        <v>1843</v>
      </c>
      <c r="FN1" t="s">
        <v>1844</v>
      </c>
      <c r="FO1" t="s">
        <v>1845</v>
      </c>
      <c r="FP1" t="s">
        <v>1846</v>
      </c>
      <c r="FQ1" t="s">
        <v>1847</v>
      </c>
      <c r="FR1" t="s">
        <v>1848</v>
      </c>
      <c r="FS1" t="s">
        <v>1849</v>
      </c>
      <c r="FT1" t="s">
        <v>1850</v>
      </c>
      <c r="FU1" t="s">
        <v>1851</v>
      </c>
      <c r="FV1" t="s">
        <v>1852</v>
      </c>
      <c r="FW1" t="s">
        <v>1853</v>
      </c>
      <c r="FX1" t="s">
        <v>1854</v>
      </c>
      <c r="FY1" t="s">
        <v>1855</v>
      </c>
      <c r="FZ1" t="s">
        <v>1856</v>
      </c>
      <c r="GA1" t="s">
        <v>1857</v>
      </c>
      <c r="GB1" t="s">
        <v>1858</v>
      </c>
      <c r="GC1" t="s">
        <v>1859</v>
      </c>
      <c r="GD1" t="s">
        <v>1860</v>
      </c>
      <c r="GE1" t="s">
        <v>1861</v>
      </c>
      <c r="GF1" t="s">
        <v>1862</v>
      </c>
      <c r="GG1" t="s">
        <v>1863</v>
      </c>
      <c r="GH1" t="s">
        <v>1864</v>
      </c>
      <c r="GI1" t="s">
        <v>1865</v>
      </c>
      <c r="GJ1" t="s">
        <v>1866</v>
      </c>
      <c r="GK1" t="s">
        <v>1867</v>
      </c>
      <c r="GL1" t="s">
        <v>1868</v>
      </c>
      <c r="GM1" t="s">
        <v>1869</v>
      </c>
      <c r="GN1" t="s">
        <v>1870</v>
      </c>
      <c r="GO1" t="s">
        <v>1871</v>
      </c>
      <c r="GP1" t="s">
        <v>1872</v>
      </c>
      <c r="GQ1" t="s">
        <v>1873</v>
      </c>
      <c r="GR1" t="s">
        <v>1874</v>
      </c>
      <c r="GS1" t="s">
        <v>1875</v>
      </c>
      <c r="GT1" t="s">
        <v>1876</v>
      </c>
      <c r="GU1" t="s">
        <v>1877</v>
      </c>
      <c r="GV1" t="s">
        <v>1878</v>
      </c>
      <c r="GW1" t="s">
        <v>1879</v>
      </c>
      <c r="GX1" t="s">
        <v>1880</v>
      </c>
      <c r="GY1" t="s">
        <v>1881</v>
      </c>
      <c r="GZ1" t="s">
        <v>1882</v>
      </c>
      <c r="HA1" t="s">
        <v>1883</v>
      </c>
      <c r="HB1" t="s">
        <v>1884</v>
      </c>
      <c r="HC1" t="s">
        <v>1885</v>
      </c>
      <c r="HD1" t="s">
        <v>1886</v>
      </c>
      <c r="HE1" t="s">
        <v>1887</v>
      </c>
      <c r="HF1" t="s">
        <v>1888</v>
      </c>
      <c r="HG1" t="s">
        <v>1889</v>
      </c>
      <c r="HH1" t="s">
        <v>1890</v>
      </c>
      <c r="HI1" t="s">
        <v>1891</v>
      </c>
      <c r="HJ1" t="s">
        <v>1892</v>
      </c>
      <c r="HK1" t="s">
        <v>1893</v>
      </c>
      <c r="HL1" t="s">
        <v>1894</v>
      </c>
      <c r="HM1" t="s">
        <v>1895</v>
      </c>
      <c r="HN1" t="s">
        <v>1896</v>
      </c>
      <c r="HO1" t="s">
        <v>1897</v>
      </c>
      <c r="HP1" t="s">
        <v>1898</v>
      </c>
      <c r="HQ1" t="s">
        <v>1899</v>
      </c>
      <c r="HR1" t="s">
        <v>1900</v>
      </c>
      <c r="HS1" t="s">
        <v>1901</v>
      </c>
      <c r="HT1" t="s">
        <v>1902</v>
      </c>
      <c r="HU1" t="s">
        <v>1903</v>
      </c>
      <c r="HV1" t="s">
        <v>1904</v>
      </c>
      <c r="HW1" t="s">
        <v>1905</v>
      </c>
      <c r="HX1" t="s">
        <v>1906</v>
      </c>
      <c r="HY1" t="s">
        <v>1907</v>
      </c>
      <c r="HZ1" t="s">
        <v>1908</v>
      </c>
      <c r="IA1" t="s">
        <v>1909</v>
      </c>
      <c r="IB1" t="s">
        <v>1910</v>
      </c>
      <c r="IC1" t="s">
        <v>1911</v>
      </c>
      <c r="ID1" t="s">
        <v>1912</v>
      </c>
      <c r="IE1" t="s">
        <v>1913</v>
      </c>
      <c r="IF1" t="s">
        <v>1914</v>
      </c>
      <c r="IG1" t="s">
        <v>1915</v>
      </c>
      <c r="IH1" t="s">
        <v>1916</v>
      </c>
      <c r="II1" t="s">
        <v>1917</v>
      </c>
      <c r="IJ1" t="s">
        <v>1918</v>
      </c>
      <c r="IK1" t="s">
        <v>1919</v>
      </c>
      <c r="IL1" t="s">
        <v>1920</v>
      </c>
      <c r="IM1" t="s">
        <v>1921</v>
      </c>
      <c r="IN1" t="s">
        <v>1922</v>
      </c>
      <c r="IO1" t="s">
        <v>1923</v>
      </c>
      <c r="IP1" t="s">
        <v>1924</v>
      </c>
      <c r="IQ1" t="s">
        <v>1925</v>
      </c>
      <c r="IR1" t="s">
        <v>1926</v>
      </c>
      <c r="IS1" t="s">
        <v>1927</v>
      </c>
      <c r="IT1" t="s">
        <v>1928</v>
      </c>
      <c r="IU1" t="s">
        <v>1929</v>
      </c>
      <c r="IV1" t="s">
        <v>1930</v>
      </c>
      <c r="IW1" t="s">
        <v>1931</v>
      </c>
      <c r="IX1" t="s">
        <v>1932</v>
      </c>
      <c r="IY1" t="s">
        <v>1933</v>
      </c>
      <c r="IZ1" t="s">
        <v>1934</v>
      </c>
      <c r="JA1" t="s">
        <v>1935</v>
      </c>
      <c r="JB1" t="s">
        <v>1936</v>
      </c>
      <c r="JC1" t="s">
        <v>1937</v>
      </c>
      <c r="JD1" t="s">
        <v>1938</v>
      </c>
      <c r="JE1" t="s">
        <v>1939</v>
      </c>
      <c r="JF1" t="s">
        <v>1940</v>
      </c>
      <c r="JG1" t="s">
        <v>1941</v>
      </c>
      <c r="JH1" t="s">
        <v>1942</v>
      </c>
      <c r="JI1" t="s">
        <v>1943</v>
      </c>
      <c r="JJ1" t="s">
        <v>1944</v>
      </c>
      <c r="JK1" t="s">
        <v>1945</v>
      </c>
      <c r="JL1" t="s">
        <v>1946</v>
      </c>
      <c r="JM1" t="s">
        <v>1947</v>
      </c>
      <c r="JN1" t="s">
        <v>1948</v>
      </c>
      <c r="JO1" t="s">
        <v>1949</v>
      </c>
      <c r="JP1" t="s">
        <v>1950</v>
      </c>
      <c r="JQ1" t="s">
        <v>1951</v>
      </c>
      <c r="JR1" t="s">
        <v>1952</v>
      </c>
      <c r="JS1" t="s">
        <v>1953</v>
      </c>
      <c r="JT1" t="s">
        <v>1954</v>
      </c>
      <c r="JU1" t="s">
        <v>1955</v>
      </c>
      <c r="JV1" t="s">
        <v>1956</v>
      </c>
      <c r="JW1" t="s">
        <v>1957</v>
      </c>
      <c r="JX1" t="s">
        <v>1958</v>
      </c>
      <c r="JY1" t="s">
        <v>1959</v>
      </c>
      <c r="JZ1" t="s">
        <v>1960</v>
      </c>
      <c r="KA1" t="s">
        <v>1961</v>
      </c>
      <c r="KB1" t="s">
        <v>1962</v>
      </c>
      <c r="KC1" t="s">
        <v>1963</v>
      </c>
      <c r="KD1" t="s">
        <v>1964</v>
      </c>
      <c r="KE1" t="s">
        <v>1965</v>
      </c>
      <c r="KF1" t="s">
        <v>1966</v>
      </c>
      <c r="KG1" t="s">
        <v>1967</v>
      </c>
      <c r="KH1" t="s">
        <v>1968</v>
      </c>
      <c r="KI1" t="s">
        <v>1969</v>
      </c>
      <c r="KJ1" t="s">
        <v>1970</v>
      </c>
      <c r="KK1" t="s">
        <v>1971</v>
      </c>
      <c r="KL1" t="s">
        <v>1972</v>
      </c>
      <c r="KM1" t="s">
        <v>1973</v>
      </c>
      <c r="KN1" t="s">
        <v>1974</v>
      </c>
      <c r="KO1" t="s">
        <v>1975</v>
      </c>
      <c r="KP1" t="s">
        <v>1976</v>
      </c>
      <c r="KQ1" t="s">
        <v>1977</v>
      </c>
      <c r="KR1" t="s">
        <v>1978</v>
      </c>
      <c r="KS1" t="s">
        <v>1979</v>
      </c>
      <c r="KT1" t="s">
        <v>1980</v>
      </c>
      <c r="KU1" t="s">
        <v>1981</v>
      </c>
      <c r="KV1" t="s">
        <v>1982</v>
      </c>
      <c r="KW1" t="s">
        <v>1983</v>
      </c>
      <c r="KX1" t="s">
        <v>1984</v>
      </c>
      <c r="KY1" t="s">
        <v>1985</v>
      </c>
      <c r="KZ1" t="s">
        <v>1986</v>
      </c>
      <c r="LA1" t="s">
        <v>1987</v>
      </c>
      <c r="LB1" t="s">
        <v>1988</v>
      </c>
      <c r="LC1" t="s">
        <v>1989</v>
      </c>
      <c r="LD1" t="s">
        <v>1990</v>
      </c>
      <c r="LE1" t="s">
        <v>1991</v>
      </c>
      <c r="LF1" t="s">
        <v>1992</v>
      </c>
      <c r="LG1" t="s">
        <v>1993</v>
      </c>
      <c r="LH1" t="s">
        <v>1994</v>
      </c>
      <c r="LI1" t="s">
        <v>1995</v>
      </c>
      <c r="LJ1" t="s">
        <v>1996</v>
      </c>
      <c r="LK1" t="s">
        <v>1997</v>
      </c>
      <c r="LL1" t="s">
        <v>1998</v>
      </c>
      <c r="LM1" t="s">
        <v>1999</v>
      </c>
      <c r="LN1" t="s">
        <v>2000</v>
      </c>
      <c r="LO1" t="s">
        <v>2001</v>
      </c>
      <c r="LP1" t="s">
        <v>2002</v>
      </c>
      <c r="LQ1" t="s">
        <v>2003</v>
      </c>
      <c r="LR1" t="s">
        <v>2004</v>
      </c>
      <c r="LS1" t="s">
        <v>2005</v>
      </c>
      <c r="LT1" t="s">
        <v>2006</v>
      </c>
      <c r="LU1" t="s">
        <v>2007</v>
      </c>
      <c r="LV1" t="s">
        <v>2008</v>
      </c>
      <c r="LW1" t="s">
        <v>2009</v>
      </c>
      <c r="LX1" t="s">
        <v>2010</v>
      </c>
      <c r="LY1" t="s">
        <v>2011</v>
      </c>
      <c r="LZ1" t="s">
        <v>2012</v>
      </c>
      <c r="MA1" t="s">
        <v>2013</v>
      </c>
      <c r="MB1" t="s">
        <v>2014</v>
      </c>
      <c r="MC1" t="s">
        <v>2015</v>
      </c>
      <c r="MD1" t="s">
        <v>2016</v>
      </c>
      <c r="ME1" t="s">
        <v>2017</v>
      </c>
      <c r="MF1" t="s">
        <v>2018</v>
      </c>
      <c r="MG1" t="s">
        <v>2019</v>
      </c>
      <c r="MH1" t="s">
        <v>2020</v>
      </c>
      <c r="MI1" t="s">
        <v>2021</v>
      </c>
      <c r="MJ1" t="s">
        <v>2022</v>
      </c>
      <c r="MK1" t="s">
        <v>2023</v>
      </c>
      <c r="ML1" t="s">
        <v>2024</v>
      </c>
      <c r="MM1" t="s">
        <v>2025</v>
      </c>
      <c r="MN1" t="s">
        <v>2026</v>
      </c>
      <c r="MO1" t="s">
        <v>2027</v>
      </c>
      <c r="MP1" t="s">
        <v>2028</v>
      </c>
      <c r="MQ1" t="s">
        <v>2029</v>
      </c>
      <c r="MR1" t="s">
        <v>2030</v>
      </c>
      <c r="MS1" t="s">
        <v>2031</v>
      </c>
      <c r="MT1" t="s">
        <v>2032</v>
      </c>
      <c r="MU1" t="s">
        <v>2033</v>
      </c>
      <c r="MV1" t="s">
        <v>2034</v>
      </c>
      <c r="MW1" t="s">
        <v>2035</v>
      </c>
      <c r="MX1" t="s">
        <v>2036</v>
      </c>
      <c r="MY1" t="s">
        <v>2037</v>
      </c>
      <c r="MZ1" t="s">
        <v>2038</v>
      </c>
      <c r="NA1" t="s">
        <v>2039</v>
      </c>
      <c r="NB1" t="s">
        <v>2040</v>
      </c>
      <c r="NC1" t="s">
        <v>2041</v>
      </c>
      <c r="ND1" t="s">
        <v>2042</v>
      </c>
      <c r="NE1" t="s">
        <v>2043</v>
      </c>
      <c r="NF1" t="s">
        <v>2044</v>
      </c>
      <c r="NG1" t="s">
        <v>2045</v>
      </c>
      <c r="NH1" t="s">
        <v>2046</v>
      </c>
      <c r="NI1" t="s">
        <v>2047</v>
      </c>
      <c r="NJ1" t="s">
        <v>2048</v>
      </c>
      <c r="NK1" t="s">
        <v>2049</v>
      </c>
      <c r="NL1" t="s">
        <v>2050</v>
      </c>
      <c r="NM1" t="s">
        <v>2051</v>
      </c>
      <c r="NN1" t="s">
        <v>2052</v>
      </c>
      <c r="NO1" t="s">
        <v>2053</v>
      </c>
      <c r="NP1" t="s">
        <v>2054</v>
      </c>
      <c r="NQ1" t="s">
        <v>2055</v>
      </c>
      <c r="NR1" t="s">
        <v>2056</v>
      </c>
      <c r="NS1" t="s">
        <v>2057</v>
      </c>
      <c r="NT1" t="s">
        <v>2058</v>
      </c>
      <c r="NU1" t="s">
        <v>2059</v>
      </c>
      <c r="NV1" t="s">
        <v>2060</v>
      </c>
      <c r="NW1" t="s">
        <v>2061</v>
      </c>
      <c r="NX1" t="s">
        <v>2062</v>
      </c>
      <c r="NY1" t="s">
        <v>2063</v>
      </c>
      <c r="NZ1" t="s">
        <v>2064</v>
      </c>
      <c r="OA1" t="s">
        <v>2065</v>
      </c>
      <c r="OB1" t="s">
        <v>2066</v>
      </c>
      <c r="OC1" t="s">
        <v>2067</v>
      </c>
      <c r="OD1" t="s">
        <v>2068</v>
      </c>
      <c r="OE1" t="s">
        <v>2069</v>
      </c>
      <c r="OF1" t="s">
        <v>2070</v>
      </c>
      <c r="OG1" t="s">
        <v>2071</v>
      </c>
      <c r="OH1" t="s">
        <v>2072</v>
      </c>
      <c r="OI1" t="s">
        <v>2073</v>
      </c>
      <c r="OJ1" t="s">
        <v>2074</v>
      </c>
      <c r="OK1" t="s">
        <v>2075</v>
      </c>
      <c r="OL1" t="s">
        <v>2076</v>
      </c>
      <c r="OM1" t="s">
        <v>2077</v>
      </c>
      <c r="ON1" t="s">
        <v>2078</v>
      </c>
      <c r="OO1" t="s">
        <v>2079</v>
      </c>
      <c r="OP1" t="s">
        <v>2080</v>
      </c>
      <c r="OQ1" t="s">
        <v>2081</v>
      </c>
      <c r="OR1" t="s">
        <v>2082</v>
      </c>
      <c r="OS1" t="s">
        <v>2083</v>
      </c>
      <c r="OT1" t="s">
        <v>2084</v>
      </c>
      <c r="OU1" t="s">
        <v>2085</v>
      </c>
      <c r="OV1" t="s">
        <v>2086</v>
      </c>
      <c r="OW1" t="s">
        <v>2087</v>
      </c>
      <c r="OX1" t="s">
        <v>2088</v>
      </c>
      <c r="OY1" t="s">
        <v>2089</v>
      </c>
      <c r="OZ1" t="s">
        <v>2090</v>
      </c>
      <c r="PA1" t="s">
        <v>2091</v>
      </c>
      <c r="PB1" t="s">
        <v>2092</v>
      </c>
      <c r="PC1" t="s">
        <v>2093</v>
      </c>
      <c r="PD1" t="s">
        <v>2094</v>
      </c>
      <c r="PE1" t="s">
        <v>2095</v>
      </c>
      <c r="PF1" t="s">
        <v>2096</v>
      </c>
      <c r="PG1" t="s">
        <v>2097</v>
      </c>
      <c r="PH1" t="s">
        <v>2098</v>
      </c>
      <c r="PI1" t="s">
        <v>2099</v>
      </c>
      <c r="PJ1" t="s">
        <v>2100</v>
      </c>
      <c r="PK1" t="s">
        <v>2101</v>
      </c>
      <c r="PL1" t="s">
        <v>2102</v>
      </c>
      <c r="PM1" t="s">
        <v>2103</v>
      </c>
      <c r="PN1" t="s">
        <v>2104</v>
      </c>
      <c r="PO1" t="s">
        <v>2105</v>
      </c>
      <c r="PP1" t="s">
        <v>2106</v>
      </c>
      <c r="PQ1" t="s">
        <v>2107</v>
      </c>
      <c r="PR1" t="s">
        <v>2108</v>
      </c>
      <c r="PS1" t="s">
        <v>2109</v>
      </c>
      <c r="PT1" t="s">
        <v>2110</v>
      </c>
      <c r="PU1" t="s">
        <v>2111</v>
      </c>
      <c r="PV1" t="s">
        <v>2112</v>
      </c>
      <c r="PW1" t="s">
        <v>2113</v>
      </c>
      <c r="PX1" t="s">
        <v>2114</v>
      </c>
      <c r="PY1" t="s">
        <v>2115</v>
      </c>
      <c r="PZ1" t="s">
        <v>2116</v>
      </c>
      <c r="QA1" t="s">
        <v>2117</v>
      </c>
      <c r="QB1" t="s">
        <v>2118</v>
      </c>
      <c r="QC1" t="s">
        <v>2119</v>
      </c>
      <c r="QD1" t="s">
        <v>2120</v>
      </c>
      <c r="QE1" t="s">
        <v>2121</v>
      </c>
      <c r="QF1" t="s">
        <v>2122</v>
      </c>
      <c r="QG1" t="s">
        <v>2123</v>
      </c>
      <c r="QH1" t="s">
        <v>2124</v>
      </c>
      <c r="QI1" t="s">
        <v>2125</v>
      </c>
      <c r="QJ1" t="s">
        <v>2126</v>
      </c>
      <c r="QK1" t="s">
        <v>2127</v>
      </c>
      <c r="QL1" t="s">
        <v>2128</v>
      </c>
      <c r="QM1" t="s">
        <v>2129</v>
      </c>
      <c r="QN1" t="s">
        <v>2130</v>
      </c>
      <c r="QO1" t="s">
        <v>2131</v>
      </c>
      <c r="QP1" t="s">
        <v>2132</v>
      </c>
      <c r="QQ1" t="s">
        <v>2133</v>
      </c>
      <c r="QR1" t="s">
        <v>2134</v>
      </c>
      <c r="QS1" t="s">
        <v>2135</v>
      </c>
      <c r="QT1" t="s">
        <v>2136</v>
      </c>
      <c r="QU1" t="s">
        <v>2137</v>
      </c>
      <c r="QV1" t="s">
        <v>2138</v>
      </c>
      <c r="QW1" t="s">
        <v>2139</v>
      </c>
      <c r="QX1" t="s">
        <v>2140</v>
      </c>
      <c r="QY1" t="s">
        <v>2141</v>
      </c>
      <c r="QZ1" t="s">
        <v>2142</v>
      </c>
      <c r="RA1" t="s">
        <v>2143</v>
      </c>
      <c r="RB1" t="s">
        <v>2144</v>
      </c>
      <c r="RC1" t="s">
        <v>2145</v>
      </c>
      <c r="RD1" t="s">
        <v>2146</v>
      </c>
      <c r="RE1" t="s">
        <v>2147</v>
      </c>
      <c r="RF1" t="s">
        <v>2148</v>
      </c>
      <c r="RG1" t="s">
        <v>2149</v>
      </c>
      <c r="RH1" t="s">
        <v>2150</v>
      </c>
      <c r="RI1" t="s">
        <v>2151</v>
      </c>
      <c r="RJ1" t="s">
        <v>2152</v>
      </c>
      <c r="RK1" t="s">
        <v>2153</v>
      </c>
      <c r="RL1" t="s">
        <v>2154</v>
      </c>
      <c r="RM1" t="s">
        <v>2155</v>
      </c>
      <c r="RN1" t="s">
        <v>2156</v>
      </c>
      <c r="RO1" t="s">
        <v>2157</v>
      </c>
      <c r="RP1" t="s">
        <v>2158</v>
      </c>
      <c r="RQ1" t="s">
        <v>2159</v>
      </c>
      <c r="RR1" t="s">
        <v>2160</v>
      </c>
      <c r="RS1" t="s">
        <v>2161</v>
      </c>
      <c r="RT1" t="s">
        <v>2162</v>
      </c>
      <c r="RU1" t="s">
        <v>2163</v>
      </c>
      <c r="RV1" t="s">
        <v>2164</v>
      </c>
      <c r="RW1" t="s">
        <v>2165</v>
      </c>
      <c r="RX1" t="s">
        <v>2166</v>
      </c>
      <c r="RY1" t="s">
        <v>2167</v>
      </c>
      <c r="RZ1" t="s">
        <v>2168</v>
      </c>
      <c r="SA1" t="s">
        <v>2169</v>
      </c>
      <c r="SB1" t="s">
        <v>2170</v>
      </c>
      <c r="SC1" t="s">
        <v>2171</v>
      </c>
      <c r="SD1" t="s">
        <v>2172</v>
      </c>
      <c r="SE1" t="s">
        <v>2173</v>
      </c>
      <c r="SF1" t="s">
        <v>2174</v>
      </c>
      <c r="SG1" t="s">
        <v>2175</v>
      </c>
      <c r="SH1" t="s">
        <v>2176</v>
      </c>
      <c r="SI1" t="s">
        <v>2177</v>
      </c>
      <c r="SJ1" t="s">
        <v>2178</v>
      </c>
      <c r="SK1" t="s">
        <v>2179</v>
      </c>
      <c r="SL1" t="s">
        <v>2180</v>
      </c>
      <c r="SM1" t="s">
        <v>2181</v>
      </c>
      <c r="SN1" t="s">
        <v>2182</v>
      </c>
      <c r="SO1" t="s">
        <v>2183</v>
      </c>
      <c r="SP1" t="s">
        <v>2184</v>
      </c>
      <c r="SQ1" t="s">
        <v>2185</v>
      </c>
      <c r="SR1" t="s">
        <v>2186</v>
      </c>
      <c r="SS1" t="s">
        <v>2187</v>
      </c>
      <c r="ST1" t="s">
        <v>2188</v>
      </c>
      <c r="SU1" t="s">
        <v>2189</v>
      </c>
      <c r="SV1" t="s">
        <v>2190</v>
      </c>
      <c r="SW1" t="s">
        <v>2191</v>
      </c>
      <c r="SX1" t="s">
        <v>2192</v>
      </c>
      <c r="SY1" t="s">
        <v>2193</v>
      </c>
      <c r="SZ1" t="s">
        <v>2194</v>
      </c>
      <c r="TA1" t="s">
        <v>2195</v>
      </c>
      <c r="TB1" t="s">
        <v>2196</v>
      </c>
      <c r="TC1" t="s">
        <v>2197</v>
      </c>
      <c r="TD1" t="s">
        <v>2198</v>
      </c>
      <c r="TE1" t="s">
        <v>2199</v>
      </c>
      <c r="TF1" t="s">
        <v>2200</v>
      </c>
      <c r="TG1" t="s">
        <v>2201</v>
      </c>
      <c r="TH1" t="s">
        <v>2202</v>
      </c>
      <c r="TI1" t="s">
        <v>2203</v>
      </c>
      <c r="TJ1" t="s">
        <v>2204</v>
      </c>
      <c r="TK1" t="s">
        <v>2205</v>
      </c>
      <c r="TL1" t="s">
        <v>2206</v>
      </c>
      <c r="TM1" t="s">
        <v>2207</v>
      </c>
      <c r="TN1" t="s">
        <v>2208</v>
      </c>
      <c r="TO1" t="s">
        <v>2209</v>
      </c>
      <c r="TP1" t="s">
        <v>2210</v>
      </c>
      <c r="TQ1" t="s">
        <v>2211</v>
      </c>
      <c r="TR1" t="s">
        <v>2212</v>
      </c>
      <c r="TS1" t="s">
        <v>2213</v>
      </c>
      <c r="TT1" t="s">
        <v>2214</v>
      </c>
      <c r="TU1" t="s">
        <v>2215</v>
      </c>
      <c r="TV1" t="s">
        <v>2216</v>
      </c>
      <c r="TW1" t="s">
        <v>2217</v>
      </c>
      <c r="TX1" t="s">
        <v>2218</v>
      </c>
      <c r="TY1" t="s">
        <v>2219</v>
      </c>
      <c r="TZ1" t="s">
        <v>2220</v>
      </c>
      <c r="UA1" t="s">
        <v>2221</v>
      </c>
      <c r="UB1" t="s">
        <v>2222</v>
      </c>
      <c r="UC1" t="s">
        <v>2223</v>
      </c>
      <c r="UD1" t="s">
        <v>2224</v>
      </c>
      <c r="UE1" t="s">
        <v>2225</v>
      </c>
      <c r="UF1" t="s">
        <v>2226</v>
      </c>
      <c r="UG1" t="s">
        <v>2227</v>
      </c>
      <c r="UH1" t="s">
        <v>2228</v>
      </c>
      <c r="UI1" t="s">
        <v>2229</v>
      </c>
      <c r="UJ1" t="s">
        <v>2230</v>
      </c>
      <c r="UK1" t="s">
        <v>2231</v>
      </c>
      <c r="UL1" t="s">
        <v>2232</v>
      </c>
      <c r="UM1" t="s">
        <v>2233</v>
      </c>
      <c r="UN1" t="s">
        <v>2234</v>
      </c>
      <c r="UO1" t="s">
        <v>2235</v>
      </c>
      <c r="UP1" t="s">
        <v>2236</v>
      </c>
      <c r="UQ1" t="s">
        <v>2237</v>
      </c>
      <c r="UR1" t="s">
        <v>2238</v>
      </c>
      <c r="US1" t="s">
        <v>2239</v>
      </c>
      <c r="UT1" t="s">
        <v>2240</v>
      </c>
      <c r="UU1" t="s">
        <v>2241</v>
      </c>
      <c r="UV1" t="s">
        <v>2242</v>
      </c>
      <c r="UW1" t="s">
        <v>2243</v>
      </c>
      <c r="UX1" t="s">
        <v>2244</v>
      </c>
      <c r="UY1" t="s">
        <v>2245</v>
      </c>
      <c r="UZ1" t="s">
        <v>2246</v>
      </c>
      <c r="VA1" t="s">
        <v>2247</v>
      </c>
      <c r="VB1" t="s">
        <v>2248</v>
      </c>
      <c r="VC1" t="s">
        <v>2249</v>
      </c>
      <c r="VD1" t="s">
        <v>2250</v>
      </c>
      <c r="VE1" t="s">
        <v>2251</v>
      </c>
      <c r="VF1" t="s">
        <v>2252</v>
      </c>
      <c r="VG1" t="s">
        <v>2253</v>
      </c>
      <c r="VH1" t="s">
        <v>2254</v>
      </c>
      <c r="VI1" t="s">
        <v>2255</v>
      </c>
      <c r="VJ1" t="s">
        <v>2256</v>
      </c>
      <c r="VK1" t="s">
        <v>2257</v>
      </c>
      <c r="VL1" t="s">
        <v>2258</v>
      </c>
      <c r="VM1" t="s">
        <v>2259</v>
      </c>
      <c r="VN1" t="s">
        <v>2260</v>
      </c>
      <c r="VO1" t="s">
        <v>2261</v>
      </c>
      <c r="VP1" t="s">
        <v>2262</v>
      </c>
      <c r="VQ1" t="s">
        <v>2263</v>
      </c>
      <c r="VR1" t="s">
        <v>2264</v>
      </c>
      <c r="VS1" t="s">
        <v>2265</v>
      </c>
      <c r="VT1" t="s">
        <v>2266</v>
      </c>
      <c r="VU1" t="s">
        <v>2267</v>
      </c>
      <c r="VV1" t="s">
        <v>2268</v>
      </c>
      <c r="VW1" t="s">
        <v>2269</v>
      </c>
      <c r="VX1" t="s">
        <v>2270</v>
      </c>
      <c r="VY1" t="s">
        <v>2271</v>
      </c>
      <c r="VZ1" t="s">
        <v>2272</v>
      </c>
      <c r="WA1" t="s">
        <v>2273</v>
      </c>
      <c r="WB1" t="s">
        <v>2274</v>
      </c>
      <c r="WC1" t="s">
        <v>2275</v>
      </c>
      <c r="WD1" t="s">
        <v>2276</v>
      </c>
      <c r="WE1" t="s">
        <v>2277</v>
      </c>
      <c r="WF1" t="s">
        <v>2278</v>
      </c>
      <c r="WG1" t="s">
        <v>2279</v>
      </c>
      <c r="WH1" t="s">
        <v>2280</v>
      </c>
      <c r="WI1" t="s">
        <v>2281</v>
      </c>
      <c r="WJ1" t="s">
        <v>2282</v>
      </c>
      <c r="WK1" t="s">
        <v>2283</v>
      </c>
      <c r="WL1" t="s">
        <v>2284</v>
      </c>
      <c r="WM1" t="s">
        <v>2285</v>
      </c>
      <c r="WN1" t="s">
        <v>2286</v>
      </c>
      <c r="WO1" t="s">
        <v>2287</v>
      </c>
      <c r="WP1" t="s">
        <v>2288</v>
      </c>
      <c r="WQ1" t="s">
        <v>2289</v>
      </c>
      <c r="WR1" t="s">
        <v>2290</v>
      </c>
      <c r="WS1" t="s">
        <v>2291</v>
      </c>
      <c r="WT1" t="s">
        <v>2292</v>
      </c>
      <c r="WU1" t="s">
        <v>2293</v>
      </c>
      <c r="WV1" t="s">
        <v>2294</v>
      </c>
      <c r="WW1" t="s">
        <v>2295</v>
      </c>
      <c r="WX1" t="s">
        <v>2296</v>
      </c>
      <c r="WY1" t="s">
        <v>2297</v>
      </c>
      <c r="WZ1" t="s">
        <v>2298</v>
      </c>
    </row>
    <row r="2" spans="1:624" x14ac:dyDescent="0.3">
      <c r="A2" t="s">
        <v>464</v>
      </c>
      <c r="B2" t="s">
        <v>465</v>
      </c>
      <c r="C2" t="s">
        <v>2299</v>
      </c>
      <c r="D2" t="s">
        <v>465</v>
      </c>
      <c r="E2" t="s">
        <v>2300</v>
      </c>
      <c r="F2" t="s">
        <v>465</v>
      </c>
      <c r="G2" t="s">
        <v>2301</v>
      </c>
      <c r="H2" t="s">
        <v>465</v>
      </c>
      <c r="I2" t="s">
        <v>2302</v>
      </c>
      <c r="J2" t="s">
        <v>465</v>
      </c>
      <c r="K2" t="s">
        <v>2303</v>
      </c>
      <c r="L2" t="s">
        <v>465</v>
      </c>
      <c r="M2" t="s">
        <v>2304</v>
      </c>
      <c r="N2" t="s">
        <v>465</v>
      </c>
      <c r="O2" t="s">
        <v>2305</v>
      </c>
      <c r="P2" t="s">
        <v>465</v>
      </c>
      <c r="Q2" t="s">
        <v>2306</v>
      </c>
      <c r="R2" t="s">
        <v>465</v>
      </c>
      <c r="S2" t="s">
        <v>2307</v>
      </c>
      <c r="T2" t="s">
        <v>465</v>
      </c>
      <c r="U2" t="s">
        <v>2308</v>
      </c>
      <c r="V2" t="s">
        <v>465</v>
      </c>
      <c r="W2" t="s">
        <v>2309</v>
      </c>
      <c r="X2" t="s">
        <v>465</v>
      </c>
      <c r="Y2" t="s">
        <v>2310</v>
      </c>
      <c r="Z2" t="s">
        <v>465</v>
      </c>
      <c r="AA2" t="s">
        <v>1124</v>
      </c>
      <c r="AB2" t="s">
        <v>2311</v>
      </c>
      <c r="AC2" t="s">
        <v>465</v>
      </c>
      <c r="AD2" t="s">
        <v>1124</v>
      </c>
      <c r="AE2" t="s">
        <v>2312</v>
      </c>
      <c r="AF2" t="s">
        <v>465</v>
      </c>
      <c r="AG2" t="s">
        <v>1124</v>
      </c>
      <c r="AH2" t="s">
        <v>2313</v>
      </c>
      <c r="AI2" t="s">
        <v>465</v>
      </c>
      <c r="AJ2" t="s">
        <v>1124</v>
      </c>
      <c r="AK2" t="s">
        <v>2314</v>
      </c>
      <c r="AL2" t="s">
        <v>465</v>
      </c>
      <c r="AM2" t="s">
        <v>1124</v>
      </c>
      <c r="AN2" t="s">
        <v>2315</v>
      </c>
      <c r="AO2" t="s">
        <v>465</v>
      </c>
      <c r="AP2" t="s">
        <v>1124</v>
      </c>
      <c r="AQ2" t="s">
        <v>2316</v>
      </c>
      <c r="AR2" t="s">
        <v>465</v>
      </c>
      <c r="AS2" t="s">
        <v>1124</v>
      </c>
      <c r="AT2" t="s">
        <v>2317</v>
      </c>
      <c r="AU2" t="s">
        <v>465</v>
      </c>
      <c r="AV2" t="s">
        <v>1124</v>
      </c>
      <c r="AW2" t="s">
        <v>2318</v>
      </c>
      <c r="AX2" t="s">
        <v>465</v>
      </c>
      <c r="AY2" t="s">
        <v>1124</v>
      </c>
      <c r="AZ2" t="s">
        <v>2319</v>
      </c>
      <c r="BA2" t="s">
        <v>465</v>
      </c>
      <c r="BB2" t="s">
        <v>1124</v>
      </c>
      <c r="BC2" t="s">
        <v>2320</v>
      </c>
      <c r="BD2" t="s">
        <v>465</v>
      </c>
      <c r="BE2" t="s">
        <v>1124</v>
      </c>
      <c r="BF2" t="s">
        <v>2321</v>
      </c>
      <c r="BG2" t="s">
        <v>465</v>
      </c>
      <c r="BH2" t="s">
        <v>1124</v>
      </c>
      <c r="BI2" t="s">
        <v>2322</v>
      </c>
      <c r="BJ2" t="s">
        <v>465</v>
      </c>
      <c r="BK2" t="s">
        <v>1124</v>
      </c>
      <c r="BL2" t="s">
        <v>2323</v>
      </c>
      <c r="BM2" t="s">
        <v>465</v>
      </c>
      <c r="BN2" t="s">
        <v>1124</v>
      </c>
      <c r="BO2" t="s">
        <v>2324</v>
      </c>
      <c r="BP2" t="s">
        <v>465</v>
      </c>
      <c r="BQ2" t="s">
        <v>1124</v>
      </c>
      <c r="BR2" t="s">
        <v>2325</v>
      </c>
      <c r="BS2" t="s">
        <v>465</v>
      </c>
      <c r="BT2" t="s">
        <v>1124</v>
      </c>
      <c r="BU2" t="s">
        <v>2326</v>
      </c>
      <c r="BV2" t="s">
        <v>465</v>
      </c>
      <c r="BW2" t="s">
        <v>1124</v>
      </c>
      <c r="BX2" t="s">
        <v>1125</v>
      </c>
    </row>
    <row r="3" spans="1:624" x14ac:dyDescent="0.3">
      <c r="A3" t="s">
        <v>464</v>
      </c>
      <c r="B3" t="s">
        <v>465</v>
      </c>
      <c r="C3" t="s">
        <v>2327</v>
      </c>
      <c r="D3" t="s">
        <v>465</v>
      </c>
      <c r="E3" t="s">
        <v>2328</v>
      </c>
      <c r="F3" t="s">
        <v>465</v>
      </c>
      <c r="G3" t="s">
        <v>2329</v>
      </c>
      <c r="H3" t="s">
        <v>465</v>
      </c>
      <c r="I3" t="s">
        <v>2330</v>
      </c>
      <c r="J3" t="s">
        <v>465</v>
      </c>
      <c r="K3" t="s">
        <v>2331</v>
      </c>
      <c r="L3" t="s">
        <v>465</v>
      </c>
      <c r="M3" t="s">
        <v>2332</v>
      </c>
      <c r="N3" t="s">
        <v>465</v>
      </c>
      <c r="O3" t="s">
        <v>2333</v>
      </c>
      <c r="P3" t="s">
        <v>465</v>
      </c>
      <c r="Q3" t="s">
        <v>2334</v>
      </c>
      <c r="R3" t="s">
        <v>465</v>
      </c>
      <c r="S3" t="s">
        <v>2335</v>
      </c>
      <c r="T3" t="s">
        <v>465</v>
      </c>
      <c r="U3" t="s">
        <v>2336</v>
      </c>
      <c r="V3" t="s">
        <v>465</v>
      </c>
      <c r="W3" t="s">
        <v>2337</v>
      </c>
      <c r="X3" t="s">
        <v>465</v>
      </c>
      <c r="Y3" t="s">
        <v>2338</v>
      </c>
      <c r="Z3" t="s">
        <v>465</v>
      </c>
      <c r="AA3" t="s">
        <v>2339</v>
      </c>
      <c r="AB3" t="s">
        <v>465</v>
      </c>
      <c r="AC3" t="s">
        <v>1124</v>
      </c>
      <c r="AD3" t="s">
        <v>2340</v>
      </c>
      <c r="AE3" t="s">
        <v>465</v>
      </c>
      <c r="AF3" t="s">
        <v>1124</v>
      </c>
      <c r="AG3" t="s">
        <v>2341</v>
      </c>
      <c r="AH3" t="s">
        <v>465</v>
      </c>
      <c r="AI3" t="s">
        <v>1124</v>
      </c>
      <c r="AJ3" t="s">
        <v>2342</v>
      </c>
      <c r="AK3" t="s">
        <v>465</v>
      </c>
      <c r="AL3" t="s">
        <v>1124</v>
      </c>
      <c r="AM3" t="s">
        <v>2343</v>
      </c>
      <c r="AN3" t="s">
        <v>465</v>
      </c>
      <c r="AO3" t="s">
        <v>1124</v>
      </c>
      <c r="AP3" t="s">
        <v>2344</v>
      </c>
      <c r="AQ3" t="s">
        <v>465</v>
      </c>
      <c r="AR3" t="s">
        <v>1124</v>
      </c>
      <c r="AS3" t="s">
        <v>2345</v>
      </c>
      <c r="AT3" t="s">
        <v>465</v>
      </c>
      <c r="AU3" t="s">
        <v>1124</v>
      </c>
      <c r="AV3" t="s">
        <v>2346</v>
      </c>
      <c r="AW3" t="s">
        <v>465</v>
      </c>
      <c r="AX3" t="s">
        <v>1124</v>
      </c>
      <c r="AY3" t="s">
        <v>2347</v>
      </c>
      <c r="AZ3" t="s">
        <v>465</v>
      </c>
      <c r="BA3" t="s">
        <v>1124</v>
      </c>
      <c r="BB3" t="s">
        <v>2348</v>
      </c>
      <c r="BC3" t="s">
        <v>465</v>
      </c>
      <c r="BD3" t="s">
        <v>1124</v>
      </c>
      <c r="BE3" t="s">
        <v>2349</v>
      </c>
      <c r="BF3" t="s">
        <v>465</v>
      </c>
      <c r="BG3" t="s">
        <v>1124</v>
      </c>
      <c r="BH3" t="s">
        <v>2350</v>
      </c>
      <c r="BI3" t="s">
        <v>465</v>
      </c>
      <c r="BJ3" t="s">
        <v>1124</v>
      </c>
      <c r="BK3" t="s">
        <v>2351</v>
      </c>
      <c r="BL3" t="s">
        <v>465</v>
      </c>
      <c r="BM3" t="s">
        <v>1124</v>
      </c>
      <c r="BN3" t="s">
        <v>2352</v>
      </c>
      <c r="BO3" t="s">
        <v>465</v>
      </c>
      <c r="BP3" t="s">
        <v>1124</v>
      </c>
      <c r="BQ3" t="s">
        <v>2353</v>
      </c>
      <c r="BR3" t="s">
        <v>465</v>
      </c>
      <c r="BS3" t="s">
        <v>1124</v>
      </c>
      <c r="BT3" t="s">
        <v>2354</v>
      </c>
      <c r="BU3" t="s">
        <v>465</v>
      </c>
      <c r="BV3" t="s">
        <v>1124</v>
      </c>
      <c r="BW3" t="s">
        <v>2355</v>
      </c>
      <c r="BX3" t="s">
        <v>465</v>
      </c>
      <c r="BY3" t="s">
        <v>1124</v>
      </c>
      <c r="BZ3" t="s">
        <v>1126</v>
      </c>
    </row>
    <row r="4" spans="1:624" x14ac:dyDescent="0.3">
      <c r="A4" t="s">
        <v>464</v>
      </c>
      <c r="B4" t="s">
        <v>465</v>
      </c>
      <c r="C4" t="s">
        <v>2356</v>
      </c>
      <c r="D4" t="s">
        <v>465</v>
      </c>
      <c r="E4" t="s">
        <v>2357</v>
      </c>
      <c r="F4" t="s">
        <v>465</v>
      </c>
      <c r="G4" t="s">
        <v>2358</v>
      </c>
      <c r="H4" t="s">
        <v>465</v>
      </c>
      <c r="I4" t="s">
        <v>2359</v>
      </c>
      <c r="J4" t="s">
        <v>465</v>
      </c>
      <c r="K4" t="s">
        <v>2360</v>
      </c>
      <c r="L4" t="s">
        <v>465</v>
      </c>
      <c r="M4" t="s">
        <v>2361</v>
      </c>
      <c r="N4" t="s">
        <v>465</v>
      </c>
      <c r="O4" t="s">
        <v>2362</v>
      </c>
      <c r="P4" t="s">
        <v>465</v>
      </c>
      <c r="Q4" t="s">
        <v>2363</v>
      </c>
      <c r="R4" t="s">
        <v>465</v>
      </c>
      <c r="S4" t="s">
        <v>2364</v>
      </c>
      <c r="T4" t="s">
        <v>465</v>
      </c>
      <c r="U4" t="s">
        <v>2365</v>
      </c>
      <c r="V4" t="s">
        <v>465</v>
      </c>
      <c r="W4" t="s">
        <v>2366</v>
      </c>
      <c r="X4" t="s">
        <v>465</v>
      </c>
      <c r="Y4" t="s">
        <v>2367</v>
      </c>
      <c r="Z4" t="s">
        <v>465</v>
      </c>
      <c r="AA4" t="s">
        <v>1124</v>
      </c>
      <c r="AB4" t="s">
        <v>2368</v>
      </c>
      <c r="AC4" t="s">
        <v>465</v>
      </c>
      <c r="AD4" t="s">
        <v>1124</v>
      </c>
      <c r="AE4" t="s">
        <v>2369</v>
      </c>
      <c r="AF4" t="s">
        <v>465</v>
      </c>
      <c r="AG4" t="s">
        <v>1124</v>
      </c>
      <c r="AH4" t="s">
        <v>2370</v>
      </c>
      <c r="AI4" t="s">
        <v>465</v>
      </c>
      <c r="AJ4" t="s">
        <v>1124</v>
      </c>
      <c r="AK4" t="s">
        <v>2371</v>
      </c>
      <c r="AL4" t="s">
        <v>465</v>
      </c>
      <c r="AM4" t="s">
        <v>1124</v>
      </c>
      <c r="AN4" t="s">
        <v>2372</v>
      </c>
      <c r="AO4" t="s">
        <v>465</v>
      </c>
      <c r="AP4" t="s">
        <v>1124</v>
      </c>
      <c r="AQ4" t="s">
        <v>2373</v>
      </c>
      <c r="AR4" t="s">
        <v>465</v>
      </c>
      <c r="AS4" t="s">
        <v>1124</v>
      </c>
      <c r="AT4" t="s">
        <v>2374</v>
      </c>
      <c r="AU4" t="s">
        <v>465</v>
      </c>
      <c r="AV4" t="s">
        <v>1124</v>
      </c>
      <c r="AW4" t="s">
        <v>2375</v>
      </c>
      <c r="AX4" t="s">
        <v>465</v>
      </c>
      <c r="AY4" t="s">
        <v>1124</v>
      </c>
      <c r="AZ4" t="s">
        <v>2376</v>
      </c>
      <c r="BA4" t="s">
        <v>465</v>
      </c>
      <c r="BB4" t="s">
        <v>1124</v>
      </c>
      <c r="BC4" t="s">
        <v>2377</v>
      </c>
      <c r="BD4" t="s">
        <v>465</v>
      </c>
      <c r="BE4" t="s">
        <v>1124</v>
      </c>
      <c r="BF4" t="s">
        <v>2378</v>
      </c>
      <c r="BG4" t="s">
        <v>465</v>
      </c>
      <c r="BH4" t="s">
        <v>1124</v>
      </c>
      <c r="BI4" t="s">
        <v>2379</v>
      </c>
      <c r="BJ4" t="s">
        <v>465</v>
      </c>
      <c r="BK4" t="s">
        <v>1124</v>
      </c>
      <c r="BL4" t="s">
        <v>2380</v>
      </c>
      <c r="BM4" t="s">
        <v>465</v>
      </c>
      <c r="BN4" t="s">
        <v>1124</v>
      </c>
      <c r="BO4" t="s">
        <v>2381</v>
      </c>
      <c r="BP4" t="s">
        <v>465</v>
      </c>
      <c r="BQ4" t="s">
        <v>1124</v>
      </c>
      <c r="BR4" t="s">
        <v>2382</v>
      </c>
      <c r="BS4" t="s">
        <v>465</v>
      </c>
      <c r="BT4" t="s">
        <v>1124</v>
      </c>
      <c r="BU4" t="s">
        <v>2383</v>
      </c>
      <c r="BV4" t="s">
        <v>465</v>
      </c>
      <c r="BW4" t="s">
        <v>1124</v>
      </c>
      <c r="BX4" t="s">
        <v>1127</v>
      </c>
    </row>
    <row r="5" spans="1:624" x14ac:dyDescent="0.3">
      <c r="A5" t="s">
        <v>464</v>
      </c>
      <c r="B5" t="s">
        <v>465</v>
      </c>
      <c r="C5" t="s">
        <v>2384</v>
      </c>
      <c r="D5" t="s">
        <v>465</v>
      </c>
      <c r="E5" t="s">
        <v>2385</v>
      </c>
      <c r="F5" t="s">
        <v>465</v>
      </c>
      <c r="G5" t="s">
        <v>2386</v>
      </c>
      <c r="H5" t="s">
        <v>465</v>
      </c>
      <c r="I5" t="s">
        <v>2387</v>
      </c>
      <c r="J5" t="s">
        <v>465</v>
      </c>
      <c r="K5" t="s">
        <v>2388</v>
      </c>
      <c r="L5" t="s">
        <v>465</v>
      </c>
      <c r="M5" t="s">
        <v>2389</v>
      </c>
      <c r="N5" t="s">
        <v>465</v>
      </c>
      <c r="O5" t="s">
        <v>2390</v>
      </c>
      <c r="P5" t="s">
        <v>465</v>
      </c>
      <c r="Q5" t="s">
        <v>2391</v>
      </c>
      <c r="R5" t="s">
        <v>465</v>
      </c>
      <c r="S5" t="s">
        <v>2392</v>
      </c>
      <c r="T5" t="s">
        <v>465</v>
      </c>
      <c r="U5" t="s">
        <v>2393</v>
      </c>
      <c r="V5" t="s">
        <v>465</v>
      </c>
      <c r="W5" t="s">
        <v>2394</v>
      </c>
      <c r="X5" t="s">
        <v>465</v>
      </c>
      <c r="Y5" t="s">
        <v>2395</v>
      </c>
      <c r="Z5" t="s">
        <v>465</v>
      </c>
      <c r="AA5" t="s">
        <v>1124</v>
      </c>
      <c r="AB5" t="s">
        <v>2396</v>
      </c>
      <c r="AC5" t="s">
        <v>465</v>
      </c>
      <c r="AD5" t="s">
        <v>1124</v>
      </c>
      <c r="AE5" t="s">
        <v>2397</v>
      </c>
      <c r="AF5" t="s">
        <v>465</v>
      </c>
      <c r="AG5" t="s">
        <v>1124</v>
      </c>
      <c r="AH5" t="s">
        <v>2398</v>
      </c>
      <c r="AI5" t="s">
        <v>465</v>
      </c>
      <c r="AJ5" t="s">
        <v>1124</v>
      </c>
      <c r="AK5" t="s">
        <v>2399</v>
      </c>
      <c r="AL5" t="s">
        <v>465</v>
      </c>
      <c r="AM5" t="s">
        <v>1124</v>
      </c>
      <c r="AN5" t="s">
        <v>2400</v>
      </c>
      <c r="AO5" t="s">
        <v>465</v>
      </c>
      <c r="AP5" t="s">
        <v>1124</v>
      </c>
      <c r="AQ5" t="s">
        <v>2401</v>
      </c>
      <c r="AR5" t="s">
        <v>465</v>
      </c>
      <c r="AS5" t="s">
        <v>1124</v>
      </c>
      <c r="AT5" t="s">
        <v>2402</v>
      </c>
      <c r="AU5" t="s">
        <v>465</v>
      </c>
      <c r="AV5" t="s">
        <v>1124</v>
      </c>
      <c r="AW5" t="s">
        <v>2403</v>
      </c>
      <c r="AX5" t="s">
        <v>465</v>
      </c>
      <c r="AY5" t="s">
        <v>1124</v>
      </c>
      <c r="AZ5" t="s">
        <v>2404</v>
      </c>
      <c r="BA5" t="s">
        <v>465</v>
      </c>
      <c r="BB5" t="s">
        <v>1124</v>
      </c>
      <c r="BC5" t="s">
        <v>2405</v>
      </c>
      <c r="BD5" t="s">
        <v>465</v>
      </c>
      <c r="BE5" t="s">
        <v>1124</v>
      </c>
      <c r="BF5" t="s">
        <v>2406</v>
      </c>
      <c r="BG5" t="s">
        <v>465</v>
      </c>
      <c r="BH5" t="s">
        <v>1124</v>
      </c>
      <c r="BI5" t="s">
        <v>2407</v>
      </c>
      <c r="BJ5" t="s">
        <v>465</v>
      </c>
      <c r="BK5" t="s">
        <v>1124</v>
      </c>
      <c r="BL5" t="s">
        <v>2408</v>
      </c>
      <c r="BM5" t="s">
        <v>465</v>
      </c>
      <c r="BN5" t="s">
        <v>1124</v>
      </c>
      <c r="BO5" t="s">
        <v>2409</v>
      </c>
      <c r="BP5" t="s">
        <v>465</v>
      </c>
      <c r="BQ5" t="s">
        <v>1124</v>
      </c>
      <c r="BR5" t="s">
        <v>2410</v>
      </c>
      <c r="BS5" t="s">
        <v>465</v>
      </c>
      <c r="BT5" t="s">
        <v>1124</v>
      </c>
      <c r="BU5" t="s">
        <v>2411</v>
      </c>
      <c r="BV5" t="s">
        <v>465</v>
      </c>
      <c r="BW5" t="s">
        <v>1124</v>
      </c>
      <c r="BX5" t="s">
        <v>1128</v>
      </c>
    </row>
    <row r="6" spans="1:624" x14ac:dyDescent="0.3">
      <c r="A6" t="s">
        <v>464</v>
      </c>
      <c r="B6" t="s">
        <v>465</v>
      </c>
      <c r="C6" t="s">
        <v>2412</v>
      </c>
      <c r="D6" t="s">
        <v>465</v>
      </c>
      <c r="E6" t="s">
        <v>2413</v>
      </c>
      <c r="F6" t="s">
        <v>465</v>
      </c>
      <c r="G6" t="s">
        <v>2414</v>
      </c>
      <c r="H6" t="s">
        <v>465</v>
      </c>
      <c r="I6" t="s">
        <v>2415</v>
      </c>
      <c r="J6" t="s">
        <v>465</v>
      </c>
      <c r="K6" t="s">
        <v>2416</v>
      </c>
      <c r="L6" t="s">
        <v>465</v>
      </c>
      <c r="M6" t="s">
        <v>2417</v>
      </c>
      <c r="N6" t="s">
        <v>465</v>
      </c>
      <c r="O6" t="s">
        <v>2418</v>
      </c>
      <c r="P6" t="s">
        <v>465</v>
      </c>
      <c r="Q6" t="s">
        <v>2419</v>
      </c>
      <c r="R6" t="s">
        <v>465</v>
      </c>
      <c r="S6" t="s">
        <v>2420</v>
      </c>
      <c r="T6" t="s">
        <v>465</v>
      </c>
      <c r="U6" t="s">
        <v>2421</v>
      </c>
      <c r="V6" t="s">
        <v>465</v>
      </c>
      <c r="W6" t="s">
        <v>2422</v>
      </c>
      <c r="X6" t="s">
        <v>465</v>
      </c>
      <c r="Y6" t="s">
        <v>2423</v>
      </c>
      <c r="Z6" t="s">
        <v>465</v>
      </c>
      <c r="AA6" t="s">
        <v>1124</v>
      </c>
      <c r="AB6" t="s">
        <v>2424</v>
      </c>
      <c r="AC6" t="s">
        <v>465</v>
      </c>
      <c r="AD6" t="s">
        <v>1124</v>
      </c>
      <c r="AE6" t="s">
        <v>2425</v>
      </c>
      <c r="AF6" t="s">
        <v>465</v>
      </c>
      <c r="AG6" t="s">
        <v>1124</v>
      </c>
      <c r="AH6" t="s">
        <v>2426</v>
      </c>
      <c r="AI6" t="s">
        <v>465</v>
      </c>
      <c r="AJ6" t="s">
        <v>1124</v>
      </c>
      <c r="AK6" t="s">
        <v>2427</v>
      </c>
      <c r="AL6" t="s">
        <v>465</v>
      </c>
      <c r="AM6" t="s">
        <v>1124</v>
      </c>
      <c r="AN6" t="s">
        <v>2428</v>
      </c>
      <c r="AO6" t="s">
        <v>465</v>
      </c>
      <c r="AP6" t="s">
        <v>1124</v>
      </c>
      <c r="AQ6" t="s">
        <v>2429</v>
      </c>
      <c r="AR6" t="s">
        <v>465</v>
      </c>
      <c r="AS6" t="s">
        <v>1124</v>
      </c>
      <c r="AT6" t="s">
        <v>2430</v>
      </c>
      <c r="AU6" t="s">
        <v>465</v>
      </c>
      <c r="AV6" t="s">
        <v>1124</v>
      </c>
      <c r="AW6" t="s">
        <v>2431</v>
      </c>
      <c r="AX6" t="s">
        <v>465</v>
      </c>
      <c r="AY6" t="s">
        <v>1124</v>
      </c>
      <c r="AZ6" t="s">
        <v>2432</v>
      </c>
      <c r="BA6" t="s">
        <v>465</v>
      </c>
      <c r="BB6" t="s">
        <v>1124</v>
      </c>
      <c r="BC6" t="s">
        <v>2433</v>
      </c>
      <c r="BD6" t="s">
        <v>465</v>
      </c>
      <c r="BE6" t="s">
        <v>1124</v>
      </c>
      <c r="BF6" t="s">
        <v>2434</v>
      </c>
      <c r="BG6" t="s">
        <v>465</v>
      </c>
      <c r="BH6" t="s">
        <v>1124</v>
      </c>
      <c r="BI6" t="s">
        <v>2435</v>
      </c>
      <c r="BJ6" t="s">
        <v>465</v>
      </c>
      <c r="BK6" t="s">
        <v>1124</v>
      </c>
      <c r="BL6" t="s">
        <v>2436</v>
      </c>
      <c r="BM6" t="s">
        <v>465</v>
      </c>
      <c r="BN6" t="s">
        <v>1124</v>
      </c>
      <c r="BO6" t="s">
        <v>2437</v>
      </c>
      <c r="BP6" t="s">
        <v>465</v>
      </c>
      <c r="BQ6" t="s">
        <v>1124</v>
      </c>
      <c r="BR6" t="s">
        <v>2438</v>
      </c>
      <c r="BS6" t="s">
        <v>465</v>
      </c>
      <c r="BT6" t="s">
        <v>1124</v>
      </c>
      <c r="BU6" t="s">
        <v>2439</v>
      </c>
      <c r="BV6" t="s">
        <v>465</v>
      </c>
      <c r="BW6" t="s">
        <v>1124</v>
      </c>
      <c r="BX6" t="s">
        <v>1129</v>
      </c>
    </row>
    <row r="7" spans="1:624" x14ac:dyDescent="0.3">
      <c r="A7" t="s">
        <v>464</v>
      </c>
      <c r="B7" t="s">
        <v>465</v>
      </c>
      <c r="C7" t="s">
        <v>2440</v>
      </c>
      <c r="D7" t="s">
        <v>465</v>
      </c>
      <c r="E7" t="s">
        <v>2441</v>
      </c>
      <c r="F7" t="s">
        <v>465</v>
      </c>
      <c r="G7" t="s">
        <v>2442</v>
      </c>
      <c r="H7" t="s">
        <v>465</v>
      </c>
      <c r="I7" t="s">
        <v>2443</v>
      </c>
      <c r="J7" t="s">
        <v>465</v>
      </c>
      <c r="K7" t="s">
        <v>2444</v>
      </c>
      <c r="L7" t="s">
        <v>465</v>
      </c>
      <c r="M7" t="s">
        <v>2445</v>
      </c>
      <c r="N7" t="s">
        <v>465</v>
      </c>
      <c r="O7" t="s">
        <v>2446</v>
      </c>
      <c r="P7" t="s">
        <v>465</v>
      </c>
      <c r="Q7" t="s">
        <v>2447</v>
      </c>
      <c r="R7" t="s">
        <v>465</v>
      </c>
      <c r="S7" t="s">
        <v>2448</v>
      </c>
      <c r="T7" t="s">
        <v>465</v>
      </c>
      <c r="U7" t="s">
        <v>2449</v>
      </c>
      <c r="V7" t="s">
        <v>465</v>
      </c>
      <c r="W7" t="s">
        <v>2450</v>
      </c>
      <c r="X7" t="s">
        <v>465</v>
      </c>
      <c r="Y7" t="s">
        <v>2451</v>
      </c>
      <c r="Z7" t="s">
        <v>465</v>
      </c>
      <c r="AA7" t="s">
        <v>2452</v>
      </c>
      <c r="AB7" t="s">
        <v>465</v>
      </c>
      <c r="AC7" t="s">
        <v>1124</v>
      </c>
      <c r="AD7" t="s">
        <v>2453</v>
      </c>
      <c r="AE7" t="s">
        <v>465</v>
      </c>
      <c r="AF7" t="s">
        <v>1124</v>
      </c>
      <c r="AG7" t="s">
        <v>2454</v>
      </c>
      <c r="AH7" t="s">
        <v>465</v>
      </c>
      <c r="AI7" t="s">
        <v>1124</v>
      </c>
      <c r="AJ7" t="s">
        <v>2455</v>
      </c>
      <c r="AK7" t="s">
        <v>465</v>
      </c>
      <c r="AL7" t="s">
        <v>1124</v>
      </c>
      <c r="AM7" t="s">
        <v>2456</v>
      </c>
      <c r="AN7" t="s">
        <v>465</v>
      </c>
      <c r="AO7" t="s">
        <v>1124</v>
      </c>
      <c r="AP7" t="s">
        <v>2457</v>
      </c>
      <c r="AQ7" t="s">
        <v>465</v>
      </c>
      <c r="AR7" t="s">
        <v>1124</v>
      </c>
      <c r="AS7" t="s">
        <v>2458</v>
      </c>
      <c r="AT7" t="s">
        <v>465</v>
      </c>
      <c r="AU7" t="s">
        <v>1124</v>
      </c>
      <c r="AV7" t="s">
        <v>2459</v>
      </c>
      <c r="AW7" t="s">
        <v>465</v>
      </c>
      <c r="AX7" t="s">
        <v>1124</v>
      </c>
      <c r="AY7" t="s">
        <v>2460</v>
      </c>
      <c r="AZ7" t="s">
        <v>465</v>
      </c>
      <c r="BA7" t="s">
        <v>1124</v>
      </c>
      <c r="BB7" t="s">
        <v>2461</v>
      </c>
      <c r="BC7" t="s">
        <v>465</v>
      </c>
      <c r="BD7" t="s">
        <v>1124</v>
      </c>
      <c r="BE7" t="s">
        <v>2462</v>
      </c>
      <c r="BF7" t="s">
        <v>465</v>
      </c>
      <c r="BG7" t="s">
        <v>1124</v>
      </c>
      <c r="BH7" t="s">
        <v>2463</v>
      </c>
      <c r="BI7" t="s">
        <v>465</v>
      </c>
      <c r="BJ7" t="s">
        <v>1124</v>
      </c>
      <c r="BK7" t="s">
        <v>2464</v>
      </c>
      <c r="BL7" t="s">
        <v>465</v>
      </c>
      <c r="BM7" t="s">
        <v>1124</v>
      </c>
      <c r="BN7" t="s">
        <v>2465</v>
      </c>
      <c r="BO7" t="s">
        <v>465</v>
      </c>
      <c r="BP7" t="s">
        <v>1124</v>
      </c>
      <c r="BQ7" t="s">
        <v>2466</v>
      </c>
      <c r="BR7" t="s">
        <v>465</v>
      </c>
      <c r="BS7" t="s">
        <v>1124</v>
      </c>
      <c r="BT7" t="s">
        <v>2467</v>
      </c>
      <c r="BU7" t="s">
        <v>465</v>
      </c>
      <c r="BV7" t="s">
        <v>1124</v>
      </c>
      <c r="BW7" t="s">
        <v>2468</v>
      </c>
      <c r="BX7" t="s">
        <v>465</v>
      </c>
      <c r="BY7" t="s">
        <v>1124</v>
      </c>
      <c r="BZ7" t="s">
        <v>1130</v>
      </c>
    </row>
    <row r="8" spans="1:624" x14ac:dyDescent="0.3">
      <c r="A8" t="s">
        <v>464</v>
      </c>
      <c r="B8" t="s">
        <v>465</v>
      </c>
      <c r="C8" t="s">
        <v>2469</v>
      </c>
      <c r="D8" t="s">
        <v>465</v>
      </c>
      <c r="E8" t="s">
        <v>2470</v>
      </c>
      <c r="F8" t="s">
        <v>465</v>
      </c>
      <c r="G8" t="s">
        <v>2471</v>
      </c>
      <c r="H8" t="s">
        <v>465</v>
      </c>
      <c r="I8" t="s">
        <v>2472</v>
      </c>
      <c r="J8" t="s">
        <v>465</v>
      </c>
      <c r="K8" t="s">
        <v>2473</v>
      </c>
      <c r="L8" t="s">
        <v>465</v>
      </c>
      <c r="M8" t="s">
        <v>2474</v>
      </c>
      <c r="N8" t="s">
        <v>465</v>
      </c>
      <c r="O8" t="s">
        <v>2475</v>
      </c>
      <c r="P8" t="s">
        <v>465</v>
      </c>
      <c r="Q8" t="s">
        <v>2476</v>
      </c>
      <c r="R8" t="s">
        <v>465</v>
      </c>
      <c r="S8" t="s">
        <v>2477</v>
      </c>
      <c r="T8" t="s">
        <v>465</v>
      </c>
      <c r="U8" t="s">
        <v>2478</v>
      </c>
      <c r="V8" t="s">
        <v>465</v>
      </c>
      <c r="W8" t="s">
        <v>2479</v>
      </c>
      <c r="X8" t="s">
        <v>465</v>
      </c>
      <c r="Y8" t="s">
        <v>2480</v>
      </c>
      <c r="Z8" t="s">
        <v>465</v>
      </c>
      <c r="AA8" t="s">
        <v>1124</v>
      </c>
      <c r="AB8" t="s">
        <v>2481</v>
      </c>
      <c r="AC8" t="s">
        <v>465</v>
      </c>
      <c r="AD8" t="s">
        <v>1124</v>
      </c>
      <c r="AE8" t="s">
        <v>2482</v>
      </c>
      <c r="AF8" t="s">
        <v>465</v>
      </c>
      <c r="AG8" t="s">
        <v>1124</v>
      </c>
      <c r="AH8" t="s">
        <v>2483</v>
      </c>
      <c r="AI8" t="s">
        <v>465</v>
      </c>
      <c r="AJ8" t="s">
        <v>1124</v>
      </c>
      <c r="AK8" t="s">
        <v>2484</v>
      </c>
      <c r="AL8" t="s">
        <v>465</v>
      </c>
      <c r="AM8" t="s">
        <v>1124</v>
      </c>
      <c r="AN8" t="s">
        <v>2485</v>
      </c>
      <c r="AO8" t="s">
        <v>465</v>
      </c>
      <c r="AP8" t="s">
        <v>1124</v>
      </c>
      <c r="AQ8" t="s">
        <v>2486</v>
      </c>
      <c r="AR8" t="s">
        <v>465</v>
      </c>
      <c r="AS8" t="s">
        <v>1124</v>
      </c>
      <c r="AT8" t="s">
        <v>2487</v>
      </c>
      <c r="AU8" t="s">
        <v>465</v>
      </c>
      <c r="AV8" t="s">
        <v>1124</v>
      </c>
      <c r="AW8" t="s">
        <v>2488</v>
      </c>
      <c r="AX8" t="s">
        <v>465</v>
      </c>
      <c r="AY8" t="s">
        <v>1124</v>
      </c>
      <c r="AZ8" t="s">
        <v>2489</v>
      </c>
      <c r="BA8" t="s">
        <v>465</v>
      </c>
      <c r="BB8" t="s">
        <v>1124</v>
      </c>
      <c r="BC8" t="s">
        <v>2490</v>
      </c>
      <c r="BD8" t="s">
        <v>465</v>
      </c>
      <c r="BE8" t="s">
        <v>1124</v>
      </c>
      <c r="BF8" t="s">
        <v>2491</v>
      </c>
      <c r="BG8" t="s">
        <v>465</v>
      </c>
      <c r="BH8" t="s">
        <v>1124</v>
      </c>
      <c r="BI8" t="s">
        <v>2492</v>
      </c>
      <c r="BJ8" t="s">
        <v>465</v>
      </c>
      <c r="BK8" t="s">
        <v>1124</v>
      </c>
      <c r="BL8" t="s">
        <v>2493</v>
      </c>
      <c r="BM8" t="s">
        <v>465</v>
      </c>
      <c r="BN8" t="s">
        <v>1124</v>
      </c>
      <c r="BO8" t="s">
        <v>2494</v>
      </c>
      <c r="BP8" t="s">
        <v>465</v>
      </c>
      <c r="BQ8" t="s">
        <v>1124</v>
      </c>
      <c r="BR8" t="s">
        <v>2495</v>
      </c>
      <c r="BS8" t="s">
        <v>465</v>
      </c>
      <c r="BT8" t="s">
        <v>1124</v>
      </c>
      <c r="BU8" t="s">
        <v>2496</v>
      </c>
      <c r="BV8" t="s">
        <v>465</v>
      </c>
      <c r="BW8" t="s">
        <v>1124</v>
      </c>
      <c r="BX8" t="s">
        <v>1131</v>
      </c>
    </row>
    <row r="9" spans="1:624" x14ac:dyDescent="0.3">
      <c r="A9" t="s">
        <v>464</v>
      </c>
      <c r="B9" t="s">
        <v>466</v>
      </c>
      <c r="C9" t="s">
        <v>2497</v>
      </c>
      <c r="D9" t="s">
        <v>466</v>
      </c>
      <c r="E9" t="s">
        <v>1133</v>
      </c>
      <c r="F9" t="s">
        <v>2498</v>
      </c>
      <c r="G9" t="s">
        <v>466</v>
      </c>
      <c r="H9" t="s">
        <v>1133</v>
      </c>
      <c r="I9" t="s">
        <v>2499</v>
      </c>
      <c r="J9" t="s">
        <v>466</v>
      </c>
      <c r="K9" t="s">
        <v>1133</v>
      </c>
      <c r="L9" t="s">
        <v>2500</v>
      </c>
      <c r="M9" t="s">
        <v>466</v>
      </c>
      <c r="N9" t="s">
        <v>1133</v>
      </c>
      <c r="O9" t="s">
        <v>1137</v>
      </c>
    </row>
    <row r="10" spans="1:624" x14ac:dyDescent="0.3">
      <c r="A10" t="s">
        <v>464</v>
      </c>
      <c r="B10" t="s">
        <v>465</v>
      </c>
      <c r="C10" t="s">
        <v>2501</v>
      </c>
      <c r="D10" t="s">
        <v>465</v>
      </c>
      <c r="E10" t="s">
        <v>2502</v>
      </c>
      <c r="F10" t="s">
        <v>465</v>
      </c>
      <c r="G10" t="s">
        <v>2503</v>
      </c>
      <c r="H10" t="s">
        <v>465</v>
      </c>
      <c r="I10" t="s">
        <v>2504</v>
      </c>
      <c r="J10" t="s">
        <v>465</v>
      </c>
      <c r="K10" t="s">
        <v>2505</v>
      </c>
      <c r="L10" t="s">
        <v>465</v>
      </c>
      <c r="M10" t="s">
        <v>2506</v>
      </c>
      <c r="N10" t="s">
        <v>465</v>
      </c>
      <c r="O10" t="s">
        <v>2507</v>
      </c>
      <c r="P10" t="s">
        <v>465</v>
      </c>
      <c r="Q10" t="s">
        <v>2508</v>
      </c>
      <c r="R10" t="s">
        <v>465</v>
      </c>
      <c r="S10" t="s">
        <v>2509</v>
      </c>
      <c r="T10" t="s">
        <v>465</v>
      </c>
      <c r="U10" t="s">
        <v>2510</v>
      </c>
      <c r="V10" t="s">
        <v>465</v>
      </c>
      <c r="W10" t="s">
        <v>2511</v>
      </c>
      <c r="X10" t="s">
        <v>465</v>
      </c>
      <c r="Y10" t="s">
        <v>2512</v>
      </c>
      <c r="Z10" t="s">
        <v>465</v>
      </c>
      <c r="AA10" t="s">
        <v>2513</v>
      </c>
      <c r="AB10" t="s">
        <v>465</v>
      </c>
      <c r="AC10" t="s">
        <v>2514</v>
      </c>
      <c r="AD10" t="s">
        <v>465</v>
      </c>
      <c r="AE10" t="s">
        <v>2515</v>
      </c>
      <c r="AF10" t="s">
        <v>465</v>
      </c>
      <c r="AG10" t="s">
        <v>2516</v>
      </c>
      <c r="AH10" t="s">
        <v>465</v>
      </c>
      <c r="AI10" t="s">
        <v>2517</v>
      </c>
      <c r="AJ10" t="s">
        <v>465</v>
      </c>
      <c r="AK10" t="s">
        <v>2518</v>
      </c>
      <c r="AL10" t="s">
        <v>465</v>
      </c>
      <c r="AM10" t="s">
        <v>2519</v>
      </c>
      <c r="AN10" t="s">
        <v>465</v>
      </c>
      <c r="AO10" t="s">
        <v>2520</v>
      </c>
      <c r="AP10" t="s">
        <v>465</v>
      </c>
      <c r="AQ10" t="s">
        <v>2521</v>
      </c>
      <c r="AR10" t="s">
        <v>465</v>
      </c>
      <c r="AS10" t="s">
        <v>2522</v>
      </c>
      <c r="AT10" t="s">
        <v>465</v>
      </c>
      <c r="AU10" t="s">
        <v>2523</v>
      </c>
      <c r="AV10" t="s">
        <v>465</v>
      </c>
      <c r="AW10" t="s">
        <v>2524</v>
      </c>
      <c r="AX10" t="s">
        <v>465</v>
      </c>
      <c r="AY10" t="s">
        <v>2525</v>
      </c>
      <c r="AZ10" t="s">
        <v>465</v>
      </c>
      <c r="BA10" t="s">
        <v>2526</v>
      </c>
      <c r="BB10" t="s">
        <v>465</v>
      </c>
      <c r="BC10" t="s">
        <v>2527</v>
      </c>
      <c r="BD10" t="s">
        <v>465</v>
      </c>
      <c r="BE10" t="s">
        <v>2528</v>
      </c>
      <c r="BF10" t="s">
        <v>465</v>
      </c>
      <c r="BG10" t="s">
        <v>2529</v>
      </c>
      <c r="BH10" t="s">
        <v>465</v>
      </c>
      <c r="BI10" t="s">
        <v>2530</v>
      </c>
      <c r="BJ10" t="s">
        <v>465</v>
      </c>
      <c r="BK10" t="s">
        <v>2531</v>
      </c>
      <c r="BL10" t="s">
        <v>465</v>
      </c>
      <c r="BM10" t="s">
        <v>2532</v>
      </c>
      <c r="BN10" t="s">
        <v>465</v>
      </c>
      <c r="BO10" t="s">
        <v>2533</v>
      </c>
      <c r="BP10" t="s">
        <v>465</v>
      </c>
      <c r="BQ10" t="s">
        <v>2534</v>
      </c>
      <c r="BR10" t="s">
        <v>465</v>
      </c>
      <c r="BS10" t="s">
        <v>2535</v>
      </c>
      <c r="BT10" t="s">
        <v>465</v>
      </c>
      <c r="BU10" t="s">
        <v>2536</v>
      </c>
    </row>
    <row r="11" spans="1:624" x14ac:dyDescent="0.3">
      <c r="A11" t="s">
        <v>467</v>
      </c>
      <c r="B11" t="s">
        <v>1140</v>
      </c>
      <c r="C11" t="s">
        <v>469</v>
      </c>
      <c r="D11" t="s">
        <v>1141</v>
      </c>
      <c r="E11" t="s">
        <v>469</v>
      </c>
      <c r="F11" t="s">
        <v>1142</v>
      </c>
      <c r="G11" t="s">
        <v>469</v>
      </c>
      <c r="H11" t="s">
        <v>1143</v>
      </c>
      <c r="I11" t="s">
        <v>469</v>
      </c>
      <c r="J11" t="s">
        <v>1144</v>
      </c>
      <c r="K11" t="s">
        <v>469</v>
      </c>
      <c r="L11" t="s">
        <v>1145</v>
      </c>
      <c r="M11" t="s">
        <v>469</v>
      </c>
      <c r="N11" t="s">
        <v>1146</v>
      </c>
      <c r="O11" t="s">
        <v>469</v>
      </c>
      <c r="P11" t="s">
        <v>1147</v>
      </c>
      <c r="Q11" t="s">
        <v>469</v>
      </c>
      <c r="R11" t="s">
        <v>1148</v>
      </c>
      <c r="S11" t="s">
        <v>469</v>
      </c>
      <c r="T11" t="s">
        <v>1149</v>
      </c>
      <c r="U11" t="s">
        <v>469</v>
      </c>
      <c r="V11" t="s">
        <v>1150</v>
      </c>
      <c r="W11" t="s">
        <v>469</v>
      </c>
      <c r="X11" t="s">
        <v>1151</v>
      </c>
      <c r="Y11" t="s">
        <v>469</v>
      </c>
      <c r="Z11" t="s">
        <v>1152</v>
      </c>
      <c r="AA11" t="s">
        <v>469</v>
      </c>
      <c r="AB11" t="s">
        <v>1153</v>
      </c>
      <c r="AC11" t="s">
        <v>469</v>
      </c>
      <c r="AD11" t="s">
        <v>1154</v>
      </c>
      <c r="AE11" t="s">
        <v>469</v>
      </c>
      <c r="AF11" t="s">
        <v>1155</v>
      </c>
      <c r="AG11" t="s">
        <v>469</v>
      </c>
      <c r="AH11" t="s">
        <v>1156</v>
      </c>
      <c r="AI11" t="s">
        <v>469</v>
      </c>
      <c r="AJ11" t="s">
        <v>1157</v>
      </c>
      <c r="AK11" t="s">
        <v>469</v>
      </c>
      <c r="AL11" t="s">
        <v>1158</v>
      </c>
      <c r="AM11" t="s">
        <v>469</v>
      </c>
      <c r="AN11" t="s">
        <v>1159</v>
      </c>
      <c r="AO11" t="s">
        <v>469</v>
      </c>
      <c r="AP11" t="s">
        <v>1160</v>
      </c>
      <c r="AQ11" t="s">
        <v>469</v>
      </c>
      <c r="AR11" t="s">
        <v>1161</v>
      </c>
      <c r="AS11" t="s">
        <v>469</v>
      </c>
      <c r="AT11" t="s">
        <v>1162</v>
      </c>
      <c r="AU11" t="s">
        <v>469</v>
      </c>
      <c r="AV11" t="s">
        <v>1163</v>
      </c>
      <c r="AW11" t="s">
        <v>469</v>
      </c>
      <c r="AX11" t="s">
        <v>1164</v>
      </c>
      <c r="AY11" t="s">
        <v>469</v>
      </c>
      <c r="AZ11" t="s">
        <v>1165</v>
      </c>
      <c r="BA11" t="s">
        <v>469</v>
      </c>
      <c r="BB11" t="s">
        <v>1166</v>
      </c>
      <c r="BC11" t="s">
        <v>469</v>
      </c>
      <c r="BD11" t="s">
        <v>1167</v>
      </c>
      <c r="BE11" t="s">
        <v>469</v>
      </c>
      <c r="BF11" t="s">
        <v>1168</v>
      </c>
      <c r="BG11" t="s">
        <v>469</v>
      </c>
      <c r="BH11" t="s">
        <v>1169</v>
      </c>
      <c r="BI11" t="s">
        <v>469</v>
      </c>
      <c r="BJ11" t="s">
        <v>1170</v>
      </c>
      <c r="BK11" t="s">
        <v>469</v>
      </c>
      <c r="BL11" t="s">
        <v>1171</v>
      </c>
      <c r="BM11" t="s">
        <v>469</v>
      </c>
      <c r="BN11" t="s">
        <v>1172</v>
      </c>
      <c r="BO11" t="s">
        <v>469</v>
      </c>
      <c r="BP11" t="s">
        <v>1173</v>
      </c>
      <c r="BQ11" t="s">
        <v>469</v>
      </c>
      <c r="BR11" t="s">
        <v>1174</v>
      </c>
      <c r="BS11" t="s">
        <v>469</v>
      </c>
      <c r="BT11" t="s">
        <v>1175</v>
      </c>
      <c r="BU11" t="s">
        <v>469</v>
      </c>
      <c r="BV11" t="s">
        <v>1176</v>
      </c>
      <c r="BW11" t="s">
        <v>469</v>
      </c>
      <c r="BX11" t="s">
        <v>1177</v>
      </c>
      <c r="BY11" t="s">
        <v>469</v>
      </c>
      <c r="BZ11" t="s">
        <v>1178</v>
      </c>
      <c r="CA11" t="s">
        <v>469</v>
      </c>
      <c r="CB11" t="s">
        <v>1179</v>
      </c>
      <c r="CC11" t="s">
        <v>469</v>
      </c>
      <c r="CD11" t="s">
        <v>1180</v>
      </c>
      <c r="CE11" t="s">
        <v>469</v>
      </c>
      <c r="CF11" t="s">
        <v>1181</v>
      </c>
      <c r="CG11" t="s">
        <v>469</v>
      </c>
      <c r="CH11" t="s">
        <v>1182</v>
      </c>
      <c r="CI11" t="s">
        <v>469</v>
      </c>
      <c r="CJ11" t="s">
        <v>1183</v>
      </c>
      <c r="CK11" t="s">
        <v>469</v>
      </c>
      <c r="CL11" t="s">
        <v>1184</v>
      </c>
      <c r="CM11" t="s">
        <v>469</v>
      </c>
      <c r="CN11" t="s">
        <v>1185</v>
      </c>
      <c r="CO11" t="s">
        <v>469</v>
      </c>
      <c r="CP11" t="s">
        <v>1186</v>
      </c>
      <c r="CQ11" t="s">
        <v>469</v>
      </c>
      <c r="CR11" t="s">
        <v>1187</v>
      </c>
      <c r="CS11" t="s">
        <v>469</v>
      </c>
      <c r="CT11" t="s">
        <v>1188</v>
      </c>
      <c r="CU11" t="s">
        <v>469</v>
      </c>
      <c r="CV11" t="s">
        <v>1189</v>
      </c>
      <c r="CW11" t="s">
        <v>469</v>
      </c>
      <c r="CX11" t="s">
        <v>1190</v>
      </c>
      <c r="CY11" t="s">
        <v>469</v>
      </c>
      <c r="CZ11" t="s">
        <v>1191</v>
      </c>
      <c r="DA11" t="s">
        <v>469</v>
      </c>
      <c r="DB11" t="s">
        <v>1192</v>
      </c>
      <c r="DC11" t="s">
        <v>469</v>
      </c>
      <c r="DD11" t="s">
        <v>1193</v>
      </c>
      <c r="DE11" t="s">
        <v>469</v>
      </c>
      <c r="DF11" t="s">
        <v>1194</v>
      </c>
      <c r="DG11" t="s">
        <v>469</v>
      </c>
      <c r="DH11" t="s">
        <v>1195</v>
      </c>
      <c r="DI11" t="s">
        <v>469</v>
      </c>
      <c r="DJ11" t="s">
        <v>1196</v>
      </c>
      <c r="DK11" t="s">
        <v>469</v>
      </c>
      <c r="DL11" t="s">
        <v>1197</v>
      </c>
      <c r="DM11" t="s">
        <v>469</v>
      </c>
      <c r="DN11" t="s">
        <v>1198</v>
      </c>
      <c r="DO11" t="s">
        <v>469</v>
      </c>
      <c r="DP11" t="s">
        <v>498</v>
      </c>
      <c r="DQ11" t="s">
        <v>1199</v>
      </c>
      <c r="DR11" t="s">
        <v>469</v>
      </c>
      <c r="DS11" t="s">
        <v>493</v>
      </c>
      <c r="DT11" t="s">
        <v>1200</v>
      </c>
      <c r="DU11" t="s">
        <v>469</v>
      </c>
      <c r="DV11" t="s">
        <v>2537</v>
      </c>
      <c r="DW11" t="s">
        <v>1202</v>
      </c>
      <c r="DX11" t="s">
        <v>469</v>
      </c>
      <c r="DY11" t="s">
        <v>478</v>
      </c>
      <c r="DZ11" t="s">
        <v>1203</v>
      </c>
      <c r="EA11" t="s">
        <v>469</v>
      </c>
      <c r="EB11" t="s">
        <v>1204</v>
      </c>
      <c r="EC11" t="s">
        <v>1205</v>
      </c>
      <c r="ED11" t="s">
        <v>469</v>
      </c>
      <c r="EE11" t="s">
        <v>498</v>
      </c>
      <c r="EF11" t="s">
        <v>1206</v>
      </c>
      <c r="EG11" t="s">
        <v>469</v>
      </c>
      <c r="EH11" t="s">
        <v>498</v>
      </c>
      <c r="EI11" t="s">
        <v>1207</v>
      </c>
      <c r="EJ11" t="s">
        <v>469</v>
      </c>
      <c r="EK11" t="s">
        <v>1208</v>
      </c>
      <c r="EL11" t="s">
        <v>1209</v>
      </c>
      <c r="EM11" t="s">
        <v>469</v>
      </c>
      <c r="EN11" t="s">
        <v>1208</v>
      </c>
      <c r="EO11" t="s">
        <v>1210</v>
      </c>
      <c r="EP11" t="s">
        <v>469</v>
      </c>
      <c r="EQ11" t="s">
        <v>1211</v>
      </c>
      <c r="ER11" t="s">
        <v>1212</v>
      </c>
      <c r="ES11" t="s">
        <v>469</v>
      </c>
      <c r="ET11" t="s">
        <v>1211</v>
      </c>
      <c r="EU11" t="s">
        <v>1213</v>
      </c>
      <c r="EV11" t="s">
        <v>469</v>
      </c>
      <c r="EW11" t="s">
        <v>1214</v>
      </c>
      <c r="EX11" t="s">
        <v>1215</v>
      </c>
      <c r="EY11" t="s">
        <v>469</v>
      </c>
      <c r="EZ11" t="s">
        <v>1214</v>
      </c>
      <c r="FA11" t="s">
        <v>1216</v>
      </c>
      <c r="FB11" t="s">
        <v>469</v>
      </c>
      <c r="FC11" t="s">
        <v>1204</v>
      </c>
      <c r="FD11" t="s">
        <v>1217</v>
      </c>
      <c r="FE11" t="s">
        <v>469</v>
      </c>
      <c r="FF11" t="s">
        <v>495</v>
      </c>
      <c r="FG11" t="s">
        <v>1218</v>
      </c>
      <c r="FH11" t="s">
        <v>469</v>
      </c>
      <c r="FI11" t="s">
        <v>495</v>
      </c>
      <c r="FJ11" t="s">
        <v>1219</v>
      </c>
      <c r="FK11" t="s">
        <v>469</v>
      </c>
      <c r="FL11" t="s">
        <v>1220</v>
      </c>
      <c r="FM11" t="s">
        <v>1221</v>
      </c>
      <c r="FN11" t="s">
        <v>469</v>
      </c>
      <c r="FO11" t="s">
        <v>1220</v>
      </c>
      <c r="FP11" t="s">
        <v>1222</v>
      </c>
      <c r="FQ11" t="s">
        <v>469</v>
      </c>
      <c r="FR11" t="s">
        <v>494</v>
      </c>
      <c r="FS11" t="s">
        <v>1223</v>
      </c>
      <c r="FT11" t="s">
        <v>469</v>
      </c>
      <c r="FU11" t="s">
        <v>494</v>
      </c>
      <c r="FV11" t="s">
        <v>1224</v>
      </c>
      <c r="FW11" t="s">
        <v>469</v>
      </c>
      <c r="FX11" t="s">
        <v>494</v>
      </c>
      <c r="FY11" t="s">
        <v>1225</v>
      </c>
      <c r="FZ11" t="s">
        <v>469</v>
      </c>
      <c r="GA11" t="s">
        <v>494</v>
      </c>
      <c r="GB11" t="s">
        <v>1226</v>
      </c>
      <c r="GC11" t="s">
        <v>469</v>
      </c>
      <c r="GD11" t="s">
        <v>495</v>
      </c>
      <c r="GE11" t="s">
        <v>1227</v>
      </c>
      <c r="GF11" t="s">
        <v>469</v>
      </c>
      <c r="GG11" t="s">
        <v>495</v>
      </c>
      <c r="GH11" t="s">
        <v>1228</v>
      </c>
      <c r="GI11" t="s">
        <v>469</v>
      </c>
      <c r="GJ11" t="s">
        <v>472</v>
      </c>
      <c r="GK11" t="s">
        <v>1229</v>
      </c>
      <c r="GL11" t="s">
        <v>469</v>
      </c>
      <c r="GM11" t="s">
        <v>472</v>
      </c>
      <c r="GN11" t="s">
        <v>1230</v>
      </c>
      <c r="GO11" t="s">
        <v>469</v>
      </c>
      <c r="GP11" t="s">
        <v>472</v>
      </c>
      <c r="GQ11" t="s">
        <v>1231</v>
      </c>
      <c r="GR11" t="s">
        <v>469</v>
      </c>
      <c r="GS11" t="s">
        <v>474</v>
      </c>
      <c r="GT11" t="s">
        <v>1232</v>
      </c>
      <c r="GU11" t="s">
        <v>469</v>
      </c>
      <c r="GV11" t="s">
        <v>474</v>
      </c>
      <c r="GW11" t="s">
        <v>1233</v>
      </c>
      <c r="GX11" t="s">
        <v>469</v>
      </c>
      <c r="GY11" t="s">
        <v>495</v>
      </c>
      <c r="GZ11" t="s">
        <v>1234</v>
      </c>
      <c r="HA11" t="s">
        <v>469</v>
      </c>
      <c r="HB11" t="s">
        <v>1235</v>
      </c>
      <c r="HC11" t="s">
        <v>1236</v>
      </c>
      <c r="HD11" t="s">
        <v>469</v>
      </c>
      <c r="HE11" t="s">
        <v>1235</v>
      </c>
      <c r="HF11" t="s">
        <v>1237</v>
      </c>
      <c r="HG11" t="s">
        <v>469</v>
      </c>
      <c r="HH11" t="s">
        <v>1235</v>
      </c>
      <c r="HI11" t="s">
        <v>1238</v>
      </c>
      <c r="HJ11" t="s">
        <v>469</v>
      </c>
      <c r="HK11" t="s">
        <v>470</v>
      </c>
      <c r="HL11" t="s">
        <v>1239</v>
      </c>
      <c r="HM11" t="s">
        <v>469</v>
      </c>
      <c r="HN11" t="s">
        <v>470</v>
      </c>
      <c r="HO11" t="s">
        <v>1240</v>
      </c>
      <c r="HP11" t="s">
        <v>469</v>
      </c>
      <c r="HQ11" t="s">
        <v>2537</v>
      </c>
      <c r="HR11" t="s">
        <v>1241</v>
      </c>
      <c r="HS11" t="s">
        <v>469</v>
      </c>
      <c r="HT11" t="s">
        <v>1242</v>
      </c>
      <c r="HU11" t="s">
        <v>1243</v>
      </c>
      <c r="HV11" t="s">
        <v>469</v>
      </c>
      <c r="HW11" t="s">
        <v>1242</v>
      </c>
      <c r="HX11" t="s">
        <v>1244</v>
      </c>
      <c r="HY11" t="s">
        <v>469</v>
      </c>
      <c r="HZ11" t="s">
        <v>1211</v>
      </c>
      <c r="IA11" t="s">
        <v>1245</v>
      </c>
      <c r="IB11" t="s">
        <v>469</v>
      </c>
      <c r="IC11" t="s">
        <v>1204</v>
      </c>
      <c r="ID11" t="s">
        <v>1246</v>
      </c>
      <c r="IE11" t="s">
        <v>469</v>
      </c>
      <c r="IF11" t="s">
        <v>478</v>
      </c>
      <c r="IG11" t="s">
        <v>1247</v>
      </c>
      <c r="IH11" t="s">
        <v>469</v>
      </c>
      <c r="II11" t="s">
        <v>493</v>
      </c>
      <c r="IJ11" t="s">
        <v>1248</v>
      </c>
      <c r="IK11" t="s">
        <v>469</v>
      </c>
      <c r="IL11" t="s">
        <v>498</v>
      </c>
      <c r="IM11" t="s">
        <v>1249</v>
      </c>
      <c r="IN11" t="s">
        <v>469</v>
      </c>
      <c r="IO11" t="s">
        <v>470</v>
      </c>
      <c r="IP11" t="s">
        <v>1250</v>
      </c>
      <c r="IQ11" t="s">
        <v>469</v>
      </c>
      <c r="IR11" t="s">
        <v>470</v>
      </c>
      <c r="IS11" t="s">
        <v>1251</v>
      </c>
      <c r="IT11" t="s">
        <v>469</v>
      </c>
      <c r="IU11" t="s">
        <v>470</v>
      </c>
      <c r="IV11" t="s">
        <v>1252</v>
      </c>
      <c r="IW11" t="s">
        <v>469</v>
      </c>
      <c r="IX11" t="s">
        <v>478</v>
      </c>
      <c r="IY11" t="s">
        <v>1253</v>
      </c>
      <c r="IZ11" t="s">
        <v>469</v>
      </c>
      <c r="JA11" t="s">
        <v>498</v>
      </c>
      <c r="JB11" t="s">
        <v>1254</v>
      </c>
      <c r="JC11" t="s">
        <v>469</v>
      </c>
      <c r="JD11" t="s">
        <v>1255</v>
      </c>
      <c r="JE11" t="s">
        <v>1256</v>
      </c>
      <c r="JF11" t="s">
        <v>469</v>
      </c>
      <c r="JG11" t="s">
        <v>1255</v>
      </c>
      <c r="JH11" t="s">
        <v>1257</v>
      </c>
      <c r="JI11" t="s">
        <v>469</v>
      </c>
      <c r="JJ11" t="s">
        <v>1255</v>
      </c>
      <c r="JK11" t="s">
        <v>1258</v>
      </c>
      <c r="JL11" t="s">
        <v>469</v>
      </c>
      <c r="JM11" t="s">
        <v>496</v>
      </c>
      <c r="JN11" t="s">
        <v>1259</v>
      </c>
      <c r="JO11" t="s">
        <v>469</v>
      </c>
      <c r="JP11" t="s">
        <v>496</v>
      </c>
      <c r="JQ11" t="s">
        <v>1260</v>
      </c>
      <c r="JR11" t="s">
        <v>469</v>
      </c>
      <c r="JS11" t="s">
        <v>498</v>
      </c>
      <c r="JT11" t="s">
        <v>1261</v>
      </c>
      <c r="JU11" t="s">
        <v>469</v>
      </c>
      <c r="JV11" t="s">
        <v>1255</v>
      </c>
      <c r="JW11" t="s">
        <v>1262</v>
      </c>
      <c r="JX11" t="s">
        <v>469</v>
      </c>
      <c r="JY11" t="s">
        <v>1255</v>
      </c>
      <c r="JZ11" t="s">
        <v>1263</v>
      </c>
      <c r="KA11" t="s">
        <v>469</v>
      </c>
      <c r="KB11" t="s">
        <v>494</v>
      </c>
      <c r="KC11" t="s">
        <v>1264</v>
      </c>
      <c r="KD11" t="s">
        <v>469</v>
      </c>
      <c r="KE11" t="s">
        <v>496</v>
      </c>
      <c r="KF11" t="s">
        <v>1265</v>
      </c>
      <c r="KG11" t="s">
        <v>469</v>
      </c>
      <c r="KH11" t="s">
        <v>470</v>
      </c>
      <c r="KI11" t="s">
        <v>1266</v>
      </c>
      <c r="KJ11" t="s">
        <v>469</v>
      </c>
      <c r="KK11" t="s">
        <v>498</v>
      </c>
      <c r="KL11" t="s">
        <v>1267</v>
      </c>
      <c r="KM11" t="s">
        <v>469</v>
      </c>
      <c r="KN11" t="s">
        <v>493</v>
      </c>
      <c r="KO11" t="s">
        <v>1268</v>
      </c>
      <c r="KP11" t="s">
        <v>469</v>
      </c>
      <c r="KQ11" t="s">
        <v>496</v>
      </c>
      <c r="KR11" t="s">
        <v>1269</v>
      </c>
      <c r="KS11" t="s">
        <v>469</v>
      </c>
      <c r="KT11" t="s">
        <v>1242</v>
      </c>
      <c r="KU11" t="s">
        <v>1270</v>
      </c>
      <c r="KV11" t="s">
        <v>469</v>
      </c>
      <c r="KW11" t="s">
        <v>470</v>
      </c>
      <c r="KX11" t="s">
        <v>1271</v>
      </c>
      <c r="KY11" t="s">
        <v>469</v>
      </c>
      <c r="KZ11" t="s">
        <v>470</v>
      </c>
      <c r="LA11" t="s">
        <v>1272</v>
      </c>
      <c r="LB11" t="s">
        <v>469</v>
      </c>
      <c r="LC11" t="s">
        <v>470</v>
      </c>
      <c r="LD11" t="s">
        <v>1273</v>
      </c>
      <c r="LE11" t="s">
        <v>469</v>
      </c>
      <c r="LF11" t="s">
        <v>481</v>
      </c>
      <c r="LG11" t="s">
        <v>1274</v>
      </c>
      <c r="LH11" t="s">
        <v>469</v>
      </c>
      <c r="LI11" t="s">
        <v>497</v>
      </c>
      <c r="LJ11" t="s">
        <v>1275</v>
      </c>
      <c r="LK11" t="s">
        <v>469</v>
      </c>
      <c r="LL11" t="s">
        <v>498</v>
      </c>
      <c r="LM11" t="s">
        <v>1276</v>
      </c>
      <c r="LN11" t="s">
        <v>469</v>
      </c>
      <c r="LO11" t="s">
        <v>470</v>
      </c>
      <c r="LP11" t="s">
        <v>1277</v>
      </c>
      <c r="LQ11" t="s">
        <v>469</v>
      </c>
      <c r="LR11" t="s">
        <v>493</v>
      </c>
      <c r="LS11" t="s">
        <v>1278</v>
      </c>
      <c r="LT11" t="s">
        <v>469</v>
      </c>
      <c r="LU11" t="s">
        <v>497</v>
      </c>
      <c r="LV11" t="s">
        <v>1279</v>
      </c>
      <c r="LW11" t="s">
        <v>469</v>
      </c>
      <c r="LX11" t="s">
        <v>494</v>
      </c>
      <c r="LY11" t="s">
        <v>1280</v>
      </c>
      <c r="LZ11" t="s">
        <v>469</v>
      </c>
      <c r="MA11" t="s">
        <v>495</v>
      </c>
      <c r="MB11" t="s">
        <v>1281</v>
      </c>
      <c r="MC11" t="s">
        <v>469</v>
      </c>
      <c r="MD11" t="s">
        <v>496</v>
      </c>
      <c r="ME11" t="s">
        <v>1282</v>
      </c>
      <c r="MF11" t="s">
        <v>469</v>
      </c>
      <c r="MG11" t="s">
        <v>496</v>
      </c>
      <c r="MH11" t="s">
        <v>1283</v>
      </c>
      <c r="MI11" t="s">
        <v>469</v>
      </c>
      <c r="MJ11" t="s">
        <v>496</v>
      </c>
      <c r="MK11" t="s">
        <v>1284</v>
      </c>
      <c r="ML11" t="s">
        <v>469</v>
      </c>
      <c r="MM11" t="s">
        <v>496</v>
      </c>
      <c r="MN11" t="s">
        <v>1285</v>
      </c>
      <c r="MO11" t="s">
        <v>469</v>
      </c>
      <c r="MP11" t="s">
        <v>472</v>
      </c>
      <c r="MQ11" t="s">
        <v>1286</v>
      </c>
      <c r="MR11" t="s">
        <v>469</v>
      </c>
      <c r="MS11" t="s">
        <v>474</v>
      </c>
      <c r="MT11" t="s">
        <v>1287</v>
      </c>
      <c r="MU11" t="s">
        <v>469</v>
      </c>
      <c r="MV11" t="s">
        <v>472</v>
      </c>
      <c r="MW11" t="s">
        <v>1288</v>
      </c>
      <c r="MX11" t="s">
        <v>469</v>
      </c>
      <c r="MY11" t="s">
        <v>474</v>
      </c>
      <c r="MZ11" t="s">
        <v>1289</v>
      </c>
      <c r="NA11" t="s">
        <v>469</v>
      </c>
      <c r="NB11" t="s">
        <v>2537</v>
      </c>
      <c r="NC11" t="s">
        <v>1290</v>
      </c>
      <c r="ND11" t="s">
        <v>469</v>
      </c>
      <c r="NE11" t="s">
        <v>498</v>
      </c>
      <c r="NF11" t="s">
        <v>1291</v>
      </c>
      <c r="NG11" t="s">
        <v>469</v>
      </c>
      <c r="NH11" t="s">
        <v>497</v>
      </c>
      <c r="NI11" t="s">
        <v>1292</v>
      </c>
      <c r="NJ11" t="s">
        <v>469</v>
      </c>
      <c r="NK11" t="s">
        <v>1214</v>
      </c>
      <c r="NL11" t="s">
        <v>1293</v>
      </c>
      <c r="NM11" t="s">
        <v>469</v>
      </c>
      <c r="NN11" t="s">
        <v>470</v>
      </c>
      <c r="NO11" t="s">
        <v>1294</v>
      </c>
      <c r="NP11" t="s">
        <v>469</v>
      </c>
      <c r="NQ11" t="s">
        <v>470</v>
      </c>
      <c r="NR11" t="s">
        <v>1295</v>
      </c>
      <c r="NS11" t="s">
        <v>469</v>
      </c>
      <c r="NT11" t="s">
        <v>478</v>
      </c>
      <c r="NU11" t="s">
        <v>1296</v>
      </c>
      <c r="NV11" t="s">
        <v>469</v>
      </c>
      <c r="NW11" t="s">
        <v>478</v>
      </c>
      <c r="NX11" t="s">
        <v>1297</v>
      </c>
      <c r="NY11" t="s">
        <v>469</v>
      </c>
      <c r="NZ11" t="s">
        <v>1255</v>
      </c>
      <c r="OA11" t="s">
        <v>1298</v>
      </c>
      <c r="OB11" t="s">
        <v>469</v>
      </c>
      <c r="OC11" t="s">
        <v>1299</v>
      </c>
      <c r="OD11" t="s">
        <v>1300</v>
      </c>
      <c r="OE11" t="s">
        <v>469</v>
      </c>
      <c r="OF11" t="s">
        <v>1301</v>
      </c>
      <c r="OG11" t="s">
        <v>1302</v>
      </c>
      <c r="OH11" t="s">
        <v>469</v>
      </c>
      <c r="OI11" t="s">
        <v>1303</v>
      </c>
      <c r="OJ11" t="s">
        <v>1304</v>
      </c>
      <c r="OK11" t="s">
        <v>469</v>
      </c>
      <c r="OL11" t="s">
        <v>1299</v>
      </c>
      <c r="OM11" t="s">
        <v>1305</v>
      </c>
      <c r="ON11" t="s">
        <v>469</v>
      </c>
      <c r="OO11" t="s">
        <v>496</v>
      </c>
      <c r="OP11" t="s">
        <v>1306</v>
      </c>
      <c r="OQ11" t="s">
        <v>469</v>
      </c>
      <c r="OR11" t="s">
        <v>494</v>
      </c>
      <c r="OS11" t="s">
        <v>1307</v>
      </c>
      <c r="OT11" t="s">
        <v>469</v>
      </c>
      <c r="OU11" t="s">
        <v>494</v>
      </c>
      <c r="OV11" t="s">
        <v>1308</v>
      </c>
      <c r="OW11" t="s">
        <v>469</v>
      </c>
      <c r="OX11" t="s">
        <v>1309</v>
      </c>
      <c r="OY11" t="s">
        <v>1310</v>
      </c>
      <c r="OZ11" t="s">
        <v>469</v>
      </c>
      <c r="PA11" t="s">
        <v>1309</v>
      </c>
      <c r="PB11" t="s">
        <v>1311</v>
      </c>
      <c r="PC11" t="s">
        <v>469</v>
      </c>
      <c r="PD11" t="s">
        <v>1309</v>
      </c>
      <c r="PE11" t="s">
        <v>1312</v>
      </c>
      <c r="PF11" t="s">
        <v>469</v>
      </c>
      <c r="PG11" t="s">
        <v>1309</v>
      </c>
      <c r="PH11" t="s">
        <v>1313</v>
      </c>
      <c r="PI11" t="s">
        <v>469</v>
      </c>
      <c r="PJ11" t="s">
        <v>1309</v>
      </c>
      <c r="PK11" t="s">
        <v>1314</v>
      </c>
      <c r="PL11" t="s">
        <v>469</v>
      </c>
      <c r="PM11" t="s">
        <v>1309</v>
      </c>
      <c r="PN11" t="s">
        <v>1315</v>
      </c>
      <c r="PO11" t="s">
        <v>469</v>
      </c>
      <c r="PP11" t="s">
        <v>470</v>
      </c>
      <c r="PQ11" t="s">
        <v>1316</v>
      </c>
      <c r="PR11" t="s">
        <v>469</v>
      </c>
      <c r="PS11" t="s">
        <v>496</v>
      </c>
      <c r="PT11" t="s">
        <v>1317</v>
      </c>
      <c r="PU11" t="s">
        <v>469</v>
      </c>
      <c r="PV11" t="s">
        <v>496</v>
      </c>
      <c r="PW11" t="s">
        <v>1318</v>
      </c>
      <c r="PX11" t="s">
        <v>469</v>
      </c>
      <c r="PY11" t="s">
        <v>474</v>
      </c>
      <c r="PZ11" t="s">
        <v>1319</v>
      </c>
      <c r="QA11" t="s">
        <v>469</v>
      </c>
      <c r="QB11" t="s">
        <v>472</v>
      </c>
      <c r="QC11" t="s">
        <v>1320</v>
      </c>
      <c r="QD11" t="s">
        <v>469</v>
      </c>
      <c r="QE11" t="s">
        <v>472</v>
      </c>
      <c r="QF11" t="s">
        <v>1321</v>
      </c>
      <c r="QG11" t="s">
        <v>469</v>
      </c>
      <c r="QH11" t="s">
        <v>496</v>
      </c>
      <c r="QI11" t="s">
        <v>1322</v>
      </c>
      <c r="QJ11" t="s">
        <v>469</v>
      </c>
      <c r="QK11" t="s">
        <v>472</v>
      </c>
      <c r="QL11" t="s">
        <v>1323</v>
      </c>
      <c r="QM11" t="s">
        <v>469</v>
      </c>
      <c r="QN11" t="s">
        <v>472</v>
      </c>
      <c r="QO11" t="s">
        <v>1324</v>
      </c>
      <c r="QP11" t="s">
        <v>469</v>
      </c>
      <c r="QQ11" t="s">
        <v>472</v>
      </c>
      <c r="QR11" t="s">
        <v>1325</v>
      </c>
      <c r="QS11" t="s">
        <v>469</v>
      </c>
      <c r="QT11" t="s">
        <v>1255</v>
      </c>
      <c r="QU11" t="s">
        <v>1326</v>
      </c>
      <c r="QV11" t="s">
        <v>469</v>
      </c>
      <c r="QW11" t="s">
        <v>496</v>
      </c>
      <c r="QX11" t="s">
        <v>1327</v>
      </c>
      <c r="QY11" t="s">
        <v>469</v>
      </c>
      <c r="QZ11" t="s">
        <v>472</v>
      </c>
      <c r="RA11" t="s">
        <v>1328</v>
      </c>
      <c r="RB11" t="s">
        <v>469</v>
      </c>
      <c r="RC11" t="s">
        <v>496</v>
      </c>
      <c r="RD11" t="s">
        <v>1329</v>
      </c>
      <c r="RE11" t="s">
        <v>469</v>
      </c>
      <c r="RF11" t="s">
        <v>493</v>
      </c>
      <c r="RG11" t="s">
        <v>1330</v>
      </c>
      <c r="RH11" t="s">
        <v>469</v>
      </c>
      <c r="RI11" t="s">
        <v>496</v>
      </c>
      <c r="RJ11" t="s">
        <v>1331</v>
      </c>
      <c r="RK11" t="s">
        <v>469</v>
      </c>
      <c r="RL11" t="s">
        <v>2537</v>
      </c>
      <c r="RM11" t="s">
        <v>1332</v>
      </c>
      <c r="RN11" t="s">
        <v>469</v>
      </c>
      <c r="RO11" t="s">
        <v>496</v>
      </c>
      <c r="RP11" t="s">
        <v>1333</v>
      </c>
      <c r="RQ11" t="s">
        <v>469</v>
      </c>
      <c r="RR11" t="s">
        <v>496</v>
      </c>
      <c r="RS11" t="s">
        <v>1334</v>
      </c>
      <c r="RT11" t="s">
        <v>469</v>
      </c>
      <c r="RU11" t="s">
        <v>496</v>
      </c>
      <c r="RV11" t="s">
        <v>1335</v>
      </c>
      <c r="RW11" t="s">
        <v>469</v>
      </c>
      <c r="RX11" t="s">
        <v>498</v>
      </c>
      <c r="RY11" t="s">
        <v>1336</v>
      </c>
      <c r="RZ11" t="s">
        <v>469</v>
      </c>
      <c r="SA11" t="s">
        <v>498</v>
      </c>
      <c r="SB11" t="s">
        <v>1337</v>
      </c>
      <c r="SC11" t="s">
        <v>469</v>
      </c>
      <c r="SD11" t="s">
        <v>1338</v>
      </c>
      <c r="SE11" t="s">
        <v>1339</v>
      </c>
      <c r="SF11" t="s">
        <v>469</v>
      </c>
      <c r="SG11" t="s">
        <v>1338</v>
      </c>
      <c r="SH11" t="s">
        <v>1340</v>
      </c>
      <c r="SI11" t="s">
        <v>469</v>
      </c>
      <c r="SJ11" t="s">
        <v>1341</v>
      </c>
      <c r="SK11" t="s">
        <v>1342</v>
      </c>
      <c r="SL11" t="s">
        <v>469</v>
      </c>
      <c r="SM11" t="s">
        <v>1341</v>
      </c>
      <c r="SN11" t="s">
        <v>1343</v>
      </c>
      <c r="SO11" t="s">
        <v>469</v>
      </c>
      <c r="SP11" t="s">
        <v>1341</v>
      </c>
      <c r="SQ11" t="s">
        <v>1344</v>
      </c>
      <c r="SR11" t="s">
        <v>469</v>
      </c>
      <c r="SS11" t="s">
        <v>1341</v>
      </c>
      <c r="ST11" t="s">
        <v>1345</v>
      </c>
      <c r="SU11" t="s">
        <v>469</v>
      </c>
      <c r="SV11" t="s">
        <v>470</v>
      </c>
      <c r="SW11" t="s">
        <v>1346</v>
      </c>
      <c r="SX11" t="s">
        <v>469</v>
      </c>
      <c r="SY11" t="s">
        <v>498</v>
      </c>
      <c r="SZ11" t="s">
        <v>1347</v>
      </c>
      <c r="TA11" t="s">
        <v>469</v>
      </c>
      <c r="TB11" t="s">
        <v>494</v>
      </c>
      <c r="TC11" t="s">
        <v>1348</v>
      </c>
      <c r="TD11" t="s">
        <v>1349</v>
      </c>
      <c r="TE11" t="s">
        <v>469</v>
      </c>
      <c r="TF11" t="s">
        <v>494</v>
      </c>
      <c r="TG11" t="s">
        <v>1348</v>
      </c>
      <c r="TH11" t="s">
        <v>1350</v>
      </c>
      <c r="TI11" t="s">
        <v>469</v>
      </c>
      <c r="TJ11" t="s">
        <v>470</v>
      </c>
      <c r="TK11" t="s">
        <v>1351</v>
      </c>
      <c r="TL11" t="s">
        <v>1352</v>
      </c>
      <c r="TM11" t="s">
        <v>469</v>
      </c>
      <c r="TN11" t="s">
        <v>470</v>
      </c>
      <c r="TO11" t="s">
        <v>1351</v>
      </c>
      <c r="TP11" t="s">
        <v>1353</v>
      </c>
      <c r="TQ11" t="s">
        <v>469</v>
      </c>
      <c r="TR11" t="s">
        <v>470</v>
      </c>
      <c r="TS11" t="s">
        <v>1351</v>
      </c>
      <c r="TT11" t="s">
        <v>1354</v>
      </c>
      <c r="TU11" t="s">
        <v>469</v>
      </c>
      <c r="TV11" t="s">
        <v>470</v>
      </c>
      <c r="TW11" t="s">
        <v>1351</v>
      </c>
      <c r="TX11" t="s">
        <v>1355</v>
      </c>
      <c r="TY11" t="s">
        <v>469</v>
      </c>
      <c r="TZ11" t="s">
        <v>1356</v>
      </c>
      <c r="UA11" t="s">
        <v>469</v>
      </c>
      <c r="UB11" t="s">
        <v>1357</v>
      </c>
      <c r="UC11" t="s">
        <v>469</v>
      </c>
      <c r="UD11" t="s">
        <v>1358</v>
      </c>
      <c r="UE11" t="s">
        <v>469</v>
      </c>
      <c r="UF11" t="s">
        <v>1359</v>
      </c>
      <c r="UG11" t="s">
        <v>1360</v>
      </c>
      <c r="UH11" t="s">
        <v>469</v>
      </c>
      <c r="UI11" t="s">
        <v>1361</v>
      </c>
      <c r="UJ11" t="s">
        <v>1362</v>
      </c>
      <c r="UK11" t="s">
        <v>469</v>
      </c>
      <c r="UL11" t="s">
        <v>1208</v>
      </c>
      <c r="UM11" t="s">
        <v>1363</v>
      </c>
      <c r="UN11" t="s">
        <v>469</v>
      </c>
      <c r="UO11" t="s">
        <v>1364</v>
      </c>
      <c r="UP11" t="s">
        <v>469</v>
      </c>
      <c r="UQ11" t="s">
        <v>1365</v>
      </c>
      <c r="UR11" t="s">
        <v>1366</v>
      </c>
      <c r="US11" t="s">
        <v>469</v>
      </c>
      <c r="UT11" t="s">
        <v>1365</v>
      </c>
      <c r="UU11" t="s">
        <v>1367</v>
      </c>
      <c r="UV11" t="s">
        <v>469</v>
      </c>
      <c r="UW11" t="s">
        <v>1365</v>
      </c>
      <c r="UX11" t="s">
        <v>1368</v>
      </c>
      <c r="UY11" t="s">
        <v>469</v>
      </c>
      <c r="UZ11" t="s">
        <v>1365</v>
      </c>
      <c r="VA11" t="s">
        <v>1369</v>
      </c>
      <c r="VB11" t="s">
        <v>469</v>
      </c>
      <c r="VC11" t="s">
        <v>496</v>
      </c>
      <c r="VD11" t="s">
        <v>1370</v>
      </c>
      <c r="VE11" t="s">
        <v>469</v>
      </c>
      <c r="VF11" t="s">
        <v>470</v>
      </c>
      <c r="VG11" t="s">
        <v>1371</v>
      </c>
      <c r="VH11" t="s">
        <v>469</v>
      </c>
      <c r="VI11" t="s">
        <v>496</v>
      </c>
      <c r="VJ11" t="s">
        <v>1372</v>
      </c>
      <c r="VK11" t="s">
        <v>469</v>
      </c>
      <c r="VL11" t="s">
        <v>496</v>
      </c>
      <c r="VM11" t="s">
        <v>1373</v>
      </c>
      <c r="VN11" t="s">
        <v>469</v>
      </c>
      <c r="VO11" t="s">
        <v>1374</v>
      </c>
      <c r="VP11" t="s">
        <v>469</v>
      </c>
      <c r="VQ11" t="s">
        <v>1375</v>
      </c>
      <c r="VR11" t="s">
        <v>469</v>
      </c>
      <c r="VS11" t="s">
        <v>1376</v>
      </c>
      <c r="VT11" t="s">
        <v>469</v>
      </c>
      <c r="VU11" t="s">
        <v>496</v>
      </c>
      <c r="VV11" t="s">
        <v>1377</v>
      </c>
      <c r="VW11" t="s">
        <v>469</v>
      </c>
      <c r="VX11" t="s">
        <v>1378</v>
      </c>
    </row>
    <row r="12" spans="1:624" x14ac:dyDescent="0.3">
      <c r="A12" t="s">
        <v>467</v>
      </c>
      <c r="B12" t="s">
        <v>1379</v>
      </c>
      <c r="C12" t="s">
        <v>477</v>
      </c>
      <c r="D12" t="s">
        <v>1380</v>
      </c>
      <c r="E12" t="s">
        <v>477</v>
      </c>
      <c r="F12" t="s">
        <v>1381</v>
      </c>
      <c r="G12" t="s">
        <v>477</v>
      </c>
      <c r="H12" t="s">
        <v>1382</v>
      </c>
      <c r="I12" t="s">
        <v>477</v>
      </c>
      <c r="J12" t="s">
        <v>1383</v>
      </c>
      <c r="K12" t="s">
        <v>477</v>
      </c>
      <c r="L12" t="s">
        <v>1392</v>
      </c>
      <c r="M12" t="s">
        <v>477</v>
      </c>
      <c r="N12" t="s">
        <v>1391</v>
      </c>
      <c r="O12" t="s">
        <v>477</v>
      </c>
      <c r="P12" t="s">
        <v>2538</v>
      </c>
      <c r="Q12" t="s">
        <v>477</v>
      </c>
      <c r="R12" t="s">
        <v>1389</v>
      </c>
      <c r="S12" t="s">
        <v>1390</v>
      </c>
      <c r="T12" t="s">
        <v>477</v>
      </c>
      <c r="U12" t="s">
        <v>1384</v>
      </c>
      <c r="V12" t="s">
        <v>1385</v>
      </c>
      <c r="W12" t="s">
        <v>477</v>
      </c>
      <c r="X12" t="s">
        <v>1384</v>
      </c>
      <c r="Y12" t="s">
        <v>1386</v>
      </c>
      <c r="Z12" t="s">
        <v>477</v>
      </c>
      <c r="AA12" t="s">
        <v>1384</v>
      </c>
      <c r="AB12" t="s">
        <v>1387</v>
      </c>
      <c r="AC12" t="s">
        <v>477</v>
      </c>
      <c r="AD12" t="s">
        <v>1384</v>
      </c>
      <c r="AE12" t="s">
        <v>1388</v>
      </c>
      <c r="AF12" t="s">
        <v>477</v>
      </c>
      <c r="AG12" t="s">
        <v>1393</v>
      </c>
      <c r="AH12" t="s">
        <v>2539</v>
      </c>
    </row>
    <row r="13" spans="1:624" x14ac:dyDescent="0.3">
      <c r="A13" t="s">
        <v>464</v>
      </c>
      <c r="B13" t="s">
        <v>465</v>
      </c>
      <c r="C13" t="s">
        <v>2540</v>
      </c>
      <c r="D13" t="s">
        <v>465</v>
      </c>
      <c r="E13" t="s">
        <v>2541</v>
      </c>
      <c r="F13" t="s">
        <v>465</v>
      </c>
      <c r="G13" t="s">
        <v>2542</v>
      </c>
      <c r="H13" t="s">
        <v>465</v>
      </c>
      <c r="I13" t="s">
        <v>2543</v>
      </c>
      <c r="J13" t="s">
        <v>465</v>
      </c>
      <c r="K13" t="s">
        <v>2544</v>
      </c>
      <c r="L13" t="s">
        <v>465</v>
      </c>
      <c r="M13" t="s">
        <v>1396</v>
      </c>
      <c r="N13" t="s">
        <v>2545</v>
      </c>
      <c r="O13" t="s">
        <v>465</v>
      </c>
      <c r="P13" t="s">
        <v>2546</v>
      </c>
      <c r="Q13" t="s">
        <v>465</v>
      </c>
      <c r="R13" t="s">
        <v>2547</v>
      </c>
      <c r="S13" t="s">
        <v>465</v>
      </c>
      <c r="T13" t="s">
        <v>2548</v>
      </c>
      <c r="U13" t="s">
        <v>465</v>
      </c>
      <c r="V13" t="s">
        <v>2549</v>
      </c>
      <c r="W13" t="s">
        <v>465</v>
      </c>
      <c r="X13" t="s">
        <v>1397</v>
      </c>
    </row>
    <row r="14" spans="1:624" x14ac:dyDescent="0.3">
      <c r="A14" t="s">
        <v>467</v>
      </c>
      <c r="B14" t="s">
        <v>468</v>
      </c>
      <c r="C14" t="s">
        <v>1399</v>
      </c>
      <c r="D14" t="s">
        <v>468</v>
      </c>
      <c r="E14" t="s">
        <v>479</v>
      </c>
      <c r="F14" t="s">
        <v>1400</v>
      </c>
      <c r="G14" t="s">
        <v>468</v>
      </c>
      <c r="H14" t="s">
        <v>479</v>
      </c>
      <c r="I14" t="s">
        <v>1401</v>
      </c>
      <c r="J14" t="s">
        <v>468</v>
      </c>
      <c r="K14" t="s">
        <v>479</v>
      </c>
      <c r="L14" t="s">
        <v>1402</v>
      </c>
      <c r="M14" t="s">
        <v>468</v>
      </c>
      <c r="N14" t="s">
        <v>479</v>
      </c>
      <c r="O14" t="s">
        <v>1403</v>
      </c>
      <c r="P14" t="s">
        <v>468</v>
      </c>
      <c r="Q14" t="s">
        <v>479</v>
      </c>
      <c r="R14" t="s">
        <v>1404</v>
      </c>
      <c r="S14" t="s">
        <v>468</v>
      </c>
      <c r="T14" t="s">
        <v>479</v>
      </c>
      <c r="U14" t="s">
        <v>1405</v>
      </c>
      <c r="V14" t="s">
        <v>468</v>
      </c>
      <c r="W14" t="s">
        <v>479</v>
      </c>
      <c r="X14" t="s">
        <v>1406</v>
      </c>
      <c r="Y14" t="s">
        <v>468</v>
      </c>
      <c r="Z14" t="s">
        <v>479</v>
      </c>
      <c r="AA14" t="s">
        <v>1407</v>
      </c>
      <c r="AB14" t="s">
        <v>468</v>
      </c>
      <c r="AC14" t="s">
        <v>479</v>
      </c>
      <c r="AD14" t="s">
        <v>1408</v>
      </c>
      <c r="AE14" t="s">
        <v>468</v>
      </c>
      <c r="AF14" t="s">
        <v>479</v>
      </c>
      <c r="AG14" t="s">
        <v>1409</v>
      </c>
      <c r="AH14" t="s">
        <v>468</v>
      </c>
      <c r="AI14" t="s">
        <v>479</v>
      </c>
      <c r="AJ14" t="s">
        <v>1410</v>
      </c>
      <c r="AK14" t="s">
        <v>468</v>
      </c>
      <c r="AL14" t="s">
        <v>479</v>
      </c>
      <c r="AM14" t="s">
        <v>1411</v>
      </c>
      <c r="AN14" t="s">
        <v>468</v>
      </c>
      <c r="AO14" t="s">
        <v>479</v>
      </c>
      <c r="AP14" t="s">
        <v>1412</v>
      </c>
      <c r="AQ14" t="s">
        <v>468</v>
      </c>
      <c r="AR14" t="s">
        <v>479</v>
      </c>
      <c r="AS14" t="s">
        <v>1413</v>
      </c>
      <c r="AT14" t="s">
        <v>468</v>
      </c>
      <c r="AU14" t="s">
        <v>479</v>
      </c>
      <c r="AV14" t="s">
        <v>1414</v>
      </c>
      <c r="AW14" t="s">
        <v>468</v>
      </c>
      <c r="AX14" t="s">
        <v>479</v>
      </c>
      <c r="AY14" t="s">
        <v>1415</v>
      </c>
      <c r="AZ14" t="s">
        <v>468</v>
      </c>
      <c r="BA14" t="s">
        <v>479</v>
      </c>
      <c r="BB14" t="s">
        <v>1416</v>
      </c>
      <c r="BC14" t="s">
        <v>468</v>
      </c>
      <c r="BD14" t="s">
        <v>479</v>
      </c>
      <c r="BE14" t="s">
        <v>1417</v>
      </c>
      <c r="BF14" t="s">
        <v>468</v>
      </c>
      <c r="BG14" t="s">
        <v>479</v>
      </c>
      <c r="BH14" t="s">
        <v>1418</v>
      </c>
      <c r="BI14" t="s">
        <v>468</v>
      </c>
      <c r="BJ14" t="s">
        <v>479</v>
      </c>
      <c r="BK14" t="s">
        <v>1419</v>
      </c>
      <c r="BL14" t="s">
        <v>468</v>
      </c>
      <c r="BM14" t="s">
        <v>479</v>
      </c>
      <c r="BN14" t="s">
        <v>1420</v>
      </c>
      <c r="BO14" t="s">
        <v>468</v>
      </c>
      <c r="BP14" t="s">
        <v>479</v>
      </c>
      <c r="BQ14" t="s">
        <v>1421</v>
      </c>
      <c r="BR14" t="s">
        <v>468</v>
      </c>
      <c r="BS14" t="s">
        <v>479</v>
      </c>
      <c r="BT14" t="s">
        <v>1422</v>
      </c>
      <c r="BU14" t="s">
        <v>468</v>
      </c>
      <c r="BV14" t="s">
        <v>479</v>
      </c>
      <c r="BW14" t="s">
        <v>1423</v>
      </c>
      <c r="BX14" t="s">
        <v>468</v>
      </c>
      <c r="BY14" t="s">
        <v>479</v>
      </c>
      <c r="BZ14" t="s">
        <v>1424</v>
      </c>
      <c r="CA14" t="s">
        <v>468</v>
      </c>
      <c r="CB14" t="s">
        <v>479</v>
      </c>
      <c r="CC14" t="s">
        <v>1425</v>
      </c>
      <c r="CD14" t="s">
        <v>468</v>
      </c>
      <c r="CE14" t="s">
        <v>479</v>
      </c>
      <c r="CF14" t="s">
        <v>1426</v>
      </c>
      <c r="CG14" t="s">
        <v>468</v>
      </c>
      <c r="CH14" t="s">
        <v>479</v>
      </c>
      <c r="CI14" t="s">
        <v>1427</v>
      </c>
      <c r="CJ14" t="s">
        <v>468</v>
      </c>
      <c r="CK14" t="s">
        <v>479</v>
      </c>
      <c r="CL14" t="s">
        <v>1428</v>
      </c>
      <c r="CM14" t="s">
        <v>468</v>
      </c>
      <c r="CN14" t="s">
        <v>479</v>
      </c>
      <c r="CO14" t="s">
        <v>1429</v>
      </c>
      <c r="CP14" t="s">
        <v>468</v>
      </c>
      <c r="CQ14" t="s">
        <v>479</v>
      </c>
      <c r="CR14" t="s">
        <v>1430</v>
      </c>
      <c r="CS14" t="s">
        <v>468</v>
      </c>
      <c r="CT14" t="s">
        <v>479</v>
      </c>
      <c r="CU14" t="s">
        <v>1431</v>
      </c>
      <c r="CV14" t="s">
        <v>468</v>
      </c>
      <c r="CW14" t="s">
        <v>479</v>
      </c>
      <c r="CX14" t="s">
        <v>1432</v>
      </c>
      <c r="CY14" t="s">
        <v>468</v>
      </c>
      <c r="CZ14" t="s">
        <v>479</v>
      </c>
      <c r="DA14" t="s">
        <v>1433</v>
      </c>
      <c r="DB14" t="s">
        <v>468</v>
      </c>
      <c r="DC14" t="s">
        <v>479</v>
      </c>
      <c r="DD14" t="s">
        <v>1398</v>
      </c>
      <c r="DE14" t="s">
        <v>468</v>
      </c>
      <c r="DF14" t="s">
        <v>479</v>
      </c>
      <c r="DG14" t="s">
        <v>1434</v>
      </c>
      <c r="DH14" t="s">
        <v>468</v>
      </c>
      <c r="DI14" t="s">
        <v>479</v>
      </c>
      <c r="DJ14" t="s">
        <v>1435</v>
      </c>
      <c r="DK14" t="s">
        <v>468</v>
      </c>
      <c r="DL14" t="s">
        <v>479</v>
      </c>
      <c r="DM14" t="s">
        <v>1436</v>
      </c>
      <c r="DN14" t="s">
        <v>468</v>
      </c>
      <c r="DO14" t="s">
        <v>479</v>
      </c>
      <c r="DP14" t="s">
        <v>1437</v>
      </c>
      <c r="DQ14" t="s">
        <v>468</v>
      </c>
      <c r="DR14" t="s">
        <v>479</v>
      </c>
      <c r="DS14" t="s">
        <v>1438</v>
      </c>
      <c r="DT14" t="s">
        <v>468</v>
      </c>
      <c r="DU14" t="s">
        <v>479</v>
      </c>
      <c r="DV14" t="s">
        <v>1439</v>
      </c>
      <c r="DW14" t="s">
        <v>468</v>
      </c>
      <c r="DX14" t="s">
        <v>479</v>
      </c>
      <c r="DY14" t="s">
        <v>1440</v>
      </c>
      <c r="DZ14" t="s">
        <v>468</v>
      </c>
      <c r="EA14" t="s">
        <v>479</v>
      </c>
      <c r="EB14" t="s">
        <v>1441</v>
      </c>
      <c r="EC14" t="s">
        <v>468</v>
      </c>
      <c r="ED14" t="s">
        <v>479</v>
      </c>
      <c r="EE14" t="s">
        <v>1442</v>
      </c>
      <c r="EF14" t="s">
        <v>468</v>
      </c>
      <c r="EG14" t="s">
        <v>479</v>
      </c>
      <c r="EH14" t="s">
        <v>1443</v>
      </c>
      <c r="EI14" t="s">
        <v>468</v>
      </c>
      <c r="EJ14" t="s">
        <v>479</v>
      </c>
      <c r="EK14" t="s">
        <v>1444</v>
      </c>
      <c r="EL14" t="s">
        <v>468</v>
      </c>
      <c r="EM14" t="s">
        <v>479</v>
      </c>
      <c r="EN14" t="s">
        <v>1445</v>
      </c>
      <c r="EO14" t="s">
        <v>468</v>
      </c>
      <c r="EP14" t="s">
        <v>479</v>
      </c>
      <c r="EQ14" t="s">
        <v>1446</v>
      </c>
      <c r="ER14" t="s">
        <v>468</v>
      </c>
      <c r="ES14" t="s">
        <v>479</v>
      </c>
      <c r="ET14" t="s">
        <v>1447</v>
      </c>
      <c r="EU14" t="s">
        <v>468</v>
      </c>
      <c r="EV14" t="s">
        <v>479</v>
      </c>
      <c r="EW14" t="s">
        <v>1448</v>
      </c>
      <c r="EX14" t="s">
        <v>468</v>
      </c>
      <c r="EY14" t="s">
        <v>479</v>
      </c>
      <c r="EZ14" t="s">
        <v>1449</v>
      </c>
      <c r="FA14" t="s">
        <v>468</v>
      </c>
      <c r="FB14" t="s">
        <v>479</v>
      </c>
      <c r="FC14" t="s">
        <v>1450</v>
      </c>
      <c r="FD14" t="s">
        <v>468</v>
      </c>
      <c r="FE14" t="s">
        <v>479</v>
      </c>
      <c r="FF14" t="s">
        <v>1451</v>
      </c>
      <c r="FG14" t="s">
        <v>468</v>
      </c>
      <c r="FH14" t="s">
        <v>479</v>
      </c>
      <c r="FI14" t="s">
        <v>1452</v>
      </c>
      <c r="FJ14" t="s">
        <v>468</v>
      </c>
      <c r="FK14" t="s">
        <v>479</v>
      </c>
      <c r="FL14" t="s">
        <v>1453</v>
      </c>
      <c r="FM14" t="s">
        <v>468</v>
      </c>
      <c r="FN14" t="s">
        <v>479</v>
      </c>
      <c r="FO14" t="s">
        <v>1454</v>
      </c>
      <c r="FP14" t="s">
        <v>468</v>
      </c>
      <c r="FQ14" t="s">
        <v>479</v>
      </c>
      <c r="FR14" t="s">
        <v>1455</v>
      </c>
      <c r="FS14" t="s">
        <v>468</v>
      </c>
      <c r="FT14" t="s">
        <v>479</v>
      </c>
      <c r="FU14" t="s">
        <v>1456</v>
      </c>
      <c r="FV14" t="s">
        <v>468</v>
      </c>
      <c r="FW14" t="s">
        <v>479</v>
      </c>
      <c r="FX14" t="s">
        <v>1457</v>
      </c>
      <c r="FY14" t="s">
        <v>468</v>
      </c>
      <c r="FZ14" t="s">
        <v>479</v>
      </c>
      <c r="GA14" t="s">
        <v>492</v>
      </c>
      <c r="GB14" t="s">
        <v>1458</v>
      </c>
      <c r="GC14" t="s">
        <v>468</v>
      </c>
      <c r="GD14" t="s">
        <v>479</v>
      </c>
      <c r="GE14" t="s">
        <v>492</v>
      </c>
      <c r="GF14" t="s">
        <v>1459</v>
      </c>
      <c r="GG14" t="s">
        <v>468</v>
      </c>
      <c r="GH14" t="s">
        <v>479</v>
      </c>
      <c r="GI14" t="s">
        <v>492</v>
      </c>
      <c r="GJ14" t="s">
        <v>1460</v>
      </c>
      <c r="GK14" t="s">
        <v>468</v>
      </c>
      <c r="GL14" t="s">
        <v>479</v>
      </c>
      <c r="GM14" t="s">
        <v>492</v>
      </c>
      <c r="GN14" t="s">
        <v>1461</v>
      </c>
      <c r="GO14" t="s">
        <v>468</v>
      </c>
      <c r="GP14" t="s">
        <v>479</v>
      </c>
      <c r="GQ14" t="s">
        <v>1462</v>
      </c>
      <c r="GR14" t="s">
        <v>1463</v>
      </c>
      <c r="GS14" t="s">
        <v>468</v>
      </c>
      <c r="GT14" t="s">
        <v>479</v>
      </c>
      <c r="GU14" t="s">
        <v>1462</v>
      </c>
      <c r="GV14" t="s">
        <v>1464</v>
      </c>
      <c r="GW14" t="s">
        <v>468</v>
      </c>
      <c r="GX14" t="s">
        <v>479</v>
      </c>
      <c r="GY14" t="s">
        <v>1462</v>
      </c>
      <c r="GZ14" t="s">
        <v>1465</v>
      </c>
      <c r="HA14" t="s">
        <v>468</v>
      </c>
      <c r="HB14" t="s">
        <v>479</v>
      </c>
      <c r="HC14" t="s">
        <v>1462</v>
      </c>
      <c r="HD14" t="s">
        <v>1466</v>
      </c>
      <c r="HE14" t="s">
        <v>468</v>
      </c>
      <c r="HF14" t="s">
        <v>479</v>
      </c>
      <c r="HG14" t="s">
        <v>1467</v>
      </c>
      <c r="HH14" t="s">
        <v>1468</v>
      </c>
      <c r="HI14" t="s">
        <v>468</v>
      </c>
      <c r="HJ14" t="s">
        <v>479</v>
      </c>
      <c r="HK14" t="s">
        <v>1467</v>
      </c>
      <c r="HL14" t="s">
        <v>1469</v>
      </c>
      <c r="HM14" t="s">
        <v>468</v>
      </c>
      <c r="HN14" t="s">
        <v>479</v>
      </c>
      <c r="HO14" t="s">
        <v>1467</v>
      </c>
      <c r="HP14" t="s">
        <v>1470</v>
      </c>
      <c r="HQ14" t="s">
        <v>468</v>
      </c>
      <c r="HR14" t="s">
        <v>479</v>
      </c>
      <c r="HS14" t="s">
        <v>1467</v>
      </c>
      <c r="HT14" t="s">
        <v>1471</v>
      </c>
      <c r="HU14" t="s">
        <v>468</v>
      </c>
      <c r="HV14" t="s">
        <v>479</v>
      </c>
      <c r="HW14" t="s">
        <v>499</v>
      </c>
      <c r="HX14" t="s">
        <v>1472</v>
      </c>
      <c r="HY14" t="s">
        <v>468</v>
      </c>
      <c r="HZ14" t="s">
        <v>479</v>
      </c>
      <c r="IA14" t="s">
        <v>499</v>
      </c>
      <c r="IB14" t="s">
        <v>1473</v>
      </c>
      <c r="IC14" t="s">
        <v>468</v>
      </c>
      <c r="ID14" t="s">
        <v>479</v>
      </c>
      <c r="IE14" t="s">
        <v>499</v>
      </c>
      <c r="IF14" t="s">
        <v>1474</v>
      </c>
      <c r="IG14" t="s">
        <v>468</v>
      </c>
      <c r="IH14" t="s">
        <v>479</v>
      </c>
      <c r="II14" t="s">
        <v>499</v>
      </c>
      <c r="IJ14" t="s">
        <v>1475</v>
      </c>
      <c r="IK14" t="s">
        <v>468</v>
      </c>
      <c r="IL14" t="s">
        <v>479</v>
      </c>
      <c r="IM14" t="s">
        <v>499</v>
      </c>
      <c r="IN14" t="s">
        <v>1476</v>
      </c>
      <c r="IO14" t="s">
        <v>468</v>
      </c>
      <c r="IP14" t="s">
        <v>479</v>
      </c>
      <c r="IQ14" t="s">
        <v>499</v>
      </c>
      <c r="IR14" t="s">
        <v>1477</v>
      </c>
      <c r="IS14" t="s">
        <v>468</v>
      </c>
      <c r="IT14" t="s">
        <v>479</v>
      </c>
      <c r="IU14" t="s">
        <v>499</v>
      </c>
      <c r="IV14" t="s">
        <v>1478</v>
      </c>
      <c r="IW14" t="s">
        <v>468</v>
      </c>
      <c r="IX14" t="s">
        <v>479</v>
      </c>
      <c r="IY14" t="s">
        <v>499</v>
      </c>
      <c r="IZ14" t="s">
        <v>1479</v>
      </c>
      <c r="JA14" t="s">
        <v>468</v>
      </c>
      <c r="JB14" t="s">
        <v>479</v>
      </c>
      <c r="JC14" t="s">
        <v>499</v>
      </c>
      <c r="JD14" t="s">
        <v>1480</v>
      </c>
      <c r="JE14" t="s">
        <v>468</v>
      </c>
      <c r="JF14" t="s">
        <v>479</v>
      </c>
      <c r="JG14" t="s">
        <v>492</v>
      </c>
      <c r="JH14" t="s">
        <v>1481</v>
      </c>
      <c r="JI14" t="s">
        <v>468</v>
      </c>
      <c r="JJ14" t="s">
        <v>479</v>
      </c>
      <c r="JK14" t="s">
        <v>499</v>
      </c>
      <c r="JL14" t="s">
        <v>1482</v>
      </c>
      <c r="JM14" t="s">
        <v>468</v>
      </c>
      <c r="JN14" t="s">
        <v>479</v>
      </c>
      <c r="JO14" t="s">
        <v>499</v>
      </c>
      <c r="JP14" t="s">
        <v>1483</v>
      </c>
      <c r="JQ14" t="s">
        <v>468</v>
      </c>
      <c r="JR14" t="s">
        <v>479</v>
      </c>
      <c r="JS14" t="s">
        <v>499</v>
      </c>
      <c r="JT14" t="s">
        <v>1484</v>
      </c>
      <c r="JU14" t="s">
        <v>468</v>
      </c>
      <c r="JV14" t="s">
        <v>479</v>
      </c>
      <c r="JW14" t="s">
        <v>499</v>
      </c>
      <c r="JX14" t="s">
        <v>1485</v>
      </c>
      <c r="JY14" t="s">
        <v>468</v>
      </c>
      <c r="JZ14" t="s">
        <v>479</v>
      </c>
      <c r="KA14" t="s">
        <v>492</v>
      </c>
      <c r="KB14" t="s">
        <v>1486</v>
      </c>
      <c r="KC14" t="s">
        <v>468</v>
      </c>
      <c r="KD14" t="s">
        <v>479</v>
      </c>
      <c r="KE14" t="s">
        <v>1487</v>
      </c>
      <c r="KF14" t="s">
        <v>1488</v>
      </c>
      <c r="KG14" t="s">
        <v>468</v>
      </c>
      <c r="KH14" t="s">
        <v>479</v>
      </c>
      <c r="KI14" t="s">
        <v>1487</v>
      </c>
      <c r="KJ14" t="s">
        <v>1489</v>
      </c>
      <c r="KK14" t="s">
        <v>468</v>
      </c>
      <c r="KL14" t="s">
        <v>479</v>
      </c>
      <c r="KM14" t="s">
        <v>1487</v>
      </c>
      <c r="KN14" t="s">
        <v>1490</v>
      </c>
      <c r="KO14" t="s">
        <v>468</v>
      </c>
      <c r="KP14" t="s">
        <v>479</v>
      </c>
      <c r="KQ14" t="s">
        <v>1491</v>
      </c>
      <c r="KR14" t="s">
        <v>1492</v>
      </c>
      <c r="KS14" t="s">
        <v>468</v>
      </c>
      <c r="KT14" t="s">
        <v>479</v>
      </c>
      <c r="KU14" t="s">
        <v>1491</v>
      </c>
      <c r="KV14" t="s">
        <v>1493</v>
      </c>
      <c r="KW14" t="s">
        <v>468</v>
      </c>
      <c r="KX14" t="s">
        <v>479</v>
      </c>
      <c r="KY14" t="s">
        <v>1494</v>
      </c>
      <c r="KZ14" t="s">
        <v>1495</v>
      </c>
      <c r="LA14" t="s">
        <v>468</v>
      </c>
      <c r="LB14" t="s">
        <v>479</v>
      </c>
      <c r="LC14" t="s">
        <v>1494</v>
      </c>
      <c r="LD14" t="s">
        <v>1496</v>
      </c>
      <c r="LE14" t="s">
        <v>468</v>
      </c>
      <c r="LF14" t="s">
        <v>479</v>
      </c>
      <c r="LG14" t="s">
        <v>1494</v>
      </c>
      <c r="LH14" t="s">
        <v>1497</v>
      </c>
      <c r="LI14" t="s">
        <v>468</v>
      </c>
      <c r="LJ14" t="s">
        <v>479</v>
      </c>
      <c r="LK14" t="s">
        <v>1494</v>
      </c>
      <c r="LL14" t="s">
        <v>1498</v>
      </c>
      <c r="LM14" t="s">
        <v>468</v>
      </c>
      <c r="LN14" t="s">
        <v>479</v>
      </c>
      <c r="LO14" t="s">
        <v>1494</v>
      </c>
      <c r="LP14" t="s">
        <v>1499</v>
      </c>
      <c r="LQ14" t="s">
        <v>468</v>
      </c>
      <c r="LR14" t="s">
        <v>479</v>
      </c>
      <c r="LS14" t="s">
        <v>1494</v>
      </c>
      <c r="LT14" t="s">
        <v>1500</v>
      </c>
      <c r="LU14" t="s">
        <v>468</v>
      </c>
      <c r="LV14" t="s">
        <v>479</v>
      </c>
      <c r="LW14" t="s">
        <v>1494</v>
      </c>
      <c r="LX14" t="s">
        <v>1501</v>
      </c>
      <c r="LY14" t="s">
        <v>468</v>
      </c>
      <c r="LZ14" t="s">
        <v>479</v>
      </c>
      <c r="MA14" t="s">
        <v>1494</v>
      </c>
      <c r="MB14" t="s">
        <v>1502</v>
      </c>
      <c r="MC14" t="s">
        <v>468</v>
      </c>
      <c r="MD14" t="s">
        <v>479</v>
      </c>
      <c r="ME14" t="s">
        <v>1494</v>
      </c>
      <c r="MF14" t="s">
        <v>1503</v>
      </c>
      <c r="MG14" t="s">
        <v>468</v>
      </c>
      <c r="MH14" t="s">
        <v>479</v>
      </c>
      <c r="MI14" t="s">
        <v>1494</v>
      </c>
      <c r="MJ14" t="s">
        <v>1504</v>
      </c>
      <c r="MK14" t="s">
        <v>468</v>
      </c>
      <c r="ML14" t="s">
        <v>479</v>
      </c>
      <c r="MM14" t="s">
        <v>1505</v>
      </c>
      <c r="MN14" t="s">
        <v>1506</v>
      </c>
      <c r="MO14" t="s">
        <v>468</v>
      </c>
      <c r="MP14" t="s">
        <v>479</v>
      </c>
      <c r="MQ14" t="s">
        <v>1505</v>
      </c>
      <c r="MR14" t="s">
        <v>1507</v>
      </c>
      <c r="MS14" t="s">
        <v>468</v>
      </c>
      <c r="MT14" t="s">
        <v>479</v>
      </c>
      <c r="MU14" t="s">
        <v>1505</v>
      </c>
      <c r="MV14" t="s">
        <v>1508</v>
      </c>
      <c r="MW14" t="s">
        <v>468</v>
      </c>
      <c r="MX14" t="s">
        <v>479</v>
      </c>
      <c r="MY14" t="s">
        <v>492</v>
      </c>
      <c r="MZ14" t="s">
        <v>1509</v>
      </c>
      <c r="NA14" t="s">
        <v>468</v>
      </c>
      <c r="NB14" t="s">
        <v>479</v>
      </c>
      <c r="NC14" t="s">
        <v>499</v>
      </c>
      <c r="ND14" t="s">
        <v>1510</v>
      </c>
      <c r="NE14" t="s">
        <v>468</v>
      </c>
      <c r="NF14" t="s">
        <v>479</v>
      </c>
      <c r="NG14" t="s">
        <v>1511</v>
      </c>
      <c r="NH14" t="s">
        <v>1512</v>
      </c>
      <c r="NI14" t="s">
        <v>468</v>
      </c>
      <c r="NJ14" t="s">
        <v>479</v>
      </c>
      <c r="NK14" t="s">
        <v>1511</v>
      </c>
      <c r="NL14" t="s">
        <v>1513</v>
      </c>
      <c r="NM14" t="s">
        <v>468</v>
      </c>
      <c r="NN14" t="s">
        <v>479</v>
      </c>
      <c r="NO14" t="s">
        <v>1511</v>
      </c>
      <c r="NP14" t="s">
        <v>1514</v>
      </c>
      <c r="NQ14" t="s">
        <v>468</v>
      </c>
      <c r="NR14" t="s">
        <v>479</v>
      </c>
      <c r="NS14" t="s">
        <v>1515</v>
      </c>
      <c r="NT14" t="s">
        <v>1516</v>
      </c>
      <c r="NU14" t="s">
        <v>468</v>
      </c>
      <c r="NV14" t="s">
        <v>479</v>
      </c>
      <c r="NW14" t="s">
        <v>1515</v>
      </c>
      <c r="NX14" t="s">
        <v>1517</v>
      </c>
      <c r="NY14" t="s">
        <v>468</v>
      </c>
      <c r="NZ14" t="s">
        <v>479</v>
      </c>
      <c r="OA14" t="s">
        <v>1515</v>
      </c>
      <c r="OB14" t="s">
        <v>1518</v>
      </c>
      <c r="OC14" t="s">
        <v>468</v>
      </c>
      <c r="OD14" t="s">
        <v>479</v>
      </c>
      <c r="OE14" t="s">
        <v>1515</v>
      </c>
      <c r="OF14" t="s">
        <v>1519</v>
      </c>
      <c r="OG14" t="s">
        <v>468</v>
      </c>
      <c r="OH14" t="s">
        <v>479</v>
      </c>
      <c r="OI14" t="s">
        <v>1515</v>
      </c>
      <c r="OJ14" t="s">
        <v>1520</v>
      </c>
      <c r="OK14" t="s">
        <v>468</v>
      </c>
      <c r="OL14" t="s">
        <v>479</v>
      </c>
      <c r="OM14" t="s">
        <v>1515</v>
      </c>
      <c r="ON14" t="s">
        <v>1521</v>
      </c>
      <c r="OO14" t="s">
        <v>468</v>
      </c>
      <c r="OP14" t="s">
        <v>479</v>
      </c>
      <c r="OQ14" t="s">
        <v>1515</v>
      </c>
      <c r="OR14" t="s">
        <v>1522</v>
      </c>
      <c r="OS14" t="s">
        <v>468</v>
      </c>
      <c r="OT14" t="s">
        <v>479</v>
      </c>
      <c r="OU14" t="s">
        <v>1515</v>
      </c>
      <c r="OV14" t="s">
        <v>1523</v>
      </c>
      <c r="OW14" t="s">
        <v>468</v>
      </c>
      <c r="OX14" t="s">
        <v>479</v>
      </c>
      <c r="OY14" t="s">
        <v>1515</v>
      </c>
      <c r="OZ14" t="s">
        <v>1524</v>
      </c>
      <c r="PA14" t="s">
        <v>468</v>
      </c>
      <c r="PB14" t="s">
        <v>479</v>
      </c>
      <c r="PC14" t="s">
        <v>1515</v>
      </c>
      <c r="PD14" t="s">
        <v>1525</v>
      </c>
      <c r="PE14" t="s">
        <v>468</v>
      </c>
      <c r="PF14" t="s">
        <v>479</v>
      </c>
      <c r="PG14" t="s">
        <v>1515</v>
      </c>
      <c r="PH14" t="s">
        <v>1526</v>
      </c>
      <c r="PI14" t="s">
        <v>468</v>
      </c>
      <c r="PJ14" t="s">
        <v>479</v>
      </c>
      <c r="PK14" t="s">
        <v>1511</v>
      </c>
      <c r="PL14" t="s">
        <v>1527</v>
      </c>
      <c r="PM14" t="s">
        <v>468</v>
      </c>
      <c r="PN14" t="s">
        <v>479</v>
      </c>
      <c r="PO14" t="s">
        <v>1511</v>
      </c>
      <c r="PP14" t="s">
        <v>1528</v>
      </c>
      <c r="PQ14" t="s">
        <v>468</v>
      </c>
      <c r="PR14" t="s">
        <v>479</v>
      </c>
      <c r="PS14" t="s">
        <v>1511</v>
      </c>
      <c r="PT14" t="s">
        <v>1529</v>
      </c>
      <c r="PU14" t="s">
        <v>468</v>
      </c>
      <c r="PV14" t="s">
        <v>479</v>
      </c>
      <c r="PW14" t="s">
        <v>1511</v>
      </c>
      <c r="PX14" t="s">
        <v>1530</v>
      </c>
      <c r="PY14" t="s">
        <v>468</v>
      </c>
      <c r="PZ14" t="s">
        <v>479</v>
      </c>
      <c r="QA14" t="s">
        <v>1511</v>
      </c>
      <c r="QB14" t="s">
        <v>1531</v>
      </c>
      <c r="QC14" t="s">
        <v>468</v>
      </c>
      <c r="QD14" t="s">
        <v>479</v>
      </c>
      <c r="QE14" t="s">
        <v>1511</v>
      </c>
      <c r="QF14" t="s">
        <v>1532</v>
      </c>
      <c r="QG14" t="s">
        <v>468</v>
      </c>
      <c r="QH14" t="s">
        <v>479</v>
      </c>
      <c r="QI14" t="s">
        <v>1511</v>
      </c>
      <c r="QJ14" t="s">
        <v>1533</v>
      </c>
      <c r="QK14" t="s">
        <v>468</v>
      </c>
      <c r="QL14" t="s">
        <v>479</v>
      </c>
      <c r="QM14" t="s">
        <v>1511</v>
      </c>
      <c r="QN14" t="s">
        <v>1534</v>
      </c>
      <c r="QO14" t="s">
        <v>468</v>
      </c>
      <c r="QP14" t="s">
        <v>479</v>
      </c>
      <c r="QQ14" t="s">
        <v>1511</v>
      </c>
      <c r="QR14" t="s">
        <v>1535</v>
      </c>
      <c r="QS14" t="s">
        <v>468</v>
      </c>
      <c r="QT14" t="s">
        <v>479</v>
      </c>
      <c r="QU14" t="s">
        <v>1511</v>
      </c>
      <c r="QV14" t="s">
        <v>1536</v>
      </c>
      <c r="QW14" t="s">
        <v>468</v>
      </c>
      <c r="QX14" t="s">
        <v>479</v>
      </c>
      <c r="QY14" t="s">
        <v>1511</v>
      </c>
      <c r="QZ14" t="s">
        <v>1537</v>
      </c>
      <c r="RA14" t="s">
        <v>468</v>
      </c>
      <c r="RB14" t="s">
        <v>479</v>
      </c>
      <c r="RC14" t="s">
        <v>1511</v>
      </c>
      <c r="RD14" t="s">
        <v>1538</v>
      </c>
      <c r="RE14" t="s">
        <v>468</v>
      </c>
      <c r="RF14" t="s">
        <v>479</v>
      </c>
      <c r="RG14" t="s">
        <v>1511</v>
      </c>
      <c r="RH14" t="s">
        <v>1539</v>
      </c>
      <c r="RI14" t="s">
        <v>468</v>
      </c>
      <c r="RJ14" t="s">
        <v>479</v>
      </c>
      <c r="RK14" t="s">
        <v>1511</v>
      </c>
      <c r="RL14" t="s">
        <v>1540</v>
      </c>
      <c r="RM14" t="s">
        <v>468</v>
      </c>
      <c r="RN14" t="s">
        <v>479</v>
      </c>
      <c r="RO14" t="s">
        <v>1511</v>
      </c>
      <c r="RP14" t="s">
        <v>1541</v>
      </c>
      <c r="RQ14" t="s">
        <v>468</v>
      </c>
      <c r="RR14" t="s">
        <v>479</v>
      </c>
      <c r="RS14" t="s">
        <v>1511</v>
      </c>
      <c r="RT14" t="s">
        <v>1542</v>
      </c>
      <c r="RU14" t="s">
        <v>468</v>
      </c>
      <c r="RV14" t="s">
        <v>479</v>
      </c>
      <c r="RW14" t="s">
        <v>1511</v>
      </c>
      <c r="RX14" t="s">
        <v>1543</v>
      </c>
      <c r="RY14" t="s">
        <v>468</v>
      </c>
      <c r="RZ14" t="s">
        <v>479</v>
      </c>
      <c r="SA14" t="s">
        <v>1511</v>
      </c>
      <c r="SB14" t="s">
        <v>1544</v>
      </c>
      <c r="SC14" t="s">
        <v>468</v>
      </c>
      <c r="SD14" t="s">
        <v>479</v>
      </c>
      <c r="SE14" t="s">
        <v>1511</v>
      </c>
      <c r="SF14" t="s">
        <v>1545</v>
      </c>
      <c r="SG14" t="s">
        <v>468</v>
      </c>
      <c r="SH14" t="s">
        <v>479</v>
      </c>
      <c r="SI14" t="s">
        <v>1511</v>
      </c>
      <c r="SJ14" t="s">
        <v>1546</v>
      </c>
      <c r="SK14" t="s">
        <v>468</v>
      </c>
      <c r="SL14" t="s">
        <v>479</v>
      </c>
      <c r="SM14" t="s">
        <v>1511</v>
      </c>
      <c r="SN14" t="s">
        <v>1547</v>
      </c>
      <c r="SO14" t="s">
        <v>468</v>
      </c>
      <c r="SP14" t="s">
        <v>479</v>
      </c>
      <c r="SQ14" t="s">
        <v>1511</v>
      </c>
      <c r="SR14" t="s">
        <v>1548</v>
      </c>
      <c r="SS14" t="s">
        <v>468</v>
      </c>
      <c r="ST14" t="s">
        <v>479</v>
      </c>
      <c r="SU14" t="s">
        <v>1511</v>
      </c>
      <c r="SV14" t="s">
        <v>1549</v>
      </c>
      <c r="SW14" t="s">
        <v>468</v>
      </c>
      <c r="SX14" t="s">
        <v>479</v>
      </c>
      <c r="SY14" t="s">
        <v>1511</v>
      </c>
      <c r="SZ14" t="s">
        <v>1550</v>
      </c>
      <c r="TA14" t="s">
        <v>468</v>
      </c>
      <c r="TB14" t="s">
        <v>479</v>
      </c>
      <c r="TC14" t="s">
        <v>1511</v>
      </c>
      <c r="TD14" t="s">
        <v>1551</v>
      </c>
      <c r="TE14" t="s">
        <v>468</v>
      </c>
      <c r="TF14" t="s">
        <v>479</v>
      </c>
      <c r="TG14" t="s">
        <v>1511</v>
      </c>
      <c r="TH14" t="s">
        <v>1552</v>
      </c>
      <c r="TI14" t="s">
        <v>468</v>
      </c>
      <c r="TJ14" t="s">
        <v>479</v>
      </c>
      <c r="TK14" t="s">
        <v>1511</v>
      </c>
      <c r="TL14" t="s">
        <v>1553</v>
      </c>
      <c r="TM14" t="s">
        <v>468</v>
      </c>
      <c r="TN14" t="s">
        <v>479</v>
      </c>
      <c r="TO14" t="s">
        <v>1511</v>
      </c>
      <c r="TP14" t="s">
        <v>1554</v>
      </c>
      <c r="TQ14" t="s">
        <v>468</v>
      </c>
      <c r="TR14" t="s">
        <v>479</v>
      </c>
      <c r="TS14" t="s">
        <v>1511</v>
      </c>
      <c r="TT14" t="s">
        <v>1555</v>
      </c>
      <c r="TU14" t="s">
        <v>468</v>
      </c>
      <c r="TV14" t="s">
        <v>479</v>
      </c>
      <c r="TW14" t="s">
        <v>1511</v>
      </c>
      <c r="TX14" t="s">
        <v>1556</v>
      </c>
      <c r="TY14" t="s">
        <v>468</v>
      </c>
      <c r="TZ14" t="s">
        <v>479</v>
      </c>
      <c r="UA14" t="s">
        <v>499</v>
      </c>
      <c r="UB14" t="s">
        <v>1557</v>
      </c>
      <c r="UC14" t="s">
        <v>468</v>
      </c>
      <c r="UD14" t="s">
        <v>479</v>
      </c>
      <c r="UE14" t="s">
        <v>1515</v>
      </c>
      <c r="UF14" t="s">
        <v>1558</v>
      </c>
      <c r="UG14" t="s">
        <v>468</v>
      </c>
      <c r="UH14" t="s">
        <v>479</v>
      </c>
      <c r="UI14" t="s">
        <v>1511</v>
      </c>
      <c r="UJ14" t="s">
        <v>1559</v>
      </c>
      <c r="UK14" t="s">
        <v>468</v>
      </c>
      <c r="UL14" t="s">
        <v>479</v>
      </c>
      <c r="UM14" t="s">
        <v>1511</v>
      </c>
      <c r="UN14" t="s">
        <v>1560</v>
      </c>
      <c r="UO14" t="s">
        <v>468</v>
      </c>
      <c r="UP14" t="s">
        <v>479</v>
      </c>
      <c r="UQ14" t="s">
        <v>1511</v>
      </c>
      <c r="UR14" t="s">
        <v>1561</v>
      </c>
      <c r="US14" t="s">
        <v>468</v>
      </c>
      <c r="UT14" t="s">
        <v>479</v>
      </c>
      <c r="UU14" t="s">
        <v>1511</v>
      </c>
      <c r="UV14" t="s">
        <v>1562</v>
      </c>
      <c r="UW14" t="s">
        <v>468</v>
      </c>
      <c r="UX14" t="s">
        <v>479</v>
      </c>
      <c r="UY14" t="s">
        <v>1511</v>
      </c>
      <c r="UZ14" t="s">
        <v>1563</v>
      </c>
      <c r="VA14" t="s">
        <v>468</v>
      </c>
      <c r="VB14" t="s">
        <v>479</v>
      </c>
      <c r="VC14" t="s">
        <v>1511</v>
      </c>
      <c r="VD14" t="s">
        <v>1564</v>
      </c>
      <c r="VE14" t="s">
        <v>468</v>
      </c>
      <c r="VF14" t="s">
        <v>479</v>
      </c>
      <c r="VG14" t="s">
        <v>1511</v>
      </c>
      <c r="VH14" t="s">
        <v>1565</v>
      </c>
      <c r="VI14" t="s">
        <v>468</v>
      </c>
      <c r="VJ14" t="s">
        <v>479</v>
      </c>
      <c r="VK14" t="s">
        <v>1467</v>
      </c>
      <c r="VL14" t="s">
        <v>1566</v>
      </c>
      <c r="VM14" t="s">
        <v>468</v>
      </c>
      <c r="VN14" t="s">
        <v>479</v>
      </c>
      <c r="VO14" t="s">
        <v>1515</v>
      </c>
      <c r="VP14" t="s">
        <v>1567</v>
      </c>
      <c r="VQ14" t="s">
        <v>1568</v>
      </c>
      <c r="VR14" t="s">
        <v>468</v>
      </c>
      <c r="VS14" t="s">
        <v>479</v>
      </c>
      <c r="VT14" t="s">
        <v>1569</v>
      </c>
      <c r="VU14" t="s">
        <v>468</v>
      </c>
      <c r="VV14" t="s">
        <v>479</v>
      </c>
      <c r="VW14" t="s">
        <v>1576</v>
      </c>
      <c r="VX14" t="s">
        <v>468</v>
      </c>
      <c r="VY14" t="s">
        <v>479</v>
      </c>
      <c r="VZ14" t="s">
        <v>1511</v>
      </c>
      <c r="WA14" t="s">
        <v>1577</v>
      </c>
      <c r="WB14" t="s">
        <v>468</v>
      </c>
      <c r="WC14" t="s">
        <v>479</v>
      </c>
      <c r="WD14" t="s">
        <v>1511</v>
      </c>
      <c r="WE14" t="s">
        <v>1575</v>
      </c>
      <c r="WF14" t="s">
        <v>468</v>
      </c>
      <c r="WG14" t="s">
        <v>479</v>
      </c>
      <c r="WH14" t="s">
        <v>1574</v>
      </c>
      <c r="WI14" t="s">
        <v>468</v>
      </c>
      <c r="WJ14" t="s">
        <v>479</v>
      </c>
      <c r="WK14" t="s">
        <v>1573</v>
      </c>
      <c r="WL14" t="s">
        <v>468</v>
      </c>
      <c r="WM14" t="s">
        <v>479</v>
      </c>
      <c r="WN14" t="s">
        <v>1572</v>
      </c>
      <c r="WO14" t="s">
        <v>468</v>
      </c>
      <c r="WP14" t="s">
        <v>479</v>
      </c>
      <c r="WQ14" t="s">
        <v>1571</v>
      </c>
      <c r="WR14" t="s">
        <v>468</v>
      </c>
      <c r="WS14" t="s">
        <v>479</v>
      </c>
      <c r="WT14" t="s">
        <v>1570</v>
      </c>
      <c r="WU14" t="s">
        <v>468</v>
      </c>
      <c r="WV14" t="s">
        <v>479</v>
      </c>
      <c r="WW14" t="s">
        <v>1578</v>
      </c>
      <c r="WX14" t="s">
        <v>468</v>
      </c>
      <c r="WY14" t="s">
        <v>479</v>
      </c>
      <c r="WZ14" t="s">
        <v>1579</v>
      </c>
    </row>
    <row r="15" spans="1:624" x14ac:dyDescent="0.3">
      <c r="A15" t="s">
        <v>467</v>
      </c>
      <c r="B15" t="s">
        <v>468</v>
      </c>
      <c r="C15" t="s">
        <v>1634</v>
      </c>
      <c r="D15" t="s">
        <v>468</v>
      </c>
      <c r="E15" t="s">
        <v>480</v>
      </c>
      <c r="F15" t="s">
        <v>1635</v>
      </c>
      <c r="G15" t="s">
        <v>468</v>
      </c>
      <c r="H15" t="s">
        <v>480</v>
      </c>
      <c r="I15" t="s">
        <v>1580</v>
      </c>
      <c r="J15" t="s">
        <v>468</v>
      </c>
      <c r="K15" t="s">
        <v>480</v>
      </c>
      <c r="L15" t="s">
        <v>1633</v>
      </c>
      <c r="M15" t="s">
        <v>468</v>
      </c>
      <c r="N15" t="s">
        <v>480</v>
      </c>
      <c r="O15" t="s">
        <v>1581</v>
      </c>
      <c r="P15" t="s">
        <v>468</v>
      </c>
      <c r="Q15" t="s">
        <v>480</v>
      </c>
      <c r="R15" t="s">
        <v>1582</v>
      </c>
      <c r="S15" t="s">
        <v>468</v>
      </c>
      <c r="T15" t="s">
        <v>480</v>
      </c>
      <c r="U15" t="s">
        <v>1636</v>
      </c>
      <c r="V15" t="s">
        <v>468</v>
      </c>
      <c r="W15" t="s">
        <v>480</v>
      </c>
      <c r="X15" t="s">
        <v>1583</v>
      </c>
      <c r="Y15" t="s">
        <v>468</v>
      </c>
      <c r="Z15" t="s">
        <v>480</v>
      </c>
      <c r="AA15" t="s">
        <v>1584</v>
      </c>
      <c r="AB15" t="s">
        <v>468</v>
      </c>
      <c r="AC15" t="s">
        <v>480</v>
      </c>
      <c r="AD15" t="s">
        <v>1585</v>
      </c>
      <c r="AE15" t="s">
        <v>468</v>
      </c>
      <c r="AF15" t="s">
        <v>480</v>
      </c>
      <c r="AG15" t="s">
        <v>1586</v>
      </c>
      <c r="AH15" t="s">
        <v>468</v>
      </c>
      <c r="AI15" t="s">
        <v>480</v>
      </c>
      <c r="AJ15" t="s">
        <v>1587</v>
      </c>
      <c r="AK15" t="s">
        <v>468</v>
      </c>
      <c r="AL15" t="s">
        <v>480</v>
      </c>
      <c r="AM15" t="s">
        <v>1637</v>
      </c>
      <c r="AN15" t="s">
        <v>468</v>
      </c>
      <c r="AO15" t="s">
        <v>480</v>
      </c>
      <c r="AP15" t="s">
        <v>1588</v>
      </c>
      <c r="AQ15" t="s">
        <v>468</v>
      </c>
      <c r="AR15" t="s">
        <v>480</v>
      </c>
      <c r="AS15" t="s">
        <v>1589</v>
      </c>
      <c r="AT15" t="s">
        <v>468</v>
      </c>
      <c r="AU15" t="s">
        <v>480</v>
      </c>
      <c r="AV15" t="s">
        <v>1590</v>
      </c>
      <c r="AW15" t="s">
        <v>468</v>
      </c>
      <c r="AX15" t="s">
        <v>480</v>
      </c>
      <c r="AY15" t="s">
        <v>1638</v>
      </c>
      <c r="AZ15" t="s">
        <v>468</v>
      </c>
      <c r="BA15" t="s">
        <v>480</v>
      </c>
      <c r="BB15" t="s">
        <v>1591</v>
      </c>
      <c r="BC15" t="s">
        <v>1592</v>
      </c>
      <c r="BD15" t="s">
        <v>468</v>
      </c>
      <c r="BE15" t="s">
        <v>480</v>
      </c>
      <c r="BF15" t="s">
        <v>1591</v>
      </c>
      <c r="BG15" t="s">
        <v>1593</v>
      </c>
      <c r="BH15" t="s">
        <v>468</v>
      </c>
      <c r="BI15" t="s">
        <v>480</v>
      </c>
      <c r="BJ15" t="s">
        <v>1591</v>
      </c>
      <c r="BK15" t="s">
        <v>1594</v>
      </c>
      <c r="BL15" t="s">
        <v>468</v>
      </c>
      <c r="BM15" t="s">
        <v>480</v>
      </c>
      <c r="BN15" t="s">
        <v>1591</v>
      </c>
      <c r="BO15" t="s">
        <v>1595</v>
      </c>
      <c r="BP15" t="s">
        <v>468</v>
      </c>
      <c r="BQ15" t="s">
        <v>480</v>
      </c>
      <c r="BR15" t="s">
        <v>1591</v>
      </c>
      <c r="BS15" t="s">
        <v>1596</v>
      </c>
      <c r="BT15" t="s">
        <v>468</v>
      </c>
      <c r="BU15" t="s">
        <v>480</v>
      </c>
      <c r="BV15" t="s">
        <v>1591</v>
      </c>
      <c r="BW15" t="s">
        <v>1597</v>
      </c>
      <c r="BX15" t="s">
        <v>468</v>
      </c>
      <c r="BY15" t="s">
        <v>480</v>
      </c>
      <c r="BZ15" t="s">
        <v>1591</v>
      </c>
      <c r="CA15" t="s">
        <v>1598</v>
      </c>
      <c r="CB15" t="s">
        <v>468</v>
      </c>
      <c r="CC15" t="s">
        <v>480</v>
      </c>
      <c r="CD15" t="s">
        <v>1591</v>
      </c>
      <c r="CE15" t="s">
        <v>1599</v>
      </c>
      <c r="CF15" t="s">
        <v>468</v>
      </c>
      <c r="CG15" t="s">
        <v>480</v>
      </c>
      <c r="CH15" t="s">
        <v>1591</v>
      </c>
      <c r="CI15" t="s">
        <v>1600</v>
      </c>
      <c r="CJ15" t="s">
        <v>468</v>
      </c>
      <c r="CK15" t="s">
        <v>480</v>
      </c>
      <c r="CL15" t="s">
        <v>1591</v>
      </c>
      <c r="CM15" t="s">
        <v>1601</v>
      </c>
      <c r="CN15" t="s">
        <v>468</v>
      </c>
      <c r="CO15" t="s">
        <v>480</v>
      </c>
      <c r="CP15" t="s">
        <v>1602</v>
      </c>
      <c r="CQ15" t="s">
        <v>1603</v>
      </c>
      <c r="CR15" t="s">
        <v>468</v>
      </c>
      <c r="CS15" t="s">
        <v>480</v>
      </c>
      <c r="CT15" t="s">
        <v>1602</v>
      </c>
      <c r="CU15" t="s">
        <v>1604</v>
      </c>
      <c r="CV15" t="s">
        <v>468</v>
      </c>
      <c r="CW15" t="s">
        <v>480</v>
      </c>
      <c r="CX15" t="s">
        <v>1591</v>
      </c>
      <c r="CY15" t="s">
        <v>1605</v>
      </c>
      <c r="CZ15" t="s">
        <v>468</v>
      </c>
      <c r="DA15" t="s">
        <v>480</v>
      </c>
      <c r="DB15" t="s">
        <v>1591</v>
      </c>
      <c r="DC15" t="s">
        <v>1606</v>
      </c>
      <c r="DD15" t="s">
        <v>468</v>
      </c>
      <c r="DE15" t="s">
        <v>480</v>
      </c>
      <c r="DF15" t="s">
        <v>1591</v>
      </c>
      <c r="DG15" t="s">
        <v>1607</v>
      </c>
      <c r="DH15" t="s">
        <v>468</v>
      </c>
      <c r="DI15" t="s">
        <v>480</v>
      </c>
      <c r="DJ15" t="s">
        <v>1591</v>
      </c>
      <c r="DK15" t="s">
        <v>1608</v>
      </c>
      <c r="DL15" t="s">
        <v>468</v>
      </c>
      <c r="DM15" t="s">
        <v>480</v>
      </c>
      <c r="DN15" t="s">
        <v>1591</v>
      </c>
      <c r="DO15" t="s">
        <v>1609</v>
      </c>
      <c r="DP15" t="s">
        <v>468</v>
      </c>
      <c r="DQ15" t="s">
        <v>480</v>
      </c>
      <c r="DR15" t="s">
        <v>1591</v>
      </c>
      <c r="DS15" t="s">
        <v>1610</v>
      </c>
      <c r="DT15" t="s">
        <v>468</v>
      </c>
      <c r="DU15" t="s">
        <v>480</v>
      </c>
      <c r="DV15" t="s">
        <v>1591</v>
      </c>
      <c r="DW15" t="s">
        <v>1611</v>
      </c>
      <c r="DX15" t="s">
        <v>468</v>
      </c>
      <c r="DY15" t="s">
        <v>480</v>
      </c>
      <c r="DZ15" t="s">
        <v>1591</v>
      </c>
      <c r="EA15" t="s">
        <v>1612</v>
      </c>
      <c r="EB15" t="s">
        <v>468</v>
      </c>
      <c r="EC15" t="s">
        <v>480</v>
      </c>
      <c r="ED15" t="s">
        <v>1591</v>
      </c>
      <c r="EE15" t="s">
        <v>1613</v>
      </c>
      <c r="EF15" t="s">
        <v>468</v>
      </c>
      <c r="EG15" t="s">
        <v>480</v>
      </c>
      <c r="EH15" t="s">
        <v>1591</v>
      </c>
      <c r="EI15" t="s">
        <v>1614</v>
      </c>
      <c r="EJ15" t="s">
        <v>468</v>
      </c>
      <c r="EK15" t="s">
        <v>480</v>
      </c>
      <c r="EL15" t="s">
        <v>1591</v>
      </c>
      <c r="EM15" t="s">
        <v>1615</v>
      </c>
      <c r="EN15" t="s">
        <v>468</v>
      </c>
      <c r="EO15" t="s">
        <v>480</v>
      </c>
      <c r="EP15" t="s">
        <v>1591</v>
      </c>
      <c r="EQ15" t="s">
        <v>1616</v>
      </c>
      <c r="ER15" t="s">
        <v>468</v>
      </c>
      <c r="ES15" t="s">
        <v>480</v>
      </c>
      <c r="ET15" t="s">
        <v>1617</v>
      </c>
      <c r="EU15" t="s">
        <v>1618</v>
      </c>
      <c r="EV15" t="s">
        <v>468</v>
      </c>
      <c r="EW15" t="s">
        <v>480</v>
      </c>
      <c r="EX15" t="s">
        <v>1617</v>
      </c>
      <c r="EY15" t="s">
        <v>1619</v>
      </c>
      <c r="EZ15" t="s">
        <v>468</v>
      </c>
      <c r="FA15" t="s">
        <v>480</v>
      </c>
      <c r="FB15" t="s">
        <v>1617</v>
      </c>
      <c r="FC15" t="s">
        <v>1620</v>
      </c>
      <c r="FD15" t="s">
        <v>468</v>
      </c>
      <c r="FE15" t="s">
        <v>480</v>
      </c>
      <c r="FF15" t="s">
        <v>1617</v>
      </c>
      <c r="FG15" t="s">
        <v>1621</v>
      </c>
      <c r="FH15" t="s">
        <v>468</v>
      </c>
      <c r="FI15" t="s">
        <v>480</v>
      </c>
      <c r="FJ15" t="s">
        <v>1617</v>
      </c>
      <c r="FK15" t="s">
        <v>1622</v>
      </c>
      <c r="FL15" t="s">
        <v>468</v>
      </c>
      <c r="FM15" t="s">
        <v>480</v>
      </c>
      <c r="FN15" t="s">
        <v>1617</v>
      </c>
      <c r="FO15" t="s">
        <v>1623</v>
      </c>
      <c r="FP15" t="s">
        <v>468</v>
      </c>
      <c r="FQ15" t="s">
        <v>480</v>
      </c>
      <c r="FR15" t="s">
        <v>1617</v>
      </c>
      <c r="FS15" t="s">
        <v>1624</v>
      </c>
      <c r="FT15" t="s">
        <v>468</v>
      </c>
      <c r="FU15" t="s">
        <v>480</v>
      </c>
      <c r="FV15" t="s">
        <v>1617</v>
      </c>
      <c r="FW15" t="s">
        <v>1625</v>
      </c>
      <c r="FX15" t="s">
        <v>468</v>
      </c>
      <c r="FY15" t="s">
        <v>480</v>
      </c>
      <c r="FZ15" t="s">
        <v>1617</v>
      </c>
      <c r="GA15" t="s">
        <v>1626</v>
      </c>
      <c r="GB15" t="s">
        <v>468</v>
      </c>
      <c r="GC15" t="s">
        <v>480</v>
      </c>
      <c r="GD15" t="s">
        <v>1617</v>
      </c>
      <c r="GE15" t="s">
        <v>1627</v>
      </c>
      <c r="GF15" t="s">
        <v>468</v>
      </c>
      <c r="GG15" t="s">
        <v>480</v>
      </c>
      <c r="GH15" t="s">
        <v>1617</v>
      </c>
      <c r="GI15" t="s">
        <v>1628</v>
      </c>
      <c r="GJ15" t="s">
        <v>468</v>
      </c>
      <c r="GK15" t="s">
        <v>480</v>
      </c>
      <c r="GL15" t="s">
        <v>1617</v>
      </c>
      <c r="GM15" t="s">
        <v>1629</v>
      </c>
      <c r="GN15" t="s">
        <v>468</v>
      </c>
      <c r="GO15" t="s">
        <v>480</v>
      </c>
      <c r="GP15" t="s">
        <v>1617</v>
      </c>
      <c r="GQ15" t="s">
        <v>1630</v>
      </c>
      <c r="GR15" t="s">
        <v>468</v>
      </c>
      <c r="GS15" t="s">
        <v>480</v>
      </c>
      <c r="GT15" t="s">
        <v>1617</v>
      </c>
      <c r="GU15" t="s">
        <v>1631</v>
      </c>
      <c r="GV15" t="s">
        <v>468</v>
      </c>
      <c r="GW15" t="s">
        <v>480</v>
      </c>
      <c r="GX15" t="s">
        <v>1617</v>
      </c>
      <c r="GY15" t="s">
        <v>1632</v>
      </c>
      <c r="GZ15" t="s">
        <v>468</v>
      </c>
      <c r="HA15" t="s">
        <v>480</v>
      </c>
      <c r="HB15" t="s">
        <v>1617</v>
      </c>
      <c r="HC15" t="s">
        <v>1639</v>
      </c>
      <c r="HD15" t="s">
        <v>468</v>
      </c>
      <c r="HE15" t="s">
        <v>480</v>
      </c>
      <c r="HF15" t="s">
        <v>1591</v>
      </c>
      <c r="HG15" t="s">
        <v>1640</v>
      </c>
    </row>
    <row r="16" spans="1:624" x14ac:dyDescent="0.3">
      <c r="A16" t="s">
        <v>467</v>
      </c>
      <c r="B16" t="s">
        <v>469</v>
      </c>
      <c r="C16" t="s">
        <v>470</v>
      </c>
      <c r="D16" t="s">
        <v>1642</v>
      </c>
      <c r="E16" t="s">
        <v>469</v>
      </c>
      <c r="F16" t="s">
        <v>470</v>
      </c>
      <c r="G16" t="s">
        <v>1643</v>
      </c>
      <c r="H16" t="s">
        <v>469</v>
      </c>
      <c r="I16" t="s">
        <v>481</v>
      </c>
      <c r="J16" t="s">
        <v>1641</v>
      </c>
      <c r="K16" t="s">
        <v>469</v>
      </c>
      <c r="L16" t="s">
        <v>481</v>
      </c>
      <c r="M16" t="s">
        <v>1644</v>
      </c>
    </row>
    <row r="17" spans="1:110" x14ac:dyDescent="0.3">
      <c r="A17" t="s">
        <v>464</v>
      </c>
      <c r="B17" t="s">
        <v>465</v>
      </c>
      <c r="C17" t="s">
        <v>2550</v>
      </c>
      <c r="D17" t="s">
        <v>465</v>
      </c>
      <c r="E17" t="s">
        <v>482</v>
      </c>
    </row>
    <row r="18" spans="1:110" x14ac:dyDescent="0.3">
      <c r="A18" t="s">
        <v>464</v>
      </c>
      <c r="B18" t="s">
        <v>465</v>
      </c>
      <c r="C18" t="s">
        <v>2551</v>
      </c>
      <c r="D18" t="s">
        <v>465</v>
      </c>
      <c r="E18" t="s">
        <v>483</v>
      </c>
    </row>
    <row r="19" spans="1:110" x14ac:dyDescent="0.3">
      <c r="A19" t="s">
        <v>467</v>
      </c>
      <c r="B19" t="s">
        <v>469</v>
      </c>
      <c r="C19" t="s">
        <v>472</v>
      </c>
      <c r="D19" t="s">
        <v>2552</v>
      </c>
      <c r="E19" t="s">
        <v>469</v>
      </c>
      <c r="F19" t="s">
        <v>472</v>
      </c>
      <c r="G19" t="s">
        <v>484</v>
      </c>
    </row>
    <row r="20" spans="1:110" x14ac:dyDescent="0.3">
      <c r="A20" t="s">
        <v>464</v>
      </c>
      <c r="B20" t="s">
        <v>465</v>
      </c>
      <c r="C20" t="s">
        <v>2553</v>
      </c>
      <c r="D20" t="s">
        <v>465</v>
      </c>
      <c r="E20" t="s">
        <v>2554</v>
      </c>
      <c r="F20" t="s">
        <v>465</v>
      </c>
      <c r="G20" t="s">
        <v>2555</v>
      </c>
      <c r="H20" t="s">
        <v>465</v>
      </c>
      <c r="I20" t="s">
        <v>2556</v>
      </c>
      <c r="J20" t="s">
        <v>465</v>
      </c>
      <c r="K20" t="s">
        <v>2557</v>
      </c>
      <c r="L20" t="s">
        <v>465</v>
      </c>
      <c r="M20" t="s">
        <v>2558</v>
      </c>
      <c r="N20" t="s">
        <v>465</v>
      </c>
      <c r="O20" t="s">
        <v>2559</v>
      </c>
      <c r="P20" t="s">
        <v>465</v>
      </c>
      <c r="Q20" t="s">
        <v>2560</v>
      </c>
      <c r="R20" t="s">
        <v>465</v>
      </c>
      <c r="S20" t="s">
        <v>2561</v>
      </c>
      <c r="T20" t="s">
        <v>465</v>
      </c>
      <c r="U20" t="s">
        <v>2562</v>
      </c>
      <c r="V20" t="s">
        <v>465</v>
      </c>
      <c r="W20" t="s">
        <v>2563</v>
      </c>
      <c r="X20" t="s">
        <v>465</v>
      </c>
      <c r="Y20" t="s">
        <v>2564</v>
      </c>
      <c r="Z20" t="s">
        <v>465</v>
      </c>
      <c r="AA20" t="s">
        <v>2565</v>
      </c>
      <c r="AB20" t="s">
        <v>465</v>
      </c>
      <c r="AC20" t="s">
        <v>2566</v>
      </c>
      <c r="AD20" t="s">
        <v>465</v>
      </c>
      <c r="AE20" t="s">
        <v>2567</v>
      </c>
      <c r="AF20" t="s">
        <v>465</v>
      </c>
      <c r="AG20" t="s">
        <v>2568</v>
      </c>
      <c r="AH20" t="s">
        <v>465</v>
      </c>
      <c r="AI20" t="s">
        <v>2569</v>
      </c>
      <c r="AJ20" t="s">
        <v>465</v>
      </c>
      <c r="AK20" t="s">
        <v>2570</v>
      </c>
      <c r="AL20" t="s">
        <v>465</v>
      </c>
      <c r="AM20" t="s">
        <v>2571</v>
      </c>
      <c r="AN20" t="s">
        <v>465</v>
      </c>
      <c r="AO20" t="s">
        <v>2572</v>
      </c>
      <c r="AP20" t="s">
        <v>465</v>
      </c>
      <c r="AQ20" t="s">
        <v>2573</v>
      </c>
      <c r="AR20" t="s">
        <v>465</v>
      </c>
      <c r="AS20" t="s">
        <v>2574</v>
      </c>
      <c r="AT20" t="s">
        <v>465</v>
      </c>
      <c r="AU20" t="s">
        <v>1396</v>
      </c>
      <c r="AV20" t="s">
        <v>2575</v>
      </c>
      <c r="AW20" t="s">
        <v>465</v>
      </c>
      <c r="AX20" t="s">
        <v>1396</v>
      </c>
      <c r="AY20" t="s">
        <v>2576</v>
      </c>
      <c r="AZ20" t="s">
        <v>465</v>
      </c>
      <c r="BA20" t="s">
        <v>1396</v>
      </c>
      <c r="BB20" t="s">
        <v>2577</v>
      </c>
      <c r="BC20" t="s">
        <v>465</v>
      </c>
      <c r="BD20" t="s">
        <v>1396</v>
      </c>
      <c r="BE20" t="s">
        <v>2578</v>
      </c>
      <c r="BF20" t="s">
        <v>465</v>
      </c>
      <c r="BG20" t="s">
        <v>1396</v>
      </c>
      <c r="BH20" t="s">
        <v>2579</v>
      </c>
      <c r="BI20" t="s">
        <v>465</v>
      </c>
      <c r="BJ20" t="s">
        <v>1396</v>
      </c>
      <c r="BK20" t="s">
        <v>2580</v>
      </c>
      <c r="BL20" t="s">
        <v>465</v>
      </c>
      <c r="BM20" t="s">
        <v>1396</v>
      </c>
      <c r="BN20" t="s">
        <v>2581</v>
      </c>
      <c r="BO20" t="s">
        <v>465</v>
      </c>
      <c r="BP20" t="s">
        <v>2582</v>
      </c>
      <c r="BQ20" t="s">
        <v>465</v>
      </c>
      <c r="BR20" t="s">
        <v>2583</v>
      </c>
      <c r="BS20" t="s">
        <v>465</v>
      </c>
      <c r="BT20" t="s">
        <v>2584</v>
      </c>
      <c r="BU20" t="s">
        <v>465</v>
      </c>
      <c r="BV20" t="s">
        <v>2585</v>
      </c>
      <c r="BW20" t="s">
        <v>465</v>
      </c>
      <c r="BX20" t="s">
        <v>2586</v>
      </c>
      <c r="BY20" t="s">
        <v>465</v>
      </c>
      <c r="BZ20" t="s">
        <v>2587</v>
      </c>
      <c r="CA20" t="s">
        <v>465</v>
      </c>
      <c r="CB20" t="s">
        <v>2588</v>
      </c>
      <c r="CC20" t="s">
        <v>465</v>
      </c>
      <c r="CD20" t="s">
        <v>2589</v>
      </c>
      <c r="CE20" t="s">
        <v>465</v>
      </c>
      <c r="CF20" t="s">
        <v>2590</v>
      </c>
      <c r="CG20" t="s">
        <v>465</v>
      </c>
      <c r="CH20" t="s">
        <v>2591</v>
      </c>
      <c r="CI20" t="s">
        <v>465</v>
      </c>
      <c r="CJ20" t="s">
        <v>2592</v>
      </c>
      <c r="CK20" t="s">
        <v>465</v>
      </c>
      <c r="CL20" t="s">
        <v>2593</v>
      </c>
      <c r="CM20" t="s">
        <v>465</v>
      </c>
      <c r="CN20" t="s">
        <v>2594</v>
      </c>
      <c r="CO20" t="s">
        <v>465</v>
      </c>
      <c r="CP20" t="s">
        <v>2595</v>
      </c>
      <c r="CQ20" t="s">
        <v>465</v>
      </c>
      <c r="CR20" t="s">
        <v>2596</v>
      </c>
      <c r="CS20" t="s">
        <v>465</v>
      </c>
      <c r="CT20" t="s">
        <v>2597</v>
      </c>
      <c r="CU20" t="s">
        <v>465</v>
      </c>
      <c r="CV20" t="s">
        <v>2598</v>
      </c>
      <c r="CW20" t="s">
        <v>465</v>
      </c>
      <c r="CX20" t="s">
        <v>2599</v>
      </c>
      <c r="CY20" t="s">
        <v>465</v>
      </c>
      <c r="CZ20" t="s">
        <v>2600</v>
      </c>
      <c r="DA20" t="s">
        <v>465</v>
      </c>
      <c r="DB20" t="s">
        <v>2601</v>
      </c>
      <c r="DC20" t="s">
        <v>465</v>
      </c>
      <c r="DD20" t="s">
        <v>2602</v>
      </c>
      <c r="DE20" t="s">
        <v>465</v>
      </c>
      <c r="DF20" t="s">
        <v>2603</v>
      </c>
    </row>
    <row r="21" spans="1:110" x14ac:dyDescent="0.3">
      <c r="A21" t="s">
        <v>467</v>
      </c>
      <c r="B21" t="s">
        <v>469</v>
      </c>
      <c r="C21" t="s">
        <v>474</v>
      </c>
      <c r="D21" t="s">
        <v>2604</v>
      </c>
      <c r="E21" t="s">
        <v>469</v>
      </c>
      <c r="F21" t="s">
        <v>474</v>
      </c>
      <c r="G21" t="s">
        <v>485</v>
      </c>
    </row>
    <row r="22" spans="1:110" x14ac:dyDescent="0.3">
      <c r="A22" t="s">
        <v>464</v>
      </c>
      <c r="B22" t="s">
        <v>465</v>
      </c>
      <c r="C22" t="s">
        <v>2605</v>
      </c>
      <c r="D22" t="s">
        <v>465</v>
      </c>
      <c r="E22" t="s">
        <v>486</v>
      </c>
    </row>
    <row r="23" spans="1:110" x14ac:dyDescent="0.3">
      <c r="A23" t="s">
        <v>467</v>
      </c>
      <c r="B23" t="s">
        <v>469</v>
      </c>
      <c r="C23" t="s">
        <v>1650</v>
      </c>
      <c r="D23" t="s">
        <v>469</v>
      </c>
      <c r="E23" t="s">
        <v>487</v>
      </c>
      <c r="F23" t="s">
        <v>1649</v>
      </c>
      <c r="G23" t="s">
        <v>469</v>
      </c>
      <c r="H23" t="s">
        <v>487</v>
      </c>
      <c r="I23" t="s">
        <v>1651</v>
      </c>
      <c r="J23" t="s">
        <v>469</v>
      </c>
      <c r="K23" t="s">
        <v>487</v>
      </c>
      <c r="L23" t="s">
        <v>1652</v>
      </c>
      <c r="M23" t="s">
        <v>469</v>
      </c>
      <c r="N23" t="s">
        <v>487</v>
      </c>
      <c r="O23" t="s">
        <v>1653</v>
      </c>
      <c r="P23" t="s">
        <v>469</v>
      </c>
      <c r="Q23" t="s">
        <v>487</v>
      </c>
      <c r="R23" t="s">
        <v>1654</v>
      </c>
      <c r="S23" t="s">
        <v>469</v>
      </c>
      <c r="T23" t="s">
        <v>487</v>
      </c>
      <c r="U23" t="s">
        <v>1655</v>
      </c>
      <c r="V23" t="s">
        <v>469</v>
      </c>
      <c r="W23" t="s">
        <v>487</v>
      </c>
      <c r="X23" t="s">
        <v>1656</v>
      </c>
      <c r="Y23" t="s">
        <v>469</v>
      </c>
      <c r="Z23" t="s">
        <v>487</v>
      </c>
      <c r="AA23" t="s">
        <v>1657</v>
      </c>
      <c r="AB23" t="s">
        <v>469</v>
      </c>
      <c r="AC23" t="s">
        <v>487</v>
      </c>
      <c r="AD23" t="s">
        <v>1658</v>
      </c>
      <c r="AE23" t="s">
        <v>469</v>
      </c>
      <c r="AF23" t="s">
        <v>487</v>
      </c>
      <c r="AG23" t="s">
        <v>1659</v>
      </c>
      <c r="AH23" t="s">
        <v>469</v>
      </c>
      <c r="AI23" t="s">
        <v>487</v>
      </c>
      <c r="AJ23" t="s">
        <v>1660</v>
      </c>
      <c r="AK23" t="s">
        <v>469</v>
      </c>
      <c r="AL23" t="s">
        <v>487</v>
      </c>
      <c r="AM23" t="s">
        <v>1648</v>
      </c>
      <c r="AN23" t="s">
        <v>469</v>
      </c>
      <c r="AO23" t="s">
        <v>487</v>
      </c>
      <c r="AP23" t="s">
        <v>1661</v>
      </c>
      <c r="AQ23" t="s">
        <v>469</v>
      </c>
      <c r="AR23" t="s">
        <v>487</v>
      </c>
      <c r="AS23" t="s">
        <v>1662</v>
      </c>
      <c r="AT23" t="s">
        <v>469</v>
      </c>
      <c r="AU23" t="s">
        <v>487</v>
      </c>
      <c r="AV23" t="s">
        <v>1663</v>
      </c>
      <c r="AW23" t="s">
        <v>469</v>
      </c>
      <c r="AX23" t="s">
        <v>487</v>
      </c>
      <c r="AY23" t="s">
        <v>1664</v>
      </c>
      <c r="AZ23" t="s">
        <v>469</v>
      </c>
      <c r="BA23" t="s">
        <v>487</v>
      </c>
      <c r="BB23" t="s">
        <v>1665</v>
      </c>
    </row>
    <row r="24" spans="1:110" x14ac:dyDescent="0.3">
      <c r="A24" t="s">
        <v>467</v>
      </c>
      <c r="B24" t="s">
        <v>477</v>
      </c>
      <c r="C24" t="s">
        <v>1673</v>
      </c>
      <c r="D24" t="s">
        <v>477</v>
      </c>
      <c r="E24" t="s">
        <v>488</v>
      </c>
      <c r="F24" t="s">
        <v>1666</v>
      </c>
      <c r="G24" t="s">
        <v>477</v>
      </c>
      <c r="H24" t="s">
        <v>488</v>
      </c>
      <c r="I24" t="s">
        <v>1667</v>
      </c>
      <c r="J24" t="s">
        <v>477</v>
      </c>
      <c r="K24" t="s">
        <v>488</v>
      </c>
      <c r="L24" t="s">
        <v>1668</v>
      </c>
      <c r="M24" t="s">
        <v>477</v>
      </c>
      <c r="N24" t="s">
        <v>488</v>
      </c>
      <c r="O24" t="s">
        <v>1669</v>
      </c>
      <c r="P24" t="s">
        <v>477</v>
      </c>
      <c r="Q24" t="s">
        <v>488</v>
      </c>
      <c r="R24" t="s">
        <v>1670</v>
      </c>
      <c r="S24" t="s">
        <v>477</v>
      </c>
      <c r="T24" t="s">
        <v>488</v>
      </c>
      <c r="U24" t="s">
        <v>1671</v>
      </c>
      <c r="V24" t="s">
        <v>477</v>
      </c>
      <c r="W24" t="s">
        <v>488</v>
      </c>
      <c r="X24" t="s">
        <v>1672</v>
      </c>
      <c r="Y24" t="s">
        <v>477</v>
      </c>
      <c r="Z24" t="s">
        <v>488</v>
      </c>
      <c r="AA24" t="s">
        <v>1674</v>
      </c>
    </row>
  </sheetData>
  <pageMargins left="0.511811024" right="0.511811024" top="0.78740157499999996" bottom="0.78740157499999996" header="0.31496062000000002" footer="0.31496062000000002"/>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ECE3-17A0-4FA9-BEA2-5F29F32062E6}">
  <sheetPr filterMode="1"/>
  <dimension ref="A1:J152"/>
  <sheetViews>
    <sheetView workbookViewId="0">
      <pane xSplit="3" ySplit="1" topLeftCell="D2" activePane="bottomRight" state="frozen"/>
      <selection pane="topRight" activeCell="C1" sqref="C1"/>
      <selection pane="bottomLeft" activeCell="A2" sqref="A2"/>
      <selection pane="bottomRight" activeCell="C1" sqref="C1"/>
    </sheetView>
  </sheetViews>
  <sheetFormatPr defaultRowHeight="19.95" customHeight="1" x14ac:dyDescent="0.3"/>
  <cols>
    <col min="1" max="1" width="15.33203125" style="20" customWidth="1"/>
    <col min="2" max="2" width="36.5546875" style="20" customWidth="1"/>
    <col min="3" max="3" width="26.109375" customWidth="1"/>
    <col min="4" max="4" width="26.77734375" style="1" customWidth="1"/>
    <col min="5" max="5" width="28" style="16" customWidth="1"/>
    <col min="6" max="6" width="93.44140625" style="18" customWidth="1"/>
    <col min="7" max="7" width="19.109375" customWidth="1"/>
    <col min="8" max="8" width="26.88671875" customWidth="1"/>
    <col min="9" max="9" width="30.6640625" customWidth="1"/>
    <col min="10" max="10" width="19.109375" customWidth="1"/>
  </cols>
  <sheetData>
    <row r="1" spans="1:10" s="11" customFormat="1" ht="70.2" thickBot="1" x14ac:dyDescent="0.35">
      <c r="A1" s="12" t="s">
        <v>2622</v>
      </c>
      <c r="B1" s="12" t="s">
        <v>2612</v>
      </c>
      <c r="C1" s="10" t="s">
        <v>459</v>
      </c>
      <c r="D1" s="10" t="s">
        <v>460</v>
      </c>
      <c r="E1" s="10" t="s">
        <v>461</v>
      </c>
      <c r="F1" s="10" t="s">
        <v>462</v>
      </c>
      <c r="G1" s="10" t="s">
        <v>260</v>
      </c>
      <c r="H1" s="10" t="s">
        <v>261</v>
      </c>
      <c r="I1" s="10" t="s">
        <v>262</v>
      </c>
      <c r="J1" s="10" t="s">
        <v>263</v>
      </c>
    </row>
    <row r="2" spans="1:10" ht="101.4" hidden="1" thickTop="1" x14ac:dyDescent="0.3">
      <c r="A2" s="20" t="s">
        <v>259</v>
      </c>
      <c r="B2" s="19" t="s">
        <v>489</v>
      </c>
      <c r="C2" s="4" t="s">
        <v>0</v>
      </c>
      <c r="D2" s="5" t="s">
        <v>1</v>
      </c>
      <c r="E2" s="17" t="s">
        <v>264</v>
      </c>
      <c r="F2" s="17" t="s">
        <v>2</v>
      </c>
      <c r="G2" s="4" t="s">
        <v>3</v>
      </c>
      <c r="H2" s="4" t="s">
        <v>3</v>
      </c>
      <c r="I2" s="4" t="s">
        <v>4</v>
      </c>
      <c r="J2" s="4"/>
    </row>
    <row r="3" spans="1:10" ht="225" hidden="1" thickTop="1" x14ac:dyDescent="0.3">
      <c r="A3" s="20" t="s">
        <v>259</v>
      </c>
      <c r="B3" s="19" t="s">
        <v>489</v>
      </c>
      <c r="C3" s="4" t="s">
        <v>5</v>
      </c>
      <c r="D3" s="5" t="s">
        <v>1</v>
      </c>
      <c r="E3" s="17" t="s">
        <v>265</v>
      </c>
      <c r="F3" s="17" t="s">
        <v>266</v>
      </c>
      <c r="G3" s="4" t="s">
        <v>3</v>
      </c>
      <c r="H3" s="4" t="s">
        <v>3</v>
      </c>
      <c r="I3" s="4" t="s">
        <v>4</v>
      </c>
      <c r="J3" s="4"/>
    </row>
    <row r="4" spans="1:10" ht="101.4" hidden="1" thickTop="1" x14ac:dyDescent="0.3">
      <c r="A4" s="20" t="s">
        <v>259</v>
      </c>
      <c r="B4" s="19" t="s">
        <v>489</v>
      </c>
      <c r="C4" s="4" t="s">
        <v>6</v>
      </c>
      <c r="D4" s="5" t="s">
        <v>1</v>
      </c>
      <c r="E4" s="17" t="s">
        <v>7</v>
      </c>
      <c r="F4" s="17" t="s">
        <v>8</v>
      </c>
      <c r="G4" s="4" t="s">
        <v>3</v>
      </c>
      <c r="H4" s="4" t="s">
        <v>3</v>
      </c>
      <c r="I4" s="4" t="s">
        <v>4</v>
      </c>
      <c r="J4" s="4"/>
    </row>
    <row r="5" spans="1:10" ht="102.6" hidden="1" thickTop="1" x14ac:dyDescent="0.3">
      <c r="A5" s="20" t="s">
        <v>259</v>
      </c>
      <c r="B5" s="19" t="s">
        <v>489</v>
      </c>
      <c r="C5" s="4" t="s">
        <v>9</v>
      </c>
      <c r="D5" s="5" t="s">
        <v>1</v>
      </c>
      <c r="E5" s="17" t="s">
        <v>7</v>
      </c>
      <c r="F5" s="17" t="s">
        <v>267</v>
      </c>
      <c r="G5" s="4" t="s">
        <v>3</v>
      </c>
      <c r="H5" s="4" t="s">
        <v>3</v>
      </c>
      <c r="I5" s="4" t="s">
        <v>4</v>
      </c>
      <c r="J5" s="4"/>
    </row>
    <row r="6" spans="1:10" ht="102.6" hidden="1" thickTop="1" x14ac:dyDescent="0.3">
      <c r="A6" s="20" t="s">
        <v>259</v>
      </c>
      <c r="B6" s="19" t="s">
        <v>489</v>
      </c>
      <c r="C6" s="4" t="s">
        <v>10</v>
      </c>
      <c r="D6" s="5" t="s">
        <v>1</v>
      </c>
      <c r="E6" s="17" t="s">
        <v>7</v>
      </c>
      <c r="F6" s="17" t="s">
        <v>268</v>
      </c>
      <c r="G6" s="4" t="s">
        <v>3</v>
      </c>
      <c r="H6" s="4" t="s">
        <v>3</v>
      </c>
      <c r="I6" s="4" t="s">
        <v>4</v>
      </c>
      <c r="J6" s="4"/>
    </row>
    <row r="7" spans="1:10" ht="102.6" hidden="1" thickTop="1" x14ac:dyDescent="0.3">
      <c r="A7" s="20" t="s">
        <v>259</v>
      </c>
      <c r="B7" s="19" t="s">
        <v>489</v>
      </c>
      <c r="C7" s="4" t="s">
        <v>11</v>
      </c>
      <c r="D7" s="5" t="s">
        <v>1</v>
      </c>
      <c r="E7" s="17" t="s">
        <v>7</v>
      </c>
      <c r="F7" s="17" t="s">
        <v>269</v>
      </c>
      <c r="G7" s="4" t="s">
        <v>3</v>
      </c>
      <c r="H7" s="4" t="s">
        <v>3</v>
      </c>
      <c r="I7" s="4" t="s">
        <v>4</v>
      </c>
      <c r="J7" s="4"/>
    </row>
    <row r="8" spans="1:10" ht="357.6" hidden="1" thickTop="1" x14ac:dyDescent="0.3">
      <c r="A8" s="20" t="s">
        <v>259</v>
      </c>
      <c r="B8" s="19" t="s">
        <v>489</v>
      </c>
      <c r="C8" s="4" t="s">
        <v>12</v>
      </c>
      <c r="D8" s="5" t="s">
        <v>1</v>
      </c>
      <c r="E8" s="17" t="s">
        <v>270</v>
      </c>
      <c r="F8" s="17" t="s">
        <v>271</v>
      </c>
      <c r="G8" s="4" t="s">
        <v>3</v>
      </c>
      <c r="H8" s="4" t="s">
        <v>3</v>
      </c>
      <c r="I8" s="4" t="s">
        <v>4</v>
      </c>
      <c r="J8" s="4"/>
    </row>
    <row r="9" spans="1:10" ht="102.6" hidden="1" thickTop="1" x14ac:dyDescent="0.3">
      <c r="A9" s="20" t="s">
        <v>259</v>
      </c>
      <c r="B9" s="19" t="s">
        <v>489</v>
      </c>
      <c r="C9" s="4" t="s">
        <v>13</v>
      </c>
      <c r="D9" s="5" t="s">
        <v>1</v>
      </c>
      <c r="E9" s="17" t="s">
        <v>7</v>
      </c>
      <c r="F9" s="17" t="s">
        <v>272</v>
      </c>
      <c r="G9" s="4" t="s">
        <v>3</v>
      </c>
      <c r="H9" s="4" t="s">
        <v>3</v>
      </c>
      <c r="I9" s="4" t="s">
        <v>4</v>
      </c>
      <c r="J9" s="4"/>
    </row>
    <row r="10" spans="1:10" ht="102.6" hidden="1" thickTop="1" x14ac:dyDescent="0.3">
      <c r="A10" s="20" t="s">
        <v>259</v>
      </c>
      <c r="B10" s="19" t="s">
        <v>489</v>
      </c>
      <c r="C10" s="4" t="s">
        <v>14</v>
      </c>
      <c r="D10" s="5" t="s">
        <v>1</v>
      </c>
      <c r="E10" s="17" t="s">
        <v>7</v>
      </c>
      <c r="F10" s="17" t="s">
        <v>273</v>
      </c>
      <c r="G10" s="4" t="s">
        <v>3</v>
      </c>
      <c r="H10" s="4" t="s">
        <v>3</v>
      </c>
      <c r="I10" s="4" t="s">
        <v>4</v>
      </c>
      <c r="J10" s="4"/>
    </row>
    <row r="11" spans="1:10" ht="347.4" hidden="1" thickTop="1" x14ac:dyDescent="0.3">
      <c r="A11" s="20" t="s">
        <v>259</v>
      </c>
      <c r="B11" s="19" t="s">
        <v>489</v>
      </c>
      <c r="C11" s="4" t="s">
        <v>15</v>
      </c>
      <c r="D11" s="5" t="s">
        <v>1</v>
      </c>
      <c r="E11" s="17" t="s">
        <v>274</v>
      </c>
      <c r="F11" s="17" t="s">
        <v>275</v>
      </c>
      <c r="G11" s="4" t="s">
        <v>3</v>
      </c>
      <c r="H11" s="4" t="s">
        <v>3</v>
      </c>
      <c r="I11" s="4" t="s">
        <v>4</v>
      </c>
      <c r="J11" s="4"/>
    </row>
    <row r="12" spans="1:10" ht="409.6" hidden="1" thickTop="1" x14ac:dyDescent="0.3">
      <c r="A12" s="20" t="s">
        <v>259</v>
      </c>
      <c r="B12" s="19" t="s">
        <v>489</v>
      </c>
      <c r="C12" s="4" t="s">
        <v>16</v>
      </c>
      <c r="D12" s="5" t="s">
        <v>1</v>
      </c>
      <c r="E12" s="17" t="s">
        <v>7</v>
      </c>
      <c r="F12" s="17" t="s">
        <v>276</v>
      </c>
      <c r="G12" s="4" t="s">
        <v>3</v>
      </c>
      <c r="H12" s="4" t="s">
        <v>3</v>
      </c>
      <c r="I12" s="4" t="s">
        <v>4</v>
      </c>
      <c r="J12" s="4"/>
    </row>
    <row r="13" spans="1:10" ht="409.6" hidden="1" thickTop="1" x14ac:dyDescent="0.3">
      <c r="A13" s="20" t="s">
        <v>259</v>
      </c>
      <c r="B13" s="19" t="s">
        <v>489</v>
      </c>
      <c r="C13" s="4" t="s">
        <v>17</v>
      </c>
      <c r="D13" s="5" t="s">
        <v>1</v>
      </c>
      <c r="E13" s="17" t="s">
        <v>7</v>
      </c>
      <c r="F13" s="17" t="s">
        <v>277</v>
      </c>
      <c r="G13" s="4" t="s">
        <v>3</v>
      </c>
      <c r="H13" s="4" t="s">
        <v>3</v>
      </c>
      <c r="I13" s="4" t="s">
        <v>4</v>
      </c>
      <c r="J13" s="4"/>
    </row>
    <row r="14" spans="1:10" ht="409.6" hidden="1" thickTop="1" x14ac:dyDescent="0.3">
      <c r="A14" s="20" t="s">
        <v>259</v>
      </c>
      <c r="B14" s="19" t="s">
        <v>489</v>
      </c>
      <c r="C14" s="4" t="s">
        <v>18</v>
      </c>
      <c r="D14" s="5" t="s">
        <v>1</v>
      </c>
      <c r="E14" s="17" t="s">
        <v>7</v>
      </c>
      <c r="F14" s="17" t="s">
        <v>278</v>
      </c>
      <c r="G14" s="4" t="s">
        <v>3</v>
      </c>
      <c r="H14" s="4" t="s">
        <v>3</v>
      </c>
      <c r="I14" s="4" t="s">
        <v>4</v>
      </c>
      <c r="J14" s="4"/>
    </row>
    <row r="15" spans="1:10" ht="409.6" hidden="1" thickTop="1" x14ac:dyDescent="0.3">
      <c r="A15" s="20" t="s">
        <v>259</v>
      </c>
      <c r="B15" s="19" t="s">
        <v>489</v>
      </c>
      <c r="C15" s="4" t="s">
        <v>19</v>
      </c>
      <c r="D15" s="5" t="s">
        <v>1</v>
      </c>
      <c r="E15" s="17" t="s">
        <v>279</v>
      </c>
      <c r="F15" s="17" t="s">
        <v>280</v>
      </c>
      <c r="G15" s="4" t="s">
        <v>3</v>
      </c>
      <c r="H15" s="4" t="s">
        <v>3</v>
      </c>
      <c r="I15" s="4" t="s">
        <v>4</v>
      </c>
      <c r="J15" s="4"/>
    </row>
    <row r="16" spans="1:10" ht="409.6" hidden="1" thickTop="1" x14ac:dyDescent="0.3">
      <c r="A16" s="20" t="s">
        <v>259</v>
      </c>
      <c r="B16" s="19" t="s">
        <v>489</v>
      </c>
      <c r="C16" s="4" t="s">
        <v>20</v>
      </c>
      <c r="D16" s="5" t="s">
        <v>1</v>
      </c>
      <c r="E16" s="17" t="s">
        <v>7</v>
      </c>
      <c r="F16" s="17" t="s">
        <v>281</v>
      </c>
      <c r="G16" s="4" t="s">
        <v>3</v>
      </c>
      <c r="H16" s="4" t="s">
        <v>3</v>
      </c>
      <c r="I16" s="4" t="s">
        <v>4</v>
      </c>
      <c r="J16" s="4"/>
    </row>
    <row r="17" spans="1:10" ht="409.6" hidden="1" thickTop="1" x14ac:dyDescent="0.3">
      <c r="A17" s="20" t="s">
        <v>259</v>
      </c>
      <c r="B17" s="19" t="s">
        <v>489</v>
      </c>
      <c r="C17" s="4" t="s">
        <v>21</v>
      </c>
      <c r="D17" s="5" t="s">
        <v>1</v>
      </c>
      <c r="E17" s="17" t="s">
        <v>7</v>
      </c>
      <c r="F17" s="17" t="s">
        <v>282</v>
      </c>
      <c r="G17" s="4" t="s">
        <v>3</v>
      </c>
      <c r="H17" s="4" t="s">
        <v>3</v>
      </c>
      <c r="I17" s="4" t="s">
        <v>4</v>
      </c>
      <c r="J17" s="4"/>
    </row>
    <row r="18" spans="1:10" ht="409.6" hidden="1" thickTop="1" x14ac:dyDescent="0.3">
      <c r="A18" s="20" t="s">
        <v>259</v>
      </c>
      <c r="B18" s="19" t="s">
        <v>489</v>
      </c>
      <c r="C18" s="4" t="s">
        <v>22</v>
      </c>
      <c r="D18" s="5" t="s">
        <v>1</v>
      </c>
      <c r="E18" s="17" t="s">
        <v>279</v>
      </c>
      <c r="F18" s="17" t="s">
        <v>283</v>
      </c>
      <c r="G18" s="4" t="s">
        <v>3</v>
      </c>
      <c r="H18" s="4" t="s">
        <v>3</v>
      </c>
      <c r="I18" s="4" t="s">
        <v>4</v>
      </c>
      <c r="J18" s="4"/>
    </row>
    <row r="19" spans="1:10" ht="101.4" hidden="1" thickTop="1" x14ac:dyDescent="0.3">
      <c r="A19" s="20" t="s">
        <v>259</v>
      </c>
      <c r="B19" s="19" t="s">
        <v>489</v>
      </c>
      <c r="C19" s="4" t="s">
        <v>23</v>
      </c>
      <c r="D19" s="5" t="s">
        <v>1</v>
      </c>
      <c r="E19" s="17" t="s">
        <v>7</v>
      </c>
      <c r="F19" s="22" t="s">
        <v>24</v>
      </c>
      <c r="G19" s="4" t="s">
        <v>3</v>
      </c>
      <c r="H19" s="4" t="s">
        <v>3</v>
      </c>
      <c r="I19" s="4" t="s">
        <v>4</v>
      </c>
      <c r="J19" s="4"/>
    </row>
    <row r="20" spans="1:10" ht="112.8" hidden="1" thickTop="1" x14ac:dyDescent="0.3">
      <c r="A20" s="20" t="s">
        <v>259</v>
      </c>
      <c r="B20" s="19" t="s">
        <v>489</v>
      </c>
      <c r="C20" s="4" t="s">
        <v>25</v>
      </c>
      <c r="D20" s="5" t="s">
        <v>1</v>
      </c>
      <c r="E20" s="17" t="s">
        <v>284</v>
      </c>
      <c r="F20" s="22" t="s">
        <v>26</v>
      </c>
      <c r="G20" s="4" t="s">
        <v>3</v>
      </c>
      <c r="H20" s="4" t="s">
        <v>3</v>
      </c>
      <c r="I20" s="4" t="s">
        <v>4</v>
      </c>
      <c r="J20" s="4"/>
    </row>
    <row r="21" spans="1:10" ht="101.4" hidden="1" thickTop="1" x14ac:dyDescent="0.3">
      <c r="A21" s="20" t="s">
        <v>259</v>
      </c>
      <c r="B21" s="19" t="s">
        <v>489</v>
      </c>
      <c r="C21" s="4" t="s">
        <v>27</v>
      </c>
      <c r="D21" s="5" t="s">
        <v>1</v>
      </c>
      <c r="E21" s="17" t="s">
        <v>7</v>
      </c>
      <c r="F21" s="22" t="s">
        <v>28</v>
      </c>
      <c r="G21" s="4" t="s">
        <v>3</v>
      </c>
      <c r="H21" s="4" t="s">
        <v>3</v>
      </c>
      <c r="I21" s="4" t="s">
        <v>4</v>
      </c>
      <c r="J21" s="4"/>
    </row>
    <row r="22" spans="1:10" ht="101.4" hidden="1" thickTop="1" x14ac:dyDescent="0.3">
      <c r="A22" s="20" t="s">
        <v>259</v>
      </c>
      <c r="B22" s="19" t="s">
        <v>489</v>
      </c>
      <c r="C22" s="4" t="s">
        <v>29</v>
      </c>
      <c r="D22" s="5" t="s">
        <v>1</v>
      </c>
      <c r="E22" s="17" t="s">
        <v>7</v>
      </c>
      <c r="F22" s="17" t="s">
        <v>285</v>
      </c>
      <c r="G22" s="4" t="s">
        <v>3</v>
      </c>
      <c r="H22" s="4" t="s">
        <v>3</v>
      </c>
      <c r="I22" s="4" t="s">
        <v>4</v>
      </c>
      <c r="J22" s="4"/>
    </row>
    <row r="23" spans="1:10" ht="101.4" hidden="1" thickTop="1" x14ac:dyDescent="0.3">
      <c r="A23" s="20" t="s">
        <v>259</v>
      </c>
      <c r="B23" s="19" t="s">
        <v>489</v>
      </c>
      <c r="C23" s="4" t="s">
        <v>30</v>
      </c>
      <c r="D23" s="5" t="s">
        <v>1</v>
      </c>
      <c r="E23" s="17" t="s">
        <v>7</v>
      </c>
      <c r="F23" s="17" t="s">
        <v>286</v>
      </c>
      <c r="G23" s="4" t="s">
        <v>3</v>
      </c>
      <c r="H23" s="4" t="s">
        <v>3</v>
      </c>
      <c r="I23" s="4" t="s">
        <v>4</v>
      </c>
      <c r="J23" s="4"/>
    </row>
    <row r="24" spans="1:10" ht="409.6" hidden="1" thickTop="1" x14ac:dyDescent="0.3">
      <c r="A24" s="20" t="s">
        <v>259</v>
      </c>
      <c r="B24" s="19" t="s">
        <v>489</v>
      </c>
      <c r="C24" s="4" t="s">
        <v>31</v>
      </c>
      <c r="D24" s="5" t="s">
        <v>1</v>
      </c>
      <c r="E24" s="17" t="s">
        <v>7</v>
      </c>
      <c r="F24" s="17" t="s">
        <v>287</v>
      </c>
      <c r="G24" s="4" t="s">
        <v>3</v>
      </c>
      <c r="H24" s="4" t="s">
        <v>3</v>
      </c>
      <c r="I24" s="4" t="s">
        <v>3</v>
      </c>
      <c r="J24" s="4"/>
    </row>
    <row r="25" spans="1:10" ht="101.4" hidden="1" thickTop="1" x14ac:dyDescent="0.3">
      <c r="A25" s="20" t="s">
        <v>259</v>
      </c>
      <c r="B25" s="19" t="s">
        <v>489</v>
      </c>
      <c r="C25" s="4" t="s">
        <v>32</v>
      </c>
      <c r="D25" s="5" t="s">
        <v>1</v>
      </c>
      <c r="E25" s="17" t="s">
        <v>7</v>
      </c>
      <c r="F25" s="22" t="s">
        <v>33</v>
      </c>
      <c r="G25" s="4" t="s">
        <v>3</v>
      </c>
      <c r="H25" s="4" t="s">
        <v>3</v>
      </c>
      <c r="I25" s="4" t="s">
        <v>4</v>
      </c>
      <c r="J25" s="4"/>
    </row>
    <row r="26" spans="1:10" ht="101.4" hidden="1" thickTop="1" x14ac:dyDescent="0.3">
      <c r="A26" s="20" t="s">
        <v>259</v>
      </c>
      <c r="B26" s="19" t="s">
        <v>489</v>
      </c>
      <c r="C26" s="4" t="s">
        <v>34</v>
      </c>
      <c r="D26" s="5" t="s">
        <v>1</v>
      </c>
      <c r="E26" s="17" t="s">
        <v>7</v>
      </c>
      <c r="F26" s="22" t="s">
        <v>35</v>
      </c>
      <c r="G26" s="4" t="s">
        <v>3</v>
      </c>
      <c r="H26" s="4" t="s">
        <v>3</v>
      </c>
      <c r="I26" s="4" t="s">
        <v>4</v>
      </c>
      <c r="J26" s="4"/>
    </row>
    <row r="27" spans="1:10" ht="21" hidden="1" thickTop="1" x14ac:dyDescent="0.3">
      <c r="C27" s="4" t="s">
        <v>36</v>
      </c>
      <c r="D27" s="5" t="s">
        <v>1</v>
      </c>
      <c r="E27" s="17" t="s">
        <v>7</v>
      </c>
      <c r="F27" s="22" t="s">
        <v>37</v>
      </c>
      <c r="G27" s="4" t="s">
        <v>3</v>
      </c>
      <c r="H27" s="4" t="s">
        <v>4</v>
      </c>
      <c r="I27" s="4" t="s">
        <v>4</v>
      </c>
      <c r="J27" s="4" t="s">
        <v>38</v>
      </c>
    </row>
    <row r="28" spans="1:10" ht="101.4" hidden="1" thickTop="1" x14ac:dyDescent="0.3">
      <c r="A28" s="20" t="s">
        <v>259</v>
      </c>
      <c r="B28" s="19" t="s">
        <v>489</v>
      </c>
      <c r="C28" s="4" t="s">
        <v>39</v>
      </c>
      <c r="D28" s="5" t="s">
        <v>1</v>
      </c>
      <c r="E28" s="17" t="s">
        <v>7</v>
      </c>
      <c r="F28" s="22" t="s">
        <v>40</v>
      </c>
      <c r="G28" s="4" t="s">
        <v>3</v>
      </c>
      <c r="H28" s="4" t="s">
        <v>3</v>
      </c>
      <c r="I28" s="4" t="s">
        <v>4</v>
      </c>
      <c r="J28" s="4"/>
    </row>
    <row r="29" spans="1:10" ht="409.6" hidden="1" thickTop="1" x14ac:dyDescent="0.3">
      <c r="A29" s="20" t="s">
        <v>2613</v>
      </c>
      <c r="B29" s="19" t="s">
        <v>491</v>
      </c>
      <c r="C29" s="4" t="s">
        <v>41</v>
      </c>
      <c r="D29" s="5" t="s">
        <v>1</v>
      </c>
      <c r="E29" s="17" t="s">
        <v>288</v>
      </c>
      <c r="F29" s="22" t="s">
        <v>42</v>
      </c>
      <c r="G29" s="4" t="s">
        <v>3</v>
      </c>
      <c r="H29" s="4" t="s">
        <v>3</v>
      </c>
      <c r="I29" s="4" t="s">
        <v>4</v>
      </c>
      <c r="J29" s="4"/>
    </row>
    <row r="30" spans="1:10" ht="409.6" hidden="1" thickTop="1" x14ac:dyDescent="0.3">
      <c r="A30" s="20" t="s">
        <v>2613</v>
      </c>
      <c r="B30" s="19" t="s">
        <v>491</v>
      </c>
      <c r="C30" s="4" t="s">
        <v>43</v>
      </c>
      <c r="D30" s="5" t="s">
        <v>1</v>
      </c>
      <c r="E30" s="17" t="s">
        <v>288</v>
      </c>
      <c r="F30" s="22" t="s">
        <v>44</v>
      </c>
      <c r="G30" s="4" t="s">
        <v>3</v>
      </c>
      <c r="H30" s="4" t="s">
        <v>3</v>
      </c>
      <c r="I30" s="4" t="s">
        <v>4</v>
      </c>
      <c r="J30" s="4" t="s">
        <v>45</v>
      </c>
    </row>
    <row r="31" spans="1:10" ht="409.6" hidden="1" thickTop="1" x14ac:dyDescent="0.3">
      <c r="A31" s="20" t="s">
        <v>2613</v>
      </c>
      <c r="B31" s="19" t="s">
        <v>491</v>
      </c>
      <c r="C31" s="4" t="s">
        <v>46</v>
      </c>
      <c r="D31" s="5" t="s">
        <v>1</v>
      </c>
      <c r="E31" s="17" t="s">
        <v>288</v>
      </c>
      <c r="F31" s="22" t="s">
        <v>47</v>
      </c>
      <c r="G31" s="4" t="s">
        <v>3</v>
      </c>
      <c r="H31" s="4" t="s">
        <v>3</v>
      </c>
      <c r="I31" s="4" t="s">
        <v>4</v>
      </c>
      <c r="J31" s="4" t="s">
        <v>45</v>
      </c>
    </row>
    <row r="32" spans="1:10" ht="409.6" hidden="1" thickTop="1" x14ac:dyDescent="0.3">
      <c r="A32" s="20" t="s">
        <v>2613</v>
      </c>
      <c r="B32" s="19" t="s">
        <v>491</v>
      </c>
      <c r="C32" s="4" t="s">
        <v>48</v>
      </c>
      <c r="D32" s="5" t="s">
        <v>1</v>
      </c>
      <c r="E32" s="17" t="s">
        <v>288</v>
      </c>
      <c r="F32" s="22" t="s">
        <v>49</v>
      </c>
      <c r="G32" s="4" t="s">
        <v>3</v>
      </c>
      <c r="H32" s="4" t="s">
        <v>3</v>
      </c>
      <c r="I32" s="4" t="s">
        <v>4</v>
      </c>
      <c r="J32" s="4" t="s">
        <v>45</v>
      </c>
    </row>
    <row r="33" spans="1:10" ht="409.6" hidden="1" thickTop="1" x14ac:dyDescent="0.3">
      <c r="A33" s="20" t="s">
        <v>2613</v>
      </c>
      <c r="B33" s="19" t="s">
        <v>491</v>
      </c>
      <c r="C33" s="4" t="s">
        <v>50</v>
      </c>
      <c r="D33" s="5" t="s">
        <v>1</v>
      </c>
      <c r="E33" s="17" t="s">
        <v>288</v>
      </c>
      <c r="F33" s="22" t="s">
        <v>51</v>
      </c>
      <c r="G33" s="4" t="s">
        <v>3</v>
      </c>
      <c r="H33" s="4" t="s">
        <v>3</v>
      </c>
      <c r="I33" s="4" t="s">
        <v>4</v>
      </c>
      <c r="J33" s="4" t="s">
        <v>45</v>
      </c>
    </row>
    <row r="34" spans="1:10" ht="21" hidden="1" thickTop="1" x14ac:dyDescent="0.3">
      <c r="C34" s="4" t="s">
        <v>52</v>
      </c>
      <c r="D34" s="5" t="s">
        <v>1</v>
      </c>
      <c r="E34" s="17" t="s">
        <v>7</v>
      </c>
      <c r="F34" s="17" t="s">
        <v>289</v>
      </c>
      <c r="G34" s="4" t="s">
        <v>3</v>
      </c>
      <c r="H34" s="4" t="s">
        <v>3</v>
      </c>
      <c r="I34" s="4" t="s">
        <v>4</v>
      </c>
      <c r="J34" s="4" t="s">
        <v>53</v>
      </c>
    </row>
    <row r="35" spans="1:10" ht="61.8" hidden="1" thickTop="1" x14ac:dyDescent="0.3">
      <c r="C35" s="4" t="s">
        <v>54</v>
      </c>
      <c r="D35" s="5" t="s">
        <v>1</v>
      </c>
      <c r="E35" s="17" t="s">
        <v>7</v>
      </c>
      <c r="F35" s="17" t="s">
        <v>290</v>
      </c>
      <c r="G35" s="4" t="s">
        <v>3</v>
      </c>
      <c r="H35" s="4" t="s">
        <v>3</v>
      </c>
      <c r="I35" s="4" t="s">
        <v>4</v>
      </c>
      <c r="J35" s="4" t="s">
        <v>53</v>
      </c>
    </row>
    <row r="36" spans="1:10" ht="31.2" hidden="1" thickTop="1" x14ac:dyDescent="0.3">
      <c r="C36" s="4" t="s">
        <v>55</v>
      </c>
      <c r="D36" s="5" t="s">
        <v>1</v>
      </c>
      <c r="E36" s="17" t="s">
        <v>7</v>
      </c>
      <c r="F36" s="17" t="s">
        <v>291</v>
      </c>
      <c r="G36" s="4" t="s">
        <v>3</v>
      </c>
      <c r="H36" s="4" t="s">
        <v>3</v>
      </c>
      <c r="I36" s="4" t="s">
        <v>4</v>
      </c>
      <c r="J36" s="4" t="s">
        <v>53</v>
      </c>
    </row>
    <row r="37" spans="1:10" ht="409.6" hidden="1" thickTop="1" x14ac:dyDescent="0.3">
      <c r="A37" s="20" t="s">
        <v>259</v>
      </c>
      <c r="B37" s="19" t="s">
        <v>2610</v>
      </c>
      <c r="C37" s="4" t="s">
        <v>56</v>
      </c>
      <c r="D37" s="5" t="s">
        <v>1</v>
      </c>
      <c r="E37" s="17" t="s">
        <v>7</v>
      </c>
      <c r="F37" s="17" t="s">
        <v>292</v>
      </c>
      <c r="G37" s="4" t="s">
        <v>3</v>
      </c>
      <c r="H37" s="4" t="s">
        <v>3</v>
      </c>
      <c r="I37" s="4" t="s">
        <v>4</v>
      </c>
      <c r="J37" s="4"/>
    </row>
    <row r="38" spans="1:10" ht="21" hidden="1" thickTop="1" x14ac:dyDescent="0.3">
      <c r="C38" s="4" t="s">
        <v>57</v>
      </c>
      <c r="D38" s="5" t="s">
        <v>1</v>
      </c>
      <c r="E38" s="17" t="s">
        <v>7</v>
      </c>
      <c r="F38" s="22" t="s">
        <v>58</v>
      </c>
      <c r="G38" s="4" t="s">
        <v>3</v>
      </c>
      <c r="H38" s="4" t="s">
        <v>4</v>
      </c>
      <c r="I38" s="4" t="s">
        <v>4</v>
      </c>
      <c r="J38" s="4" t="s">
        <v>38</v>
      </c>
    </row>
    <row r="39" spans="1:10" ht="21" hidden="1" thickTop="1" x14ac:dyDescent="0.3">
      <c r="C39" s="4" t="s">
        <v>59</v>
      </c>
      <c r="D39" s="5" t="s">
        <v>1</v>
      </c>
      <c r="E39" s="17" t="s">
        <v>7</v>
      </c>
      <c r="F39" s="17" t="s">
        <v>293</v>
      </c>
      <c r="G39" s="4" t="s">
        <v>3</v>
      </c>
      <c r="H39" s="4" t="s">
        <v>3</v>
      </c>
      <c r="I39" s="4" t="s">
        <v>3</v>
      </c>
      <c r="J39" s="4" t="s">
        <v>53</v>
      </c>
    </row>
    <row r="40" spans="1:10" ht="21" hidden="1" thickTop="1" x14ac:dyDescent="0.3">
      <c r="C40" s="4" t="s">
        <v>60</v>
      </c>
      <c r="D40" s="5" t="s">
        <v>1</v>
      </c>
      <c r="E40" s="17" t="s">
        <v>7</v>
      </c>
      <c r="F40" s="17" t="s">
        <v>294</v>
      </c>
      <c r="G40" s="4" t="s">
        <v>3</v>
      </c>
      <c r="H40" s="4" t="s">
        <v>3</v>
      </c>
      <c r="I40" s="4" t="s">
        <v>4</v>
      </c>
      <c r="J40" s="4" t="s">
        <v>53</v>
      </c>
    </row>
    <row r="41" spans="1:10" ht="101.4" hidden="1" thickTop="1" x14ac:dyDescent="0.3">
      <c r="A41" s="20" t="s">
        <v>259</v>
      </c>
      <c r="B41" s="19" t="s">
        <v>489</v>
      </c>
      <c r="C41" s="4" t="s">
        <v>61</v>
      </c>
      <c r="D41" s="5" t="s">
        <v>1</v>
      </c>
      <c r="E41" s="17" t="s">
        <v>7</v>
      </c>
      <c r="F41" s="22" t="s">
        <v>62</v>
      </c>
      <c r="G41" s="4" t="s">
        <v>3</v>
      </c>
      <c r="H41" s="4" t="s">
        <v>4</v>
      </c>
      <c r="I41" s="4" t="s">
        <v>4</v>
      </c>
      <c r="J41" s="4"/>
    </row>
    <row r="42" spans="1:10" ht="143.4" hidden="1" thickTop="1" x14ac:dyDescent="0.3">
      <c r="C42" s="4" t="s">
        <v>63</v>
      </c>
      <c r="D42" s="5" t="s">
        <v>1</v>
      </c>
      <c r="E42" s="17" t="s">
        <v>7</v>
      </c>
      <c r="F42" s="17" t="s">
        <v>295</v>
      </c>
      <c r="G42" s="4" t="s">
        <v>3</v>
      </c>
      <c r="H42" s="4" t="s">
        <v>3</v>
      </c>
      <c r="I42" s="4" t="s">
        <v>4</v>
      </c>
      <c r="J42" s="4"/>
    </row>
    <row r="43" spans="1:10" ht="87" thickTop="1" x14ac:dyDescent="0.3">
      <c r="A43" s="20" t="s">
        <v>259</v>
      </c>
      <c r="B43" s="19" t="s">
        <v>2617</v>
      </c>
      <c r="C43" s="4" t="s">
        <v>64</v>
      </c>
      <c r="D43" s="5" t="s">
        <v>1</v>
      </c>
      <c r="E43" s="17" t="s">
        <v>7</v>
      </c>
      <c r="F43" s="22"/>
      <c r="G43" s="4" t="s">
        <v>3</v>
      </c>
      <c r="H43" s="4" t="s">
        <v>3</v>
      </c>
      <c r="I43" s="4" t="s">
        <v>4</v>
      </c>
      <c r="J43" s="4"/>
    </row>
    <row r="44" spans="1:10" ht="20.399999999999999" hidden="1" x14ac:dyDescent="0.3">
      <c r="C44" s="4" t="s">
        <v>65</v>
      </c>
      <c r="D44" s="5" t="s">
        <v>1</v>
      </c>
      <c r="E44" s="17" t="s">
        <v>7</v>
      </c>
      <c r="F44" s="22" t="s">
        <v>66</v>
      </c>
      <c r="G44" s="4" t="s">
        <v>3</v>
      </c>
      <c r="H44" s="4" t="s">
        <v>3</v>
      </c>
      <c r="I44" s="4" t="s">
        <v>4</v>
      </c>
      <c r="J44" s="4"/>
    </row>
    <row r="45" spans="1:10" ht="100.8" hidden="1" x14ac:dyDescent="0.3">
      <c r="A45" s="20" t="s">
        <v>259</v>
      </c>
      <c r="B45" s="19" t="s">
        <v>489</v>
      </c>
      <c r="C45" s="4" t="s">
        <v>67</v>
      </c>
      <c r="D45" s="5" t="s">
        <v>1</v>
      </c>
      <c r="E45" s="17" t="s">
        <v>7</v>
      </c>
      <c r="F45" s="22" t="s">
        <v>68</v>
      </c>
      <c r="G45" s="4" t="s">
        <v>3</v>
      </c>
      <c r="H45" s="4" t="s">
        <v>3</v>
      </c>
      <c r="I45" s="4" t="s">
        <v>4</v>
      </c>
      <c r="J45" s="4"/>
    </row>
    <row r="46" spans="1:10" ht="100.8" hidden="1" x14ac:dyDescent="0.3">
      <c r="A46" s="20" t="s">
        <v>259</v>
      </c>
      <c r="B46" s="19" t="s">
        <v>489</v>
      </c>
      <c r="C46" s="4" t="s">
        <v>69</v>
      </c>
      <c r="D46" s="5" t="s">
        <v>1</v>
      </c>
      <c r="E46" s="17" t="s">
        <v>7</v>
      </c>
      <c r="F46" s="22" t="s">
        <v>70</v>
      </c>
      <c r="G46" s="4" t="s">
        <v>3</v>
      </c>
      <c r="H46" s="4" t="s">
        <v>3</v>
      </c>
      <c r="I46" s="4" t="s">
        <v>4</v>
      </c>
      <c r="J46" s="4"/>
    </row>
    <row r="47" spans="1:10" ht="100.8" hidden="1" x14ac:dyDescent="0.3">
      <c r="A47" s="20" t="s">
        <v>259</v>
      </c>
      <c r="B47" s="19" t="s">
        <v>489</v>
      </c>
      <c r="C47" s="4" t="s">
        <v>71</v>
      </c>
      <c r="D47" s="5" t="s">
        <v>1</v>
      </c>
      <c r="E47" s="17" t="s">
        <v>7</v>
      </c>
      <c r="F47" s="22" t="s">
        <v>72</v>
      </c>
      <c r="G47" s="4" t="s">
        <v>3</v>
      </c>
      <c r="H47" s="4" t="s">
        <v>3</v>
      </c>
      <c r="I47" s="4" t="s">
        <v>4</v>
      </c>
      <c r="J47" s="4"/>
    </row>
    <row r="48" spans="1:10" ht="122.4" hidden="1" x14ac:dyDescent="0.3">
      <c r="A48" s="20" t="s">
        <v>259</v>
      </c>
      <c r="B48" s="19" t="s">
        <v>489</v>
      </c>
      <c r="C48" s="4" t="s">
        <v>73</v>
      </c>
      <c r="D48" s="5" t="s">
        <v>1</v>
      </c>
      <c r="E48" s="17" t="s">
        <v>296</v>
      </c>
      <c r="F48" s="17" t="s">
        <v>297</v>
      </c>
      <c r="G48" s="4" t="s">
        <v>3</v>
      </c>
      <c r="H48" s="4" t="s">
        <v>3</v>
      </c>
      <c r="I48" s="4" t="s">
        <v>4</v>
      </c>
      <c r="J48" s="4"/>
    </row>
    <row r="49" spans="1:10" ht="100.8" hidden="1" x14ac:dyDescent="0.3">
      <c r="A49" s="20" t="s">
        <v>259</v>
      </c>
      <c r="B49" s="19" t="s">
        <v>489</v>
      </c>
      <c r="C49" s="4" t="s">
        <v>74</v>
      </c>
      <c r="D49" s="5" t="s">
        <v>1</v>
      </c>
      <c r="E49" s="17" t="s">
        <v>7</v>
      </c>
      <c r="F49" s="22" t="s">
        <v>75</v>
      </c>
      <c r="G49" s="4" t="s">
        <v>3</v>
      </c>
      <c r="H49" s="4" t="s">
        <v>3</v>
      </c>
      <c r="I49" s="4" t="s">
        <v>3</v>
      </c>
      <c r="J49" s="4"/>
    </row>
    <row r="50" spans="1:10" ht="100.8" hidden="1" x14ac:dyDescent="0.3">
      <c r="A50" s="20" t="s">
        <v>259</v>
      </c>
      <c r="B50" s="19" t="s">
        <v>489</v>
      </c>
      <c r="C50" s="4" t="s">
        <v>76</v>
      </c>
      <c r="D50" s="5" t="s">
        <v>1</v>
      </c>
      <c r="E50" s="17" t="s">
        <v>7</v>
      </c>
      <c r="F50" s="22" t="s">
        <v>77</v>
      </c>
      <c r="G50" s="4" t="s">
        <v>3</v>
      </c>
      <c r="H50" s="4" t="s">
        <v>3</v>
      </c>
      <c r="I50" s="4" t="s">
        <v>4</v>
      </c>
      <c r="J50" s="4"/>
    </row>
    <row r="51" spans="1:10" ht="100.8" hidden="1" x14ac:dyDescent="0.3">
      <c r="A51" s="20" t="s">
        <v>259</v>
      </c>
      <c r="B51" s="19" t="s">
        <v>489</v>
      </c>
      <c r="C51" s="4" t="s">
        <v>78</v>
      </c>
      <c r="D51" s="5" t="s">
        <v>1</v>
      </c>
      <c r="E51" s="17" t="s">
        <v>7</v>
      </c>
      <c r="F51" s="22" t="s">
        <v>79</v>
      </c>
      <c r="G51" s="4" t="s">
        <v>3</v>
      </c>
      <c r="H51" s="4" t="s">
        <v>3</v>
      </c>
      <c r="I51" s="4" t="s">
        <v>4</v>
      </c>
      <c r="J51" s="4"/>
    </row>
    <row r="52" spans="1:10" ht="224.4" hidden="1" x14ac:dyDescent="0.3">
      <c r="A52" s="20" t="s">
        <v>259</v>
      </c>
      <c r="B52" s="19" t="s">
        <v>489</v>
      </c>
      <c r="C52" s="4" t="s">
        <v>80</v>
      </c>
      <c r="D52" s="5" t="s">
        <v>1</v>
      </c>
      <c r="E52" s="17" t="s">
        <v>7</v>
      </c>
      <c r="F52" s="17" t="s">
        <v>298</v>
      </c>
      <c r="G52" s="4" t="s">
        <v>4</v>
      </c>
      <c r="H52" s="4" t="s">
        <v>3</v>
      </c>
      <c r="I52" s="4" t="s">
        <v>3</v>
      </c>
      <c r="J52" s="4"/>
    </row>
    <row r="53" spans="1:10" ht="61.2" hidden="1" x14ac:dyDescent="0.3">
      <c r="C53" s="4" t="s">
        <v>81</v>
      </c>
      <c r="D53" s="17" t="s">
        <v>82</v>
      </c>
      <c r="E53" s="17" t="s">
        <v>7</v>
      </c>
      <c r="F53" s="22" t="s">
        <v>83</v>
      </c>
      <c r="G53" s="4" t="s">
        <v>3</v>
      </c>
      <c r="H53" s="4" t="s">
        <v>3</v>
      </c>
      <c r="I53" s="4" t="s">
        <v>3</v>
      </c>
      <c r="J53" s="4"/>
    </row>
    <row r="54" spans="1:10" ht="100.8" hidden="1" x14ac:dyDescent="0.3">
      <c r="A54" s="20" t="s">
        <v>259</v>
      </c>
      <c r="B54" s="19" t="s">
        <v>489</v>
      </c>
      <c r="C54" s="4" t="s">
        <v>84</v>
      </c>
      <c r="D54" s="5" t="s">
        <v>1</v>
      </c>
      <c r="E54" s="17" t="s">
        <v>7</v>
      </c>
      <c r="F54" s="22" t="s">
        <v>85</v>
      </c>
      <c r="G54" s="4" t="s">
        <v>3</v>
      </c>
      <c r="H54" s="4" t="s">
        <v>3</v>
      </c>
      <c r="I54" s="4" t="s">
        <v>4</v>
      </c>
      <c r="J54" s="4"/>
    </row>
    <row r="55" spans="1:10" ht="100.8" hidden="1" x14ac:dyDescent="0.3">
      <c r="A55" s="20" t="s">
        <v>259</v>
      </c>
      <c r="B55" s="19" t="s">
        <v>489</v>
      </c>
      <c r="C55" s="4" t="s">
        <v>86</v>
      </c>
      <c r="D55" s="5" t="s">
        <v>1</v>
      </c>
      <c r="E55" s="17" t="s">
        <v>7</v>
      </c>
      <c r="F55" s="17" t="s">
        <v>299</v>
      </c>
      <c r="G55" s="4" t="s">
        <v>3</v>
      </c>
      <c r="H55" s="4" t="s">
        <v>3</v>
      </c>
      <c r="I55" s="4" t="s">
        <v>4</v>
      </c>
      <c r="J55" s="4"/>
    </row>
    <row r="56" spans="1:10" ht="100.8" hidden="1" x14ac:dyDescent="0.3">
      <c r="A56" s="20" t="s">
        <v>259</v>
      </c>
      <c r="B56" s="19" t="s">
        <v>489</v>
      </c>
      <c r="C56" s="4" t="s">
        <v>87</v>
      </c>
      <c r="D56" s="5" t="s">
        <v>1</v>
      </c>
      <c r="E56" s="17" t="s">
        <v>7</v>
      </c>
      <c r="F56" s="22" t="s">
        <v>88</v>
      </c>
      <c r="G56" s="4" t="s">
        <v>3</v>
      </c>
      <c r="H56" s="4" t="s">
        <v>3</v>
      </c>
      <c r="I56" s="4" t="s">
        <v>4</v>
      </c>
      <c r="J56" s="4"/>
    </row>
    <row r="57" spans="1:10" ht="100.8" hidden="1" x14ac:dyDescent="0.3">
      <c r="A57" s="20" t="s">
        <v>259</v>
      </c>
      <c r="B57" s="19" t="s">
        <v>489</v>
      </c>
      <c r="C57" s="4" t="s">
        <v>89</v>
      </c>
      <c r="D57" s="5" t="s">
        <v>1</v>
      </c>
      <c r="E57" s="17" t="s">
        <v>7</v>
      </c>
      <c r="F57" s="22" t="s">
        <v>90</v>
      </c>
      <c r="G57" s="4" t="s">
        <v>3</v>
      </c>
      <c r="H57" s="4" t="s">
        <v>3</v>
      </c>
      <c r="I57" s="4" t="s">
        <v>4</v>
      </c>
      <c r="J57" s="4"/>
    </row>
    <row r="58" spans="1:10" ht="100.8" hidden="1" x14ac:dyDescent="0.3">
      <c r="A58" s="20" t="s">
        <v>259</v>
      </c>
      <c r="B58" s="19" t="s">
        <v>489</v>
      </c>
      <c r="C58" s="4" t="s">
        <v>91</v>
      </c>
      <c r="D58" s="5" t="s">
        <v>1</v>
      </c>
      <c r="E58" s="17" t="s">
        <v>7</v>
      </c>
      <c r="F58" s="22" t="s">
        <v>92</v>
      </c>
      <c r="G58" s="4" t="s">
        <v>3</v>
      </c>
      <c r="H58" s="4" t="s">
        <v>3</v>
      </c>
      <c r="I58" s="4" t="s">
        <v>4</v>
      </c>
      <c r="J58" s="4"/>
    </row>
    <row r="59" spans="1:10" ht="100.8" hidden="1" x14ac:dyDescent="0.3">
      <c r="A59" s="20" t="s">
        <v>259</v>
      </c>
      <c r="B59" s="19" t="s">
        <v>489</v>
      </c>
      <c r="C59" s="4" t="s">
        <v>93</v>
      </c>
      <c r="D59" s="5" t="s">
        <v>1</v>
      </c>
      <c r="E59" s="17" t="s">
        <v>300</v>
      </c>
      <c r="F59" s="22" t="s">
        <v>94</v>
      </c>
      <c r="G59" s="4" t="s">
        <v>3</v>
      </c>
      <c r="H59" s="4" t="s">
        <v>3</v>
      </c>
      <c r="I59" s="4" t="s">
        <v>4</v>
      </c>
      <c r="J59" s="4"/>
    </row>
    <row r="60" spans="1:10" ht="100.8" hidden="1" x14ac:dyDescent="0.3">
      <c r="A60" s="20" t="s">
        <v>259</v>
      </c>
      <c r="B60" s="19" t="s">
        <v>489</v>
      </c>
      <c r="C60" s="4" t="s">
        <v>95</v>
      </c>
      <c r="D60" s="5" t="s">
        <v>1</v>
      </c>
      <c r="E60" s="17" t="s">
        <v>7</v>
      </c>
      <c r="F60" s="22" t="s">
        <v>96</v>
      </c>
      <c r="G60" s="4" t="s">
        <v>3</v>
      </c>
      <c r="H60" s="4" t="s">
        <v>3</v>
      </c>
      <c r="I60" s="4" t="s">
        <v>4</v>
      </c>
      <c r="J60" s="4"/>
    </row>
    <row r="61" spans="1:10" ht="20.399999999999999" hidden="1" x14ac:dyDescent="0.3">
      <c r="C61" s="5" t="s">
        <v>97</v>
      </c>
      <c r="D61" s="5" t="s">
        <v>1</v>
      </c>
      <c r="E61" s="17" t="s">
        <v>7</v>
      </c>
      <c r="F61" s="17" t="s">
        <v>98</v>
      </c>
      <c r="G61" s="5" t="s">
        <v>3</v>
      </c>
      <c r="H61" s="5" t="s">
        <v>4</v>
      </c>
      <c r="I61" s="5" t="s">
        <v>4</v>
      </c>
      <c r="J61" s="5"/>
    </row>
    <row r="62" spans="1:10" ht="409.6" hidden="1" x14ac:dyDescent="0.3">
      <c r="C62" s="4" t="s">
        <v>99</v>
      </c>
      <c r="D62" s="5" t="s">
        <v>1</v>
      </c>
      <c r="E62" s="17" t="s">
        <v>7</v>
      </c>
      <c r="F62" s="17" t="s">
        <v>301</v>
      </c>
      <c r="G62" s="4" t="s">
        <v>3</v>
      </c>
      <c r="H62" s="4" t="s">
        <v>4</v>
      </c>
      <c r="I62" s="4" t="s">
        <v>4</v>
      </c>
      <c r="J62" s="4" t="s">
        <v>100</v>
      </c>
    </row>
    <row r="63" spans="1:10" ht="409.6" hidden="1" x14ac:dyDescent="0.3">
      <c r="C63" s="4" t="s">
        <v>101</v>
      </c>
      <c r="D63" s="5" t="s">
        <v>1</v>
      </c>
      <c r="E63" s="17" t="s">
        <v>7</v>
      </c>
      <c r="F63" s="17" t="s">
        <v>302</v>
      </c>
      <c r="G63" s="4" t="s">
        <v>3</v>
      </c>
      <c r="H63" s="4" t="s">
        <v>4</v>
      </c>
      <c r="I63" s="4" t="s">
        <v>4</v>
      </c>
      <c r="J63" s="4" t="s">
        <v>100</v>
      </c>
    </row>
    <row r="64" spans="1:10" ht="51" hidden="1" x14ac:dyDescent="0.3">
      <c r="C64" s="4" t="s">
        <v>102</v>
      </c>
      <c r="D64" s="5" t="s">
        <v>1</v>
      </c>
      <c r="E64" s="17" t="s">
        <v>7</v>
      </c>
      <c r="F64" s="17" t="s">
        <v>303</v>
      </c>
      <c r="G64" s="4" t="s">
        <v>3</v>
      </c>
      <c r="H64" s="4" t="s">
        <v>4</v>
      </c>
      <c r="I64" s="4" t="s">
        <v>4</v>
      </c>
      <c r="J64" s="4" t="s">
        <v>38</v>
      </c>
    </row>
    <row r="65" spans="1:10" ht="30.6" hidden="1" x14ac:dyDescent="0.3">
      <c r="C65" s="4" t="s">
        <v>103</v>
      </c>
      <c r="D65" s="5" t="s">
        <v>1</v>
      </c>
      <c r="E65" s="17" t="s">
        <v>7</v>
      </c>
      <c r="F65" s="17" t="s">
        <v>304</v>
      </c>
      <c r="G65" s="4" t="s">
        <v>3</v>
      </c>
      <c r="H65" s="4" t="s">
        <v>3</v>
      </c>
      <c r="I65" s="4" t="s">
        <v>4</v>
      </c>
      <c r="J65" s="4" t="s">
        <v>53</v>
      </c>
    </row>
    <row r="66" spans="1:10" ht="20.399999999999999" hidden="1" x14ac:dyDescent="0.3">
      <c r="C66" s="5" t="s">
        <v>104</v>
      </c>
      <c r="D66" s="5" t="s">
        <v>1</v>
      </c>
      <c r="E66" s="17" t="s">
        <v>7</v>
      </c>
      <c r="F66" s="17" t="s">
        <v>105</v>
      </c>
      <c r="G66" s="5" t="s">
        <v>3</v>
      </c>
      <c r="H66" s="5" t="s">
        <v>3</v>
      </c>
      <c r="I66" s="5" t="s">
        <v>4</v>
      </c>
      <c r="J66" s="5" t="s">
        <v>53</v>
      </c>
    </row>
    <row r="67" spans="1:10" ht="20.399999999999999" hidden="1" x14ac:dyDescent="0.3">
      <c r="C67" s="5" t="s">
        <v>106</v>
      </c>
      <c r="D67" s="5" t="s">
        <v>1</v>
      </c>
      <c r="E67" s="17" t="s">
        <v>7</v>
      </c>
      <c r="F67" s="17" t="s">
        <v>107</v>
      </c>
      <c r="G67" s="5" t="s">
        <v>3</v>
      </c>
      <c r="H67" s="5" t="s">
        <v>3</v>
      </c>
      <c r="I67" s="5" t="s">
        <v>4</v>
      </c>
      <c r="J67" s="5" t="s">
        <v>53</v>
      </c>
    </row>
    <row r="68" spans="1:10" ht="100.8" hidden="1" x14ac:dyDescent="0.3">
      <c r="A68" s="20" t="s">
        <v>259</v>
      </c>
      <c r="B68" s="19" t="s">
        <v>489</v>
      </c>
      <c r="C68" s="4" t="s">
        <v>108</v>
      </c>
      <c r="D68" s="5" t="s">
        <v>1</v>
      </c>
      <c r="E68" s="17" t="s">
        <v>7</v>
      </c>
      <c r="F68" s="22" t="s">
        <v>109</v>
      </c>
      <c r="G68" s="4" t="s">
        <v>3</v>
      </c>
      <c r="H68" s="4" t="s">
        <v>4</v>
      </c>
      <c r="I68" s="4" t="s">
        <v>4</v>
      </c>
      <c r="J68" s="4"/>
    </row>
    <row r="69" spans="1:10" ht="100.8" hidden="1" x14ac:dyDescent="0.3">
      <c r="A69" s="20" t="s">
        <v>259</v>
      </c>
      <c r="B69" s="19" t="s">
        <v>489</v>
      </c>
      <c r="C69" s="4" t="s">
        <v>110</v>
      </c>
      <c r="D69" s="5" t="s">
        <v>1</v>
      </c>
      <c r="E69" s="17" t="s">
        <v>7</v>
      </c>
      <c r="F69" s="22" t="s">
        <v>111</v>
      </c>
      <c r="G69" s="4" t="s">
        <v>3</v>
      </c>
      <c r="H69" s="4" t="s">
        <v>4</v>
      </c>
      <c r="I69" s="4" t="s">
        <v>4</v>
      </c>
      <c r="J69" s="4"/>
    </row>
    <row r="70" spans="1:10" ht="100.8" hidden="1" x14ac:dyDescent="0.3">
      <c r="A70" s="20" t="s">
        <v>259</v>
      </c>
      <c r="B70" s="19" t="s">
        <v>489</v>
      </c>
      <c r="C70" s="4" t="s">
        <v>112</v>
      </c>
      <c r="D70" s="5" t="s">
        <v>1</v>
      </c>
      <c r="E70" s="17" t="s">
        <v>7</v>
      </c>
      <c r="F70" s="17" t="s">
        <v>305</v>
      </c>
      <c r="G70" s="4" t="s">
        <v>3</v>
      </c>
      <c r="H70" s="4" t="s">
        <v>4</v>
      </c>
      <c r="I70" s="4" t="s">
        <v>4</v>
      </c>
      <c r="J70" s="4"/>
    </row>
    <row r="71" spans="1:10" ht="20.399999999999999" hidden="1" x14ac:dyDescent="0.3">
      <c r="C71" s="4" t="s">
        <v>113</v>
      </c>
      <c r="D71" s="5" t="s">
        <v>1</v>
      </c>
      <c r="E71" s="17" t="s">
        <v>7</v>
      </c>
      <c r="F71" s="22" t="s">
        <v>114</v>
      </c>
      <c r="G71" s="4" t="s">
        <v>3</v>
      </c>
      <c r="H71" s="4" t="s">
        <v>4</v>
      </c>
      <c r="I71" s="4" t="s">
        <v>4</v>
      </c>
      <c r="J71" s="4" t="s">
        <v>53</v>
      </c>
    </row>
    <row r="72" spans="1:10" ht="20.399999999999999" hidden="1" x14ac:dyDescent="0.3">
      <c r="C72" s="4" t="s">
        <v>115</v>
      </c>
      <c r="D72" s="5" t="s">
        <v>1</v>
      </c>
      <c r="E72" s="17" t="s">
        <v>7</v>
      </c>
      <c r="F72" s="22" t="s">
        <v>116</v>
      </c>
      <c r="G72" s="4" t="s">
        <v>3</v>
      </c>
      <c r="H72" s="4" t="s">
        <v>4</v>
      </c>
      <c r="I72" s="4" t="s">
        <v>4</v>
      </c>
      <c r="J72" s="4" t="s">
        <v>117</v>
      </c>
    </row>
    <row r="73" spans="1:10" ht="100.8" hidden="1" x14ac:dyDescent="0.3">
      <c r="A73" s="20" t="s">
        <v>259</v>
      </c>
      <c r="B73" s="19" t="s">
        <v>489</v>
      </c>
      <c r="C73" s="4" t="s">
        <v>118</v>
      </c>
      <c r="D73" s="5" t="s">
        <v>1</v>
      </c>
      <c r="E73" s="17" t="s">
        <v>7</v>
      </c>
      <c r="F73" s="22" t="s">
        <v>119</v>
      </c>
      <c r="G73" s="4" t="s">
        <v>3</v>
      </c>
      <c r="H73" s="4" t="s">
        <v>4</v>
      </c>
      <c r="I73" s="4" t="s">
        <v>4</v>
      </c>
      <c r="J73" s="4"/>
    </row>
    <row r="74" spans="1:10" ht="100.8" hidden="1" x14ac:dyDescent="0.3">
      <c r="A74" s="20" t="s">
        <v>259</v>
      </c>
      <c r="B74" s="19" t="s">
        <v>489</v>
      </c>
      <c r="C74" s="4" t="s">
        <v>120</v>
      </c>
      <c r="D74" s="5" t="s">
        <v>1</v>
      </c>
      <c r="E74" s="17" t="s">
        <v>7</v>
      </c>
      <c r="F74" s="22" t="s">
        <v>121</v>
      </c>
      <c r="G74" s="4" t="s">
        <v>3</v>
      </c>
      <c r="H74" s="4" t="s">
        <v>4</v>
      </c>
      <c r="I74" s="4" t="s">
        <v>4</v>
      </c>
      <c r="J74" s="4"/>
    </row>
    <row r="75" spans="1:10" ht="100.8" hidden="1" x14ac:dyDescent="0.3">
      <c r="A75" s="20" t="s">
        <v>259</v>
      </c>
      <c r="B75" s="19" t="s">
        <v>489</v>
      </c>
      <c r="C75" s="4" t="s">
        <v>122</v>
      </c>
      <c r="D75" s="5" t="s">
        <v>1</v>
      </c>
      <c r="E75" s="17" t="s">
        <v>7</v>
      </c>
      <c r="F75" s="22" t="s">
        <v>123</v>
      </c>
      <c r="G75" s="4" t="s">
        <v>3</v>
      </c>
      <c r="H75" s="4" t="s">
        <v>4</v>
      </c>
      <c r="I75" s="4" t="s">
        <v>4</v>
      </c>
      <c r="J75" s="4"/>
    </row>
    <row r="76" spans="1:10" ht="100.8" hidden="1" x14ac:dyDescent="0.3">
      <c r="A76" s="20" t="s">
        <v>259</v>
      </c>
      <c r="B76" s="19" t="s">
        <v>489</v>
      </c>
      <c r="C76" s="4" t="s">
        <v>124</v>
      </c>
      <c r="D76" s="5" t="s">
        <v>1</v>
      </c>
      <c r="E76" s="17" t="s">
        <v>7</v>
      </c>
      <c r="F76" s="22" t="s">
        <v>125</v>
      </c>
      <c r="G76" s="4" t="s">
        <v>3</v>
      </c>
      <c r="H76" s="4" t="s">
        <v>4</v>
      </c>
      <c r="I76" s="4" t="s">
        <v>4</v>
      </c>
      <c r="J76" s="4"/>
    </row>
    <row r="77" spans="1:10" ht="100.8" hidden="1" x14ac:dyDescent="0.3">
      <c r="A77" s="20" t="s">
        <v>259</v>
      </c>
      <c r="B77" s="19" t="s">
        <v>489</v>
      </c>
      <c r="C77" s="4" t="s">
        <v>126</v>
      </c>
      <c r="D77" s="5" t="s">
        <v>1</v>
      </c>
      <c r="E77" s="17" t="s">
        <v>7</v>
      </c>
      <c r="F77" s="22" t="s">
        <v>127</v>
      </c>
      <c r="G77" s="4" t="s">
        <v>3</v>
      </c>
      <c r="H77" s="4" t="s">
        <v>4</v>
      </c>
      <c r="I77" s="4" t="s">
        <v>4</v>
      </c>
      <c r="J77" s="4"/>
    </row>
    <row r="78" spans="1:10" ht="100.8" hidden="1" x14ac:dyDescent="0.3">
      <c r="A78" s="20" t="s">
        <v>259</v>
      </c>
      <c r="B78" s="19" t="s">
        <v>489</v>
      </c>
      <c r="C78" s="4" t="s">
        <v>128</v>
      </c>
      <c r="D78" s="5" t="s">
        <v>1</v>
      </c>
      <c r="E78" s="17" t="s">
        <v>7</v>
      </c>
      <c r="F78" s="22" t="s">
        <v>129</v>
      </c>
      <c r="G78" s="4" t="s">
        <v>3</v>
      </c>
      <c r="H78" s="4" t="s">
        <v>4</v>
      </c>
      <c r="I78" s="4" t="s">
        <v>4</v>
      </c>
      <c r="J78" s="4"/>
    </row>
    <row r="79" spans="1:10" ht="100.8" hidden="1" x14ac:dyDescent="0.3">
      <c r="A79" s="20" t="s">
        <v>259</v>
      </c>
      <c r="B79" s="19" t="s">
        <v>489</v>
      </c>
      <c r="C79" s="4" t="s">
        <v>130</v>
      </c>
      <c r="D79" s="5" t="s">
        <v>1</v>
      </c>
      <c r="E79" s="17" t="s">
        <v>7</v>
      </c>
      <c r="F79" s="17" t="s">
        <v>306</v>
      </c>
      <c r="G79" s="4" t="s">
        <v>3</v>
      </c>
      <c r="H79" s="4" t="s">
        <v>4</v>
      </c>
      <c r="I79" s="4" t="s">
        <v>4</v>
      </c>
      <c r="J79" s="4"/>
    </row>
    <row r="80" spans="1:10" ht="40.799999999999997" hidden="1" x14ac:dyDescent="0.3">
      <c r="C80" s="4" t="s">
        <v>131</v>
      </c>
      <c r="D80" s="5" t="s">
        <v>1</v>
      </c>
      <c r="E80" s="17" t="s">
        <v>7</v>
      </c>
      <c r="F80" s="17" t="s">
        <v>307</v>
      </c>
      <c r="G80" s="4" t="s">
        <v>3</v>
      </c>
      <c r="H80" s="4" t="s">
        <v>3</v>
      </c>
      <c r="I80" s="4" t="s">
        <v>4</v>
      </c>
      <c r="J80" s="4" t="s">
        <v>53</v>
      </c>
    </row>
    <row r="81" spans="1:10" ht="20.399999999999999" hidden="1" x14ac:dyDescent="0.3">
      <c r="C81" s="4" t="s">
        <v>132</v>
      </c>
      <c r="D81" s="5" t="s">
        <v>1</v>
      </c>
      <c r="E81" s="17" t="s">
        <v>7</v>
      </c>
      <c r="F81" s="17" t="s">
        <v>308</v>
      </c>
      <c r="G81" s="4" t="s">
        <v>3</v>
      </c>
      <c r="H81" s="4" t="s">
        <v>3</v>
      </c>
      <c r="I81" s="4" t="s">
        <v>4</v>
      </c>
      <c r="J81" s="4" t="s">
        <v>53</v>
      </c>
    </row>
    <row r="82" spans="1:10" ht="100.8" hidden="1" x14ac:dyDescent="0.3">
      <c r="A82" s="20" t="s">
        <v>259</v>
      </c>
      <c r="B82" s="19" t="s">
        <v>489</v>
      </c>
      <c r="C82" s="4" t="s">
        <v>133</v>
      </c>
      <c r="D82" s="5" t="s">
        <v>1</v>
      </c>
      <c r="E82" s="17" t="s">
        <v>7</v>
      </c>
      <c r="F82" s="22" t="s">
        <v>134</v>
      </c>
      <c r="G82" s="4" t="s">
        <v>3</v>
      </c>
      <c r="H82" s="4" t="s">
        <v>3</v>
      </c>
      <c r="I82" s="4" t="s">
        <v>4</v>
      </c>
      <c r="J82" s="4"/>
    </row>
    <row r="83" spans="1:10" ht="100.8" hidden="1" x14ac:dyDescent="0.3">
      <c r="A83" s="20" t="s">
        <v>259</v>
      </c>
      <c r="B83" s="19" t="s">
        <v>489</v>
      </c>
      <c r="C83" s="4" t="s">
        <v>135</v>
      </c>
      <c r="D83" s="5" t="s">
        <v>1</v>
      </c>
      <c r="E83" s="17" t="s">
        <v>7</v>
      </c>
      <c r="F83" s="17" t="s">
        <v>309</v>
      </c>
      <c r="G83" s="4" t="s">
        <v>4</v>
      </c>
      <c r="H83" s="4" t="s">
        <v>3</v>
      </c>
      <c r="I83" s="4" t="s">
        <v>3</v>
      </c>
      <c r="J83" s="4"/>
    </row>
    <row r="84" spans="1:10" ht="30.6" hidden="1" x14ac:dyDescent="0.3">
      <c r="C84" s="4" t="s">
        <v>136</v>
      </c>
      <c r="D84" s="5" t="s">
        <v>1</v>
      </c>
      <c r="E84" s="17" t="s">
        <v>7</v>
      </c>
      <c r="F84" s="17" t="s">
        <v>310</v>
      </c>
      <c r="G84" s="4" t="s">
        <v>3</v>
      </c>
      <c r="H84" s="4" t="s">
        <v>3</v>
      </c>
      <c r="I84" s="4" t="s">
        <v>4</v>
      </c>
      <c r="J84" s="4" t="s">
        <v>53</v>
      </c>
    </row>
    <row r="85" spans="1:10" ht="20.399999999999999" hidden="1" x14ac:dyDescent="0.3">
      <c r="C85" s="4" t="s">
        <v>137</v>
      </c>
      <c r="D85" s="5" t="s">
        <v>1</v>
      </c>
      <c r="E85" s="17" t="s">
        <v>7</v>
      </c>
      <c r="F85" s="22" t="s">
        <v>138</v>
      </c>
      <c r="G85" s="4" t="s">
        <v>3</v>
      </c>
      <c r="H85" s="4" t="s">
        <v>3</v>
      </c>
      <c r="I85" s="4" t="s">
        <v>3</v>
      </c>
      <c r="J85" s="4" t="s">
        <v>53</v>
      </c>
    </row>
    <row r="86" spans="1:10" ht="409.6" hidden="1" x14ac:dyDescent="0.3">
      <c r="A86" s="20" t="s">
        <v>2616</v>
      </c>
      <c r="B86" s="19" t="s">
        <v>2618</v>
      </c>
      <c r="C86" s="4" t="s">
        <v>139</v>
      </c>
      <c r="D86" s="5" t="s">
        <v>311</v>
      </c>
      <c r="E86" s="17" t="s">
        <v>312</v>
      </c>
      <c r="F86" s="22" t="s">
        <v>83</v>
      </c>
      <c r="G86" s="4" t="s">
        <v>3</v>
      </c>
      <c r="H86" s="4" t="s">
        <v>3</v>
      </c>
      <c r="I86" s="4" t="s">
        <v>4</v>
      </c>
      <c r="J86" s="4"/>
    </row>
    <row r="87" spans="1:10" ht="326.39999999999998" hidden="1" x14ac:dyDescent="0.3">
      <c r="A87" s="20" t="s">
        <v>259</v>
      </c>
      <c r="B87" s="19" t="s">
        <v>489</v>
      </c>
      <c r="C87" s="4" t="s">
        <v>140</v>
      </c>
      <c r="D87" s="5" t="s">
        <v>1</v>
      </c>
      <c r="E87" s="17" t="s">
        <v>313</v>
      </c>
      <c r="F87" s="22" t="s">
        <v>141</v>
      </c>
      <c r="G87" s="4" t="s">
        <v>3</v>
      </c>
      <c r="H87" s="4" t="s">
        <v>3</v>
      </c>
      <c r="I87" s="4" t="s">
        <v>4</v>
      </c>
      <c r="J87" s="4"/>
    </row>
    <row r="88" spans="1:10" ht="100.8" hidden="1" x14ac:dyDescent="0.3">
      <c r="A88" s="20" t="s">
        <v>259</v>
      </c>
      <c r="B88" s="19" t="s">
        <v>489</v>
      </c>
      <c r="C88" s="4" t="s">
        <v>142</v>
      </c>
      <c r="D88" s="5" t="s">
        <v>1</v>
      </c>
      <c r="E88" s="17" t="s">
        <v>7</v>
      </c>
      <c r="F88" s="22" t="s">
        <v>143</v>
      </c>
      <c r="G88" s="4" t="s">
        <v>3</v>
      </c>
      <c r="H88" s="4" t="s">
        <v>3</v>
      </c>
      <c r="I88" s="4" t="s">
        <v>4</v>
      </c>
      <c r="J88" s="4"/>
    </row>
    <row r="89" spans="1:10" ht="326.39999999999998" hidden="1" x14ac:dyDescent="0.3">
      <c r="A89" s="20" t="s">
        <v>259</v>
      </c>
      <c r="B89" s="19" t="s">
        <v>489</v>
      </c>
      <c r="C89" s="4" t="s">
        <v>144</v>
      </c>
      <c r="D89" s="5" t="s">
        <v>1</v>
      </c>
      <c r="E89" s="17" t="s">
        <v>313</v>
      </c>
      <c r="F89" s="22" t="s">
        <v>145</v>
      </c>
      <c r="G89" s="4" t="s">
        <v>3</v>
      </c>
      <c r="H89" s="4" t="s">
        <v>3</v>
      </c>
      <c r="I89" s="4" t="s">
        <v>4</v>
      </c>
      <c r="J89" s="4"/>
    </row>
    <row r="90" spans="1:10" ht="100.8" hidden="1" x14ac:dyDescent="0.3">
      <c r="A90" s="20" t="s">
        <v>259</v>
      </c>
      <c r="B90" s="19" t="s">
        <v>489</v>
      </c>
      <c r="C90" s="4" t="s">
        <v>146</v>
      </c>
      <c r="D90" s="5" t="s">
        <v>1</v>
      </c>
      <c r="E90" s="17" t="s">
        <v>7</v>
      </c>
      <c r="F90" s="22" t="s">
        <v>147</v>
      </c>
      <c r="G90" s="4" t="s">
        <v>3</v>
      </c>
      <c r="H90" s="4" t="s">
        <v>3</v>
      </c>
      <c r="I90" s="4" t="s">
        <v>4</v>
      </c>
      <c r="J90" s="4"/>
    </row>
    <row r="91" spans="1:10" ht="326.39999999999998" hidden="1" x14ac:dyDescent="0.3">
      <c r="A91" s="20" t="s">
        <v>259</v>
      </c>
      <c r="B91" s="19" t="s">
        <v>489</v>
      </c>
      <c r="C91" s="4" t="s">
        <v>148</v>
      </c>
      <c r="D91" s="5" t="s">
        <v>1</v>
      </c>
      <c r="E91" s="17" t="s">
        <v>313</v>
      </c>
      <c r="F91" s="22" t="s">
        <v>149</v>
      </c>
      <c r="G91" s="4" t="s">
        <v>3</v>
      </c>
      <c r="H91" s="4" t="s">
        <v>3</v>
      </c>
      <c r="I91" s="4" t="s">
        <v>4</v>
      </c>
      <c r="J91" s="4"/>
    </row>
    <row r="92" spans="1:10" ht="100.8" hidden="1" x14ac:dyDescent="0.3">
      <c r="A92" s="20" t="s">
        <v>259</v>
      </c>
      <c r="B92" s="19" t="s">
        <v>489</v>
      </c>
      <c r="C92" s="4" t="s">
        <v>150</v>
      </c>
      <c r="D92" s="5" t="s">
        <v>1</v>
      </c>
      <c r="E92" s="17" t="s">
        <v>7</v>
      </c>
      <c r="F92" s="22" t="s">
        <v>151</v>
      </c>
      <c r="G92" s="4" t="s">
        <v>3</v>
      </c>
      <c r="H92" s="4" t="s">
        <v>3</v>
      </c>
      <c r="I92" s="4" t="s">
        <v>4</v>
      </c>
      <c r="J92" s="4"/>
    </row>
    <row r="93" spans="1:10" ht="100.8" hidden="1" x14ac:dyDescent="0.3">
      <c r="A93" s="20" t="s">
        <v>259</v>
      </c>
      <c r="B93" s="19" t="s">
        <v>489</v>
      </c>
      <c r="C93" s="4" t="s">
        <v>152</v>
      </c>
      <c r="D93" s="5" t="s">
        <v>1</v>
      </c>
      <c r="E93" s="17" t="s">
        <v>7</v>
      </c>
      <c r="F93" s="17" t="s">
        <v>314</v>
      </c>
      <c r="G93" s="4" t="s">
        <v>3</v>
      </c>
      <c r="H93" s="4" t="s">
        <v>3</v>
      </c>
      <c r="I93" s="4" t="s">
        <v>4</v>
      </c>
      <c r="J93" s="4"/>
    </row>
    <row r="94" spans="1:10" ht="100.8" hidden="1" x14ac:dyDescent="0.3">
      <c r="A94" s="20" t="s">
        <v>259</v>
      </c>
      <c r="B94" s="19" t="s">
        <v>489</v>
      </c>
      <c r="C94" s="4" t="s">
        <v>153</v>
      </c>
      <c r="D94" s="5" t="s">
        <v>1</v>
      </c>
      <c r="E94" s="17" t="s">
        <v>7</v>
      </c>
      <c r="F94" s="17" t="s">
        <v>315</v>
      </c>
      <c r="G94" s="4" t="s">
        <v>3</v>
      </c>
      <c r="H94" s="4" t="s">
        <v>3</v>
      </c>
      <c r="I94" s="4" t="s">
        <v>4</v>
      </c>
      <c r="J94" s="4"/>
    </row>
    <row r="95" spans="1:10" ht="21.6" hidden="1" x14ac:dyDescent="0.3">
      <c r="C95" s="5" t="s">
        <v>154</v>
      </c>
      <c r="D95" s="5" t="s">
        <v>1</v>
      </c>
      <c r="E95" s="17" t="s">
        <v>7</v>
      </c>
      <c r="F95" s="17" t="s">
        <v>155</v>
      </c>
      <c r="G95" s="5" t="s">
        <v>3</v>
      </c>
      <c r="H95" s="5" t="s">
        <v>3</v>
      </c>
      <c r="I95" s="5" t="s">
        <v>4</v>
      </c>
      <c r="J95" s="5"/>
    </row>
    <row r="96" spans="1:10" ht="100.8" hidden="1" x14ac:dyDescent="0.3">
      <c r="A96" s="20" t="s">
        <v>259</v>
      </c>
      <c r="B96" s="19" t="s">
        <v>489</v>
      </c>
      <c r="C96" s="4" t="s">
        <v>156</v>
      </c>
      <c r="D96" s="5" t="s">
        <v>1</v>
      </c>
      <c r="E96" s="17" t="s">
        <v>7</v>
      </c>
      <c r="F96" s="22" t="s">
        <v>157</v>
      </c>
      <c r="G96" s="4" t="s">
        <v>3</v>
      </c>
      <c r="H96" s="4" t="s">
        <v>3</v>
      </c>
      <c r="I96" s="4" t="s">
        <v>4</v>
      </c>
      <c r="J96" s="4"/>
    </row>
    <row r="97" spans="1:10" ht="100.8" hidden="1" x14ac:dyDescent="0.3">
      <c r="A97" s="20" t="s">
        <v>259</v>
      </c>
      <c r="B97" s="19" t="s">
        <v>489</v>
      </c>
      <c r="C97" s="4" t="s">
        <v>158</v>
      </c>
      <c r="D97" s="5" t="s">
        <v>1</v>
      </c>
      <c r="E97" s="17" t="s">
        <v>7</v>
      </c>
      <c r="F97" s="22" t="s">
        <v>159</v>
      </c>
      <c r="G97" s="4" t="s">
        <v>3</v>
      </c>
      <c r="H97" s="4" t="s">
        <v>3</v>
      </c>
      <c r="I97" s="4" t="s">
        <v>4</v>
      </c>
      <c r="J97" s="4"/>
    </row>
    <row r="98" spans="1:10" ht="100.8" hidden="1" x14ac:dyDescent="0.3">
      <c r="A98" s="20" t="s">
        <v>259</v>
      </c>
      <c r="B98" s="19" t="s">
        <v>489</v>
      </c>
      <c r="C98" s="4" t="s">
        <v>160</v>
      </c>
      <c r="D98" s="5" t="s">
        <v>1</v>
      </c>
      <c r="E98" s="17" t="s">
        <v>7</v>
      </c>
      <c r="F98" s="22" t="s">
        <v>161</v>
      </c>
      <c r="G98" s="4" t="s">
        <v>3</v>
      </c>
      <c r="H98" s="4" t="s">
        <v>3</v>
      </c>
      <c r="I98" s="4" t="s">
        <v>4</v>
      </c>
      <c r="J98" s="4"/>
    </row>
    <row r="99" spans="1:10" ht="100.8" hidden="1" x14ac:dyDescent="0.3">
      <c r="A99" s="20" t="s">
        <v>259</v>
      </c>
      <c r="B99" s="19" t="s">
        <v>489</v>
      </c>
      <c r="C99" s="4" t="s">
        <v>162</v>
      </c>
      <c r="D99" s="5" t="s">
        <v>1</v>
      </c>
      <c r="E99" s="17" t="s">
        <v>7</v>
      </c>
      <c r="F99" s="22" t="s">
        <v>163</v>
      </c>
      <c r="G99" s="4" t="s">
        <v>3</v>
      </c>
      <c r="H99" s="4" t="s">
        <v>3</v>
      </c>
      <c r="I99" s="4" t="s">
        <v>4</v>
      </c>
      <c r="J99" s="4"/>
    </row>
    <row r="100" spans="1:10" ht="100.8" hidden="1" x14ac:dyDescent="0.3">
      <c r="A100" s="20" t="s">
        <v>259</v>
      </c>
      <c r="B100" s="19" t="s">
        <v>489</v>
      </c>
      <c r="C100" s="4" t="s">
        <v>164</v>
      </c>
      <c r="D100" s="5" t="s">
        <v>1</v>
      </c>
      <c r="E100" s="17" t="s">
        <v>7</v>
      </c>
      <c r="F100" s="22" t="s">
        <v>165</v>
      </c>
      <c r="G100" s="4" t="s">
        <v>3</v>
      </c>
      <c r="H100" s="4" t="s">
        <v>3</v>
      </c>
      <c r="I100" s="4" t="s">
        <v>4</v>
      </c>
      <c r="J100" s="4"/>
    </row>
    <row r="101" spans="1:10" ht="100.8" hidden="1" x14ac:dyDescent="0.3">
      <c r="A101" s="20" t="s">
        <v>259</v>
      </c>
      <c r="B101" s="19" t="s">
        <v>489</v>
      </c>
      <c r="C101" s="4" t="s">
        <v>166</v>
      </c>
      <c r="D101" s="5" t="s">
        <v>1</v>
      </c>
      <c r="E101" s="17" t="s">
        <v>7</v>
      </c>
      <c r="F101" s="22" t="s">
        <v>167</v>
      </c>
      <c r="G101" s="4" t="s">
        <v>3</v>
      </c>
      <c r="H101" s="4" t="s">
        <v>3</v>
      </c>
      <c r="I101" s="4" t="s">
        <v>4</v>
      </c>
      <c r="J101" s="4"/>
    </row>
    <row r="102" spans="1:10" ht="100.8" hidden="1" x14ac:dyDescent="0.3">
      <c r="A102" s="20" t="s">
        <v>259</v>
      </c>
      <c r="B102" s="19" t="s">
        <v>489</v>
      </c>
      <c r="C102" s="4" t="s">
        <v>168</v>
      </c>
      <c r="D102" s="5" t="s">
        <v>1</v>
      </c>
      <c r="E102" s="17" t="s">
        <v>7</v>
      </c>
      <c r="F102" s="17" t="s">
        <v>316</v>
      </c>
      <c r="G102" s="4" t="s">
        <v>3</v>
      </c>
      <c r="H102" s="4" t="s">
        <v>3</v>
      </c>
      <c r="I102" s="4" t="s">
        <v>4</v>
      </c>
      <c r="J102" s="4"/>
    </row>
    <row r="103" spans="1:10" ht="21.6" hidden="1" x14ac:dyDescent="0.3">
      <c r="C103" s="5" t="s">
        <v>169</v>
      </c>
      <c r="D103" s="5" t="s">
        <v>1</v>
      </c>
      <c r="E103" s="17" t="s">
        <v>7</v>
      </c>
      <c r="F103" s="17" t="s">
        <v>170</v>
      </c>
      <c r="G103" s="5" t="s">
        <v>3</v>
      </c>
      <c r="H103" s="5" t="s">
        <v>4</v>
      </c>
      <c r="I103" s="5" t="s">
        <v>4</v>
      </c>
      <c r="J103" s="5" t="s">
        <v>171</v>
      </c>
    </row>
    <row r="104" spans="1:10" ht="100.8" hidden="1" x14ac:dyDescent="0.3">
      <c r="A104" s="20" t="s">
        <v>259</v>
      </c>
      <c r="B104" s="19" t="s">
        <v>489</v>
      </c>
      <c r="C104" s="4" t="s">
        <v>172</v>
      </c>
      <c r="D104" s="5" t="s">
        <v>1</v>
      </c>
      <c r="E104" s="17" t="s">
        <v>7</v>
      </c>
      <c r="F104" s="22" t="s">
        <v>173</v>
      </c>
      <c r="G104" s="4" t="s">
        <v>3</v>
      </c>
      <c r="H104" s="4" t="s">
        <v>4</v>
      </c>
      <c r="I104" s="4" t="s">
        <v>4</v>
      </c>
      <c r="J104" s="4"/>
    </row>
    <row r="105" spans="1:10" ht="100.8" hidden="1" x14ac:dyDescent="0.3">
      <c r="A105" s="20" t="s">
        <v>259</v>
      </c>
      <c r="B105" s="19" t="s">
        <v>489</v>
      </c>
      <c r="C105" s="4" t="s">
        <v>174</v>
      </c>
      <c r="D105" s="5" t="s">
        <v>1</v>
      </c>
      <c r="E105" s="17" t="s">
        <v>7</v>
      </c>
      <c r="F105" s="17" t="s">
        <v>317</v>
      </c>
      <c r="G105" s="4" t="s">
        <v>3</v>
      </c>
      <c r="H105" s="4" t="s">
        <v>3</v>
      </c>
      <c r="I105" s="4" t="s">
        <v>4</v>
      </c>
      <c r="J105" s="4"/>
    </row>
    <row r="106" spans="1:10" ht="100.8" hidden="1" x14ac:dyDescent="0.3">
      <c r="A106" s="20" t="s">
        <v>259</v>
      </c>
      <c r="B106" s="19" t="s">
        <v>489</v>
      </c>
      <c r="C106" s="4" t="s">
        <v>175</v>
      </c>
      <c r="D106" s="5" t="s">
        <v>1</v>
      </c>
      <c r="E106" s="17" t="s">
        <v>7</v>
      </c>
      <c r="F106" s="22" t="s">
        <v>176</v>
      </c>
      <c r="G106" s="4" t="s">
        <v>3</v>
      </c>
      <c r="H106" s="4" t="s">
        <v>3</v>
      </c>
      <c r="I106" s="4" t="s">
        <v>4</v>
      </c>
      <c r="J106" s="4"/>
    </row>
    <row r="107" spans="1:10" ht="129.6" hidden="1" x14ac:dyDescent="0.3">
      <c r="A107" s="20" t="s">
        <v>259</v>
      </c>
      <c r="B107" s="19" t="s">
        <v>2619</v>
      </c>
      <c r="C107" s="4" t="s">
        <v>177</v>
      </c>
      <c r="D107" s="5" t="s">
        <v>1</v>
      </c>
      <c r="E107" s="17" t="s">
        <v>7</v>
      </c>
      <c r="F107" s="22" t="s">
        <v>178</v>
      </c>
      <c r="G107" s="4" t="s">
        <v>3</v>
      </c>
      <c r="H107" s="4" t="s">
        <v>3</v>
      </c>
      <c r="I107" s="4" t="s">
        <v>4</v>
      </c>
      <c r="J107" s="4"/>
    </row>
    <row r="108" spans="1:10" ht="100.8" hidden="1" x14ac:dyDescent="0.3">
      <c r="A108" s="20" t="s">
        <v>259</v>
      </c>
      <c r="B108" s="19" t="s">
        <v>489</v>
      </c>
      <c r="C108" s="4" t="s">
        <v>179</v>
      </c>
      <c r="D108" s="5" t="s">
        <v>1</v>
      </c>
      <c r="E108" s="17" t="s">
        <v>7</v>
      </c>
      <c r="F108" s="22" t="s">
        <v>180</v>
      </c>
      <c r="G108" s="4" t="s">
        <v>3</v>
      </c>
      <c r="H108" s="4" t="s">
        <v>3</v>
      </c>
      <c r="I108" s="4" t="s">
        <v>4</v>
      </c>
      <c r="J108" s="4"/>
    </row>
    <row r="109" spans="1:10" ht="20.399999999999999" hidden="1" x14ac:dyDescent="0.3">
      <c r="C109" s="5" t="s">
        <v>181</v>
      </c>
      <c r="D109" s="5" t="s">
        <v>1</v>
      </c>
      <c r="E109" s="17" t="s">
        <v>7</v>
      </c>
      <c r="F109" s="17" t="s">
        <v>83</v>
      </c>
      <c r="G109" s="5" t="s">
        <v>3</v>
      </c>
      <c r="H109" s="5" t="s">
        <v>3</v>
      </c>
      <c r="I109" s="5" t="s">
        <v>3</v>
      </c>
      <c r="J109" s="5"/>
    </row>
    <row r="110" spans="1:10" ht="20.399999999999999" hidden="1" x14ac:dyDescent="0.3">
      <c r="C110" s="4" t="s">
        <v>182</v>
      </c>
      <c r="D110" s="5" t="s">
        <v>1</v>
      </c>
      <c r="E110" s="17" t="s">
        <v>318</v>
      </c>
      <c r="F110" s="17" t="s">
        <v>319</v>
      </c>
      <c r="G110" s="4" t="s">
        <v>3</v>
      </c>
      <c r="H110" s="4" t="s">
        <v>3</v>
      </c>
      <c r="I110" s="4" t="s">
        <v>3</v>
      </c>
      <c r="J110" s="4" t="s">
        <v>53</v>
      </c>
    </row>
    <row r="111" spans="1:10" ht="409.6" hidden="1" x14ac:dyDescent="0.3">
      <c r="A111" s="20" t="s">
        <v>259</v>
      </c>
      <c r="B111" s="19" t="s">
        <v>489</v>
      </c>
      <c r="C111" s="4" t="s">
        <v>183</v>
      </c>
      <c r="D111" s="5" t="s">
        <v>1</v>
      </c>
      <c r="E111" s="17" t="s">
        <v>320</v>
      </c>
      <c r="F111" s="17" t="s">
        <v>321</v>
      </c>
      <c r="G111" s="4" t="s">
        <v>3</v>
      </c>
      <c r="H111" s="4" t="s">
        <v>3</v>
      </c>
      <c r="I111" s="4" t="s">
        <v>4</v>
      </c>
      <c r="J111" s="4"/>
    </row>
    <row r="112" spans="1:10" ht="20.399999999999999" hidden="1" x14ac:dyDescent="0.3">
      <c r="C112" s="4" t="s">
        <v>184</v>
      </c>
      <c r="D112" s="5" t="s">
        <v>1</v>
      </c>
      <c r="E112" s="17" t="s">
        <v>7</v>
      </c>
      <c r="F112" s="17" t="s">
        <v>322</v>
      </c>
      <c r="G112" s="4" t="s">
        <v>3</v>
      </c>
      <c r="H112" s="4" t="s">
        <v>3</v>
      </c>
      <c r="I112" s="4" t="s">
        <v>3</v>
      </c>
      <c r="J112" s="4" t="s">
        <v>53</v>
      </c>
    </row>
    <row r="113" spans="1:10" ht="100.8" hidden="1" x14ac:dyDescent="0.3">
      <c r="A113" s="20" t="s">
        <v>259</v>
      </c>
      <c r="B113" s="19" t="s">
        <v>489</v>
      </c>
      <c r="C113" s="4" t="s">
        <v>185</v>
      </c>
      <c r="D113" s="5" t="s">
        <v>1</v>
      </c>
      <c r="E113" s="17" t="s">
        <v>7</v>
      </c>
      <c r="F113" s="22" t="s">
        <v>186</v>
      </c>
      <c r="G113" s="4" t="s">
        <v>3</v>
      </c>
      <c r="H113" s="4" t="s">
        <v>4</v>
      </c>
      <c r="I113" s="4" t="s">
        <v>4</v>
      </c>
      <c r="J113" s="4"/>
    </row>
    <row r="114" spans="1:10" ht="122.4" hidden="1" x14ac:dyDescent="0.3">
      <c r="A114" s="20" t="s">
        <v>259</v>
      </c>
      <c r="B114" s="19" t="s">
        <v>489</v>
      </c>
      <c r="C114" s="4" t="s">
        <v>187</v>
      </c>
      <c r="D114" s="5" t="s">
        <v>1</v>
      </c>
      <c r="E114" s="17" t="s">
        <v>296</v>
      </c>
      <c r="F114" s="17" t="s">
        <v>323</v>
      </c>
      <c r="G114" s="4" t="s">
        <v>3</v>
      </c>
      <c r="H114" s="4" t="s">
        <v>3</v>
      </c>
      <c r="I114" s="4" t="s">
        <v>4</v>
      </c>
      <c r="J114" s="4"/>
    </row>
    <row r="115" spans="1:10" ht="100.8" hidden="1" x14ac:dyDescent="0.3">
      <c r="A115" s="20" t="s">
        <v>259</v>
      </c>
      <c r="B115" s="19" t="s">
        <v>489</v>
      </c>
      <c r="C115" s="4" t="s">
        <v>188</v>
      </c>
      <c r="D115" s="5" t="s">
        <v>1</v>
      </c>
      <c r="E115" s="17" t="s">
        <v>7</v>
      </c>
      <c r="F115" s="22" t="s">
        <v>189</v>
      </c>
      <c r="G115" s="4" t="s">
        <v>3</v>
      </c>
      <c r="H115" s="4" t="s">
        <v>3</v>
      </c>
      <c r="I115" s="4" t="s">
        <v>4</v>
      </c>
      <c r="J115" s="4"/>
    </row>
    <row r="116" spans="1:10" ht="100.8" hidden="1" x14ac:dyDescent="0.3">
      <c r="A116" s="20" t="s">
        <v>259</v>
      </c>
      <c r="B116" s="19" t="s">
        <v>489</v>
      </c>
      <c r="C116" s="4" t="s">
        <v>190</v>
      </c>
      <c r="D116" s="5" t="s">
        <v>1</v>
      </c>
      <c r="E116" s="17" t="s">
        <v>7</v>
      </c>
      <c r="F116" s="22" t="s">
        <v>191</v>
      </c>
      <c r="G116" s="4" t="s">
        <v>3</v>
      </c>
      <c r="H116" s="4" t="s">
        <v>3</v>
      </c>
      <c r="I116" s="4" t="s">
        <v>4</v>
      </c>
      <c r="J116" s="4"/>
    </row>
    <row r="117" spans="1:10" ht="100.8" hidden="1" x14ac:dyDescent="0.3">
      <c r="A117" s="20" t="s">
        <v>259</v>
      </c>
      <c r="B117" s="19" t="s">
        <v>489</v>
      </c>
      <c r="C117" s="4" t="s">
        <v>192</v>
      </c>
      <c r="D117" s="5" t="s">
        <v>1</v>
      </c>
      <c r="E117" s="17" t="s">
        <v>7</v>
      </c>
      <c r="F117" s="17" t="s">
        <v>324</v>
      </c>
      <c r="G117" s="4" t="s">
        <v>3</v>
      </c>
      <c r="H117" s="4" t="s">
        <v>3</v>
      </c>
      <c r="I117" s="4" t="s">
        <v>4</v>
      </c>
      <c r="J117" s="4"/>
    </row>
    <row r="118" spans="1:10" ht="100.8" hidden="1" x14ac:dyDescent="0.3">
      <c r="A118" s="20" t="s">
        <v>259</v>
      </c>
      <c r="B118" s="19" t="s">
        <v>489</v>
      </c>
      <c r="C118" s="4" t="s">
        <v>193</v>
      </c>
      <c r="D118" s="5" t="s">
        <v>1</v>
      </c>
      <c r="E118" s="17" t="s">
        <v>193</v>
      </c>
      <c r="F118" s="17" t="s">
        <v>325</v>
      </c>
      <c r="G118" s="4" t="s">
        <v>3</v>
      </c>
      <c r="H118" s="4" t="s">
        <v>3</v>
      </c>
      <c r="I118" s="4" t="s">
        <v>4</v>
      </c>
      <c r="J118" s="4"/>
    </row>
    <row r="119" spans="1:10" ht="20.399999999999999" hidden="1" x14ac:dyDescent="0.3">
      <c r="A119" s="20" t="s">
        <v>2615</v>
      </c>
      <c r="B119" s="19" t="s">
        <v>2614</v>
      </c>
      <c r="C119" s="4" t="s">
        <v>194</v>
      </c>
      <c r="D119" s="5" t="s">
        <v>1</v>
      </c>
      <c r="E119" s="17" t="s">
        <v>7</v>
      </c>
      <c r="F119" s="22" t="s">
        <v>195</v>
      </c>
      <c r="G119" s="4" t="s">
        <v>3</v>
      </c>
      <c r="H119" s="4" t="s">
        <v>3</v>
      </c>
      <c r="I119" s="4" t="s">
        <v>4</v>
      </c>
      <c r="J119" s="4"/>
    </row>
    <row r="120" spans="1:10" ht="20.399999999999999" hidden="1" x14ac:dyDescent="0.3">
      <c r="C120" s="5" t="s">
        <v>196</v>
      </c>
      <c r="D120" s="5" t="s">
        <v>1</v>
      </c>
      <c r="E120" s="17" t="s">
        <v>7</v>
      </c>
      <c r="F120" s="17" t="s">
        <v>197</v>
      </c>
      <c r="G120" s="5" t="s">
        <v>3</v>
      </c>
      <c r="H120" s="5" t="s">
        <v>3</v>
      </c>
      <c r="I120" s="5" t="s">
        <v>4</v>
      </c>
      <c r="J120" s="5" t="s">
        <v>53</v>
      </c>
    </row>
    <row r="121" spans="1:10" ht="100.8" hidden="1" x14ac:dyDescent="0.3">
      <c r="A121" s="20" t="s">
        <v>259</v>
      </c>
      <c r="B121" s="19" t="s">
        <v>489</v>
      </c>
      <c r="C121" s="4" t="s">
        <v>198</v>
      </c>
      <c r="D121" s="5" t="s">
        <v>1</v>
      </c>
      <c r="E121" s="17" t="s">
        <v>7</v>
      </c>
      <c r="F121" s="22" t="s">
        <v>199</v>
      </c>
      <c r="G121" s="4" t="s">
        <v>3</v>
      </c>
      <c r="H121" s="4" t="s">
        <v>3</v>
      </c>
      <c r="I121" s="4" t="s">
        <v>4</v>
      </c>
      <c r="J121" s="4"/>
    </row>
    <row r="122" spans="1:10" ht="100.8" hidden="1" x14ac:dyDescent="0.3">
      <c r="A122" s="20" t="s">
        <v>259</v>
      </c>
      <c r="B122" s="19" t="s">
        <v>489</v>
      </c>
      <c r="C122" s="4" t="s">
        <v>200</v>
      </c>
      <c r="D122" s="5" t="s">
        <v>1</v>
      </c>
      <c r="E122" s="17" t="s">
        <v>7</v>
      </c>
      <c r="F122" s="22" t="s">
        <v>201</v>
      </c>
      <c r="G122" s="4" t="s">
        <v>3</v>
      </c>
      <c r="H122" s="4" t="s">
        <v>3</v>
      </c>
      <c r="I122" s="4" t="s">
        <v>4</v>
      </c>
      <c r="J122" s="4"/>
    </row>
    <row r="123" spans="1:10" ht="100.8" hidden="1" x14ac:dyDescent="0.3">
      <c r="A123" s="20" t="s">
        <v>259</v>
      </c>
      <c r="B123" s="19" t="s">
        <v>489</v>
      </c>
      <c r="C123" s="4" t="s">
        <v>202</v>
      </c>
      <c r="D123" s="5" t="s">
        <v>1</v>
      </c>
      <c r="E123" s="17" t="s">
        <v>7</v>
      </c>
      <c r="F123" s="22" t="s">
        <v>203</v>
      </c>
      <c r="G123" s="4" t="s">
        <v>3</v>
      </c>
      <c r="H123" s="4" t="s">
        <v>3</v>
      </c>
      <c r="I123" s="4" t="s">
        <v>4</v>
      </c>
      <c r="J123" s="4"/>
    </row>
    <row r="124" spans="1:10" ht="357" hidden="1" x14ac:dyDescent="0.3">
      <c r="A124" s="20" t="s">
        <v>259</v>
      </c>
      <c r="B124" s="19" t="s">
        <v>489</v>
      </c>
      <c r="C124" s="4" t="s">
        <v>204</v>
      </c>
      <c r="D124" s="5" t="s">
        <v>1</v>
      </c>
      <c r="E124" s="17" t="s">
        <v>326</v>
      </c>
      <c r="F124" s="22" t="s">
        <v>205</v>
      </c>
      <c r="G124" s="4" t="s">
        <v>3</v>
      </c>
      <c r="H124" s="4" t="s">
        <v>3</v>
      </c>
      <c r="I124" s="4" t="s">
        <v>4</v>
      </c>
      <c r="J124" s="4"/>
    </row>
    <row r="125" spans="1:10" ht="100.8" hidden="1" x14ac:dyDescent="0.3">
      <c r="A125" s="20" t="s">
        <v>259</v>
      </c>
      <c r="B125" s="19" t="s">
        <v>489</v>
      </c>
      <c r="C125" s="4" t="s">
        <v>206</v>
      </c>
      <c r="D125" s="5" t="s">
        <v>1</v>
      </c>
      <c r="E125" s="17" t="s">
        <v>7</v>
      </c>
      <c r="F125" s="22" t="s">
        <v>207</v>
      </c>
      <c r="G125" s="4" t="s">
        <v>3</v>
      </c>
      <c r="H125" s="4" t="s">
        <v>3</v>
      </c>
      <c r="I125" s="4" t="s">
        <v>4</v>
      </c>
      <c r="J125" s="4"/>
    </row>
    <row r="126" spans="1:10" ht="100.8" hidden="1" x14ac:dyDescent="0.3">
      <c r="A126" s="20" t="s">
        <v>259</v>
      </c>
      <c r="B126" s="19" t="s">
        <v>489</v>
      </c>
      <c r="C126" s="4" t="s">
        <v>208</v>
      </c>
      <c r="D126" s="5" t="s">
        <v>1</v>
      </c>
      <c r="E126" s="17" t="s">
        <v>7</v>
      </c>
      <c r="F126" s="22" t="s">
        <v>209</v>
      </c>
      <c r="G126" s="4" t="s">
        <v>3</v>
      </c>
      <c r="H126" s="4" t="s">
        <v>3</v>
      </c>
      <c r="I126" s="4" t="s">
        <v>4</v>
      </c>
      <c r="J126" s="4"/>
    </row>
    <row r="127" spans="1:10" ht="357" hidden="1" x14ac:dyDescent="0.3">
      <c r="A127" s="20" t="s">
        <v>259</v>
      </c>
      <c r="B127" s="19" t="s">
        <v>489</v>
      </c>
      <c r="C127" s="4" t="s">
        <v>210</v>
      </c>
      <c r="D127" s="5" t="s">
        <v>1</v>
      </c>
      <c r="E127" s="17" t="s">
        <v>326</v>
      </c>
      <c r="F127" s="22" t="s">
        <v>211</v>
      </c>
      <c r="G127" s="4" t="s">
        <v>3</v>
      </c>
      <c r="H127" s="4" t="s">
        <v>3</v>
      </c>
      <c r="I127" s="4" t="s">
        <v>4</v>
      </c>
      <c r="J127" s="4"/>
    </row>
    <row r="128" spans="1:10" ht="100.8" hidden="1" x14ac:dyDescent="0.3">
      <c r="A128" s="20" t="s">
        <v>259</v>
      </c>
      <c r="B128" s="19" t="s">
        <v>489</v>
      </c>
      <c r="C128" s="4" t="s">
        <v>212</v>
      </c>
      <c r="D128" s="5" t="s">
        <v>1</v>
      </c>
      <c r="E128" s="17" t="s">
        <v>7</v>
      </c>
      <c r="F128" s="22" t="s">
        <v>213</v>
      </c>
      <c r="G128" s="4" t="s">
        <v>3</v>
      </c>
      <c r="H128" s="4" t="s">
        <v>3</v>
      </c>
      <c r="I128" s="4" t="s">
        <v>4</v>
      </c>
      <c r="J128" s="4"/>
    </row>
    <row r="129" spans="1:10" ht="100.8" hidden="1" x14ac:dyDescent="0.3">
      <c r="A129" s="20" t="s">
        <v>259</v>
      </c>
      <c r="B129" s="19" t="s">
        <v>489</v>
      </c>
      <c r="C129" s="4" t="s">
        <v>214</v>
      </c>
      <c r="D129" s="5" t="s">
        <v>1</v>
      </c>
      <c r="E129" s="17" t="s">
        <v>7</v>
      </c>
      <c r="F129" s="22" t="s">
        <v>215</v>
      </c>
      <c r="G129" s="4" t="s">
        <v>3</v>
      </c>
      <c r="H129" s="4" t="s">
        <v>3</v>
      </c>
      <c r="I129" s="4" t="s">
        <v>4</v>
      </c>
      <c r="J129" s="4"/>
    </row>
    <row r="130" spans="1:10" ht="100.8" hidden="1" x14ac:dyDescent="0.3">
      <c r="A130" s="20" t="s">
        <v>259</v>
      </c>
      <c r="B130" s="19" t="s">
        <v>489</v>
      </c>
      <c r="C130" s="4" t="s">
        <v>216</v>
      </c>
      <c r="D130" s="5" t="s">
        <v>1</v>
      </c>
      <c r="E130" s="17" t="s">
        <v>7</v>
      </c>
      <c r="F130" s="22" t="s">
        <v>217</v>
      </c>
      <c r="G130" s="4" t="s">
        <v>3</v>
      </c>
      <c r="H130" s="4" t="s">
        <v>3</v>
      </c>
      <c r="I130" s="4" t="s">
        <v>4</v>
      </c>
      <c r="J130" s="4"/>
    </row>
    <row r="131" spans="1:10" ht="100.8" hidden="1" x14ac:dyDescent="0.3">
      <c r="A131" s="20" t="s">
        <v>259</v>
      </c>
      <c r="B131" s="19" t="s">
        <v>489</v>
      </c>
      <c r="C131" s="4" t="s">
        <v>218</v>
      </c>
      <c r="D131" s="5" t="s">
        <v>1</v>
      </c>
      <c r="E131" s="17" t="s">
        <v>327</v>
      </c>
      <c r="F131" s="22" t="s">
        <v>219</v>
      </c>
      <c r="G131" s="4" t="s">
        <v>3</v>
      </c>
      <c r="H131" s="4" t="s">
        <v>3</v>
      </c>
      <c r="I131" s="4" t="s">
        <v>4</v>
      </c>
      <c r="J131" s="4"/>
    </row>
    <row r="132" spans="1:10" ht="100.8" hidden="1" x14ac:dyDescent="0.3">
      <c r="A132" s="20" t="s">
        <v>259</v>
      </c>
      <c r="B132" s="19" t="s">
        <v>489</v>
      </c>
      <c r="C132" s="4" t="s">
        <v>220</v>
      </c>
      <c r="D132" s="5" t="s">
        <v>1</v>
      </c>
      <c r="E132" s="17" t="s">
        <v>7</v>
      </c>
      <c r="F132" s="22" t="s">
        <v>221</v>
      </c>
      <c r="G132" s="4" t="s">
        <v>3</v>
      </c>
      <c r="H132" s="4" t="s">
        <v>3</v>
      </c>
      <c r="I132" s="4" t="s">
        <v>4</v>
      </c>
      <c r="J132" s="4"/>
    </row>
    <row r="133" spans="1:10" ht="100.8" hidden="1" x14ac:dyDescent="0.3">
      <c r="A133" s="20" t="s">
        <v>259</v>
      </c>
      <c r="B133" s="19" t="s">
        <v>489</v>
      </c>
      <c r="C133" s="4" t="s">
        <v>222</v>
      </c>
      <c r="D133" s="5" t="s">
        <v>1</v>
      </c>
      <c r="E133" s="17" t="s">
        <v>7</v>
      </c>
      <c r="F133" s="22" t="s">
        <v>223</v>
      </c>
      <c r="G133" s="4" t="s">
        <v>3</v>
      </c>
      <c r="H133" s="4" t="s">
        <v>3</v>
      </c>
      <c r="I133" s="4" t="s">
        <v>4</v>
      </c>
      <c r="J133" s="4"/>
    </row>
    <row r="134" spans="1:10" ht="100.8" hidden="1" x14ac:dyDescent="0.3">
      <c r="A134" s="20" t="s">
        <v>259</v>
      </c>
      <c r="B134" s="19" t="s">
        <v>489</v>
      </c>
      <c r="C134" s="4" t="s">
        <v>224</v>
      </c>
      <c r="D134" s="5" t="s">
        <v>1</v>
      </c>
      <c r="E134" s="17" t="s">
        <v>327</v>
      </c>
      <c r="F134" s="22" t="s">
        <v>225</v>
      </c>
      <c r="G134" s="4" t="s">
        <v>3</v>
      </c>
      <c r="H134" s="4" t="s">
        <v>3</v>
      </c>
      <c r="I134" s="4" t="s">
        <v>4</v>
      </c>
      <c r="J134" s="4"/>
    </row>
    <row r="135" spans="1:10" ht="244.8" hidden="1" x14ac:dyDescent="0.3">
      <c r="C135" s="4" t="s">
        <v>226</v>
      </c>
      <c r="D135" s="5" t="s">
        <v>1</v>
      </c>
      <c r="E135" s="17" t="s">
        <v>328</v>
      </c>
      <c r="F135" s="17" t="s">
        <v>329</v>
      </c>
      <c r="G135" s="4" t="s">
        <v>3</v>
      </c>
      <c r="H135" s="4" t="s">
        <v>3</v>
      </c>
      <c r="I135" s="4" t="s">
        <v>4</v>
      </c>
      <c r="J135" s="4"/>
    </row>
    <row r="136" spans="1:10" ht="265.2" hidden="1" x14ac:dyDescent="0.3">
      <c r="C136" s="4" t="s">
        <v>227</v>
      </c>
      <c r="D136" s="5" t="s">
        <v>1</v>
      </c>
      <c r="E136" s="17" t="s">
        <v>330</v>
      </c>
      <c r="F136" s="22" t="s">
        <v>228</v>
      </c>
      <c r="G136" s="4" t="s">
        <v>3</v>
      </c>
      <c r="H136" s="4" t="s">
        <v>3</v>
      </c>
      <c r="I136" s="4" t="s">
        <v>4</v>
      </c>
      <c r="J136" s="4" t="s">
        <v>53</v>
      </c>
    </row>
    <row r="137" spans="1:10" ht="255" hidden="1" x14ac:dyDescent="0.3">
      <c r="C137" s="4" t="s">
        <v>229</v>
      </c>
      <c r="D137" s="5" t="s">
        <v>1</v>
      </c>
      <c r="E137" s="17" t="s">
        <v>331</v>
      </c>
      <c r="F137" s="22" t="s">
        <v>230</v>
      </c>
      <c r="G137" s="4" t="s">
        <v>3</v>
      </c>
      <c r="H137" s="4" t="s">
        <v>3</v>
      </c>
      <c r="I137" s="4" t="s">
        <v>4</v>
      </c>
      <c r="J137" s="4" t="s">
        <v>53</v>
      </c>
    </row>
    <row r="138" spans="1:10" ht="409.6" hidden="1" x14ac:dyDescent="0.3">
      <c r="C138" s="4" t="s">
        <v>231</v>
      </c>
      <c r="D138" s="5" t="s">
        <v>1</v>
      </c>
      <c r="E138" s="17" t="s">
        <v>332</v>
      </c>
      <c r="F138" s="17" t="s">
        <v>333</v>
      </c>
      <c r="G138" s="4" t="s">
        <v>3</v>
      </c>
      <c r="H138" s="4" t="s">
        <v>3</v>
      </c>
      <c r="I138" s="4" t="s">
        <v>4</v>
      </c>
      <c r="J138" s="4" t="s">
        <v>53</v>
      </c>
    </row>
    <row r="139" spans="1:10" ht="409.6" hidden="1" x14ac:dyDescent="0.3">
      <c r="C139" s="4" t="s">
        <v>232</v>
      </c>
      <c r="D139" s="5" t="s">
        <v>1</v>
      </c>
      <c r="E139" s="17" t="s">
        <v>332</v>
      </c>
      <c r="F139" s="17" t="s">
        <v>334</v>
      </c>
      <c r="G139" s="4" t="s">
        <v>3</v>
      </c>
      <c r="H139" s="4" t="s">
        <v>3</v>
      </c>
      <c r="I139" s="4" t="s">
        <v>4</v>
      </c>
      <c r="J139" s="4" t="s">
        <v>117</v>
      </c>
    </row>
    <row r="140" spans="1:10" ht="255" hidden="1" x14ac:dyDescent="0.3">
      <c r="C140" s="4" t="s">
        <v>233</v>
      </c>
      <c r="D140" s="5" t="s">
        <v>1</v>
      </c>
      <c r="E140" s="17" t="s">
        <v>335</v>
      </c>
      <c r="F140" s="22" t="s">
        <v>234</v>
      </c>
      <c r="G140" s="4" t="s">
        <v>3</v>
      </c>
      <c r="H140" s="4" t="s">
        <v>3</v>
      </c>
      <c r="I140" s="4" t="s">
        <v>4</v>
      </c>
      <c r="J140" s="4" t="s">
        <v>53</v>
      </c>
    </row>
    <row r="141" spans="1:10" ht="244.8" hidden="1" x14ac:dyDescent="0.3">
      <c r="C141" s="4" t="s">
        <v>235</v>
      </c>
      <c r="D141" s="5" t="s">
        <v>1</v>
      </c>
      <c r="E141" s="17" t="s">
        <v>336</v>
      </c>
      <c r="F141" s="22" t="s">
        <v>236</v>
      </c>
      <c r="G141" s="4" t="s">
        <v>3</v>
      </c>
      <c r="H141" s="4" t="s">
        <v>3</v>
      </c>
      <c r="I141" s="4" t="s">
        <v>4</v>
      </c>
      <c r="J141" s="4" t="s">
        <v>53</v>
      </c>
    </row>
    <row r="142" spans="1:10" ht="244.8" hidden="1" x14ac:dyDescent="0.3">
      <c r="C142" s="4" t="s">
        <v>237</v>
      </c>
      <c r="D142" s="5" t="s">
        <v>1</v>
      </c>
      <c r="E142" s="17" t="s">
        <v>337</v>
      </c>
      <c r="F142" s="22" t="s">
        <v>238</v>
      </c>
      <c r="G142" s="4" t="s">
        <v>3</v>
      </c>
      <c r="H142" s="4" t="s">
        <v>3</v>
      </c>
      <c r="I142" s="4" t="s">
        <v>4</v>
      </c>
      <c r="J142" s="4" t="s">
        <v>53</v>
      </c>
    </row>
    <row r="143" spans="1:10" ht="275.39999999999998" hidden="1" x14ac:dyDescent="0.3">
      <c r="C143" s="4" t="s">
        <v>239</v>
      </c>
      <c r="D143" s="5" t="s">
        <v>1</v>
      </c>
      <c r="E143" s="17" t="s">
        <v>338</v>
      </c>
      <c r="F143" s="22" t="s">
        <v>240</v>
      </c>
      <c r="G143" s="4" t="s">
        <v>3</v>
      </c>
      <c r="H143" s="4" t="s">
        <v>3</v>
      </c>
      <c r="I143" s="4" t="s">
        <v>4</v>
      </c>
      <c r="J143" s="4" t="s">
        <v>53</v>
      </c>
    </row>
    <row r="144" spans="1:10" ht="255" hidden="1" x14ac:dyDescent="0.3">
      <c r="C144" s="4" t="s">
        <v>241</v>
      </c>
      <c r="D144" s="5" t="s">
        <v>1</v>
      </c>
      <c r="E144" s="17" t="s">
        <v>339</v>
      </c>
      <c r="F144" s="22" t="s">
        <v>242</v>
      </c>
      <c r="G144" s="4" t="s">
        <v>3</v>
      </c>
      <c r="H144" s="4" t="s">
        <v>3</v>
      </c>
      <c r="I144" s="4" t="s">
        <v>4</v>
      </c>
      <c r="J144" s="4" t="s">
        <v>53</v>
      </c>
    </row>
    <row r="145" spans="1:10" ht="255" hidden="1" x14ac:dyDescent="0.3">
      <c r="C145" s="4" t="s">
        <v>243</v>
      </c>
      <c r="D145" s="5" t="s">
        <v>1</v>
      </c>
      <c r="E145" s="17" t="s">
        <v>340</v>
      </c>
      <c r="F145" s="22" t="s">
        <v>244</v>
      </c>
      <c r="G145" s="4" t="s">
        <v>3</v>
      </c>
      <c r="H145" s="4" t="s">
        <v>3</v>
      </c>
      <c r="I145" s="4" t="s">
        <v>4</v>
      </c>
      <c r="J145" s="4" t="s">
        <v>53</v>
      </c>
    </row>
    <row r="146" spans="1:10" ht="255" hidden="1" x14ac:dyDescent="0.3">
      <c r="C146" s="4" t="s">
        <v>245</v>
      </c>
      <c r="D146" s="5" t="s">
        <v>1</v>
      </c>
      <c r="E146" s="17" t="s">
        <v>341</v>
      </c>
      <c r="F146" s="22" t="s">
        <v>246</v>
      </c>
      <c r="G146" s="4" t="s">
        <v>3</v>
      </c>
      <c r="H146" s="4" t="s">
        <v>3</v>
      </c>
      <c r="I146" s="4" t="s">
        <v>4</v>
      </c>
      <c r="J146" s="4" t="s">
        <v>53</v>
      </c>
    </row>
    <row r="147" spans="1:10" ht="409.6" hidden="1" x14ac:dyDescent="0.3">
      <c r="A147" s="20" t="s">
        <v>2616</v>
      </c>
      <c r="B147" s="19" t="s">
        <v>2620</v>
      </c>
      <c r="C147" s="4" t="s">
        <v>247</v>
      </c>
      <c r="D147" s="5" t="s">
        <v>311</v>
      </c>
      <c r="E147" s="17" t="s">
        <v>342</v>
      </c>
      <c r="F147" s="22" t="s">
        <v>83</v>
      </c>
      <c r="G147" s="4" t="s">
        <v>3</v>
      </c>
      <c r="H147" s="4" t="s">
        <v>3</v>
      </c>
      <c r="I147" s="4" t="s">
        <v>4</v>
      </c>
      <c r="J147" s="4"/>
    </row>
    <row r="148" spans="1:10" ht="14.4" hidden="1" x14ac:dyDescent="0.3">
      <c r="C148" s="5" t="s">
        <v>248</v>
      </c>
      <c r="D148" s="5" t="s">
        <v>1</v>
      </c>
      <c r="E148" s="17" t="s">
        <v>248</v>
      </c>
      <c r="F148" s="17" t="s">
        <v>197</v>
      </c>
      <c r="G148" s="5" t="s">
        <v>3</v>
      </c>
      <c r="H148" s="5" t="s">
        <v>3</v>
      </c>
      <c r="I148" s="5" t="s">
        <v>4</v>
      </c>
      <c r="J148" s="5" t="s">
        <v>53</v>
      </c>
    </row>
    <row r="149" spans="1:10" ht="20.399999999999999" hidden="1" x14ac:dyDescent="0.3">
      <c r="C149" s="4" t="s">
        <v>249</v>
      </c>
      <c r="D149" s="5" t="s">
        <v>1</v>
      </c>
      <c r="E149" s="17" t="s">
        <v>7</v>
      </c>
      <c r="F149" s="22" t="s">
        <v>250</v>
      </c>
      <c r="G149" s="4" t="s">
        <v>3</v>
      </c>
      <c r="H149" s="4" t="s">
        <v>4</v>
      </c>
      <c r="I149" s="4" t="s">
        <v>4</v>
      </c>
      <c r="J149" s="4" t="s">
        <v>38</v>
      </c>
    </row>
    <row r="150" spans="1:10" ht="100.8" hidden="1" x14ac:dyDescent="0.3">
      <c r="A150" s="20" t="s">
        <v>259</v>
      </c>
      <c r="B150" s="19" t="s">
        <v>489</v>
      </c>
      <c r="C150" s="4" t="s">
        <v>251</v>
      </c>
      <c r="D150" s="5" t="s">
        <v>1</v>
      </c>
      <c r="E150" s="17" t="s">
        <v>7</v>
      </c>
      <c r="F150" s="22" t="s">
        <v>252</v>
      </c>
      <c r="G150" s="4" t="s">
        <v>3</v>
      </c>
      <c r="H150" s="4" t="s">
        <v>3</v>
      </c>
      <c r="I150" s="4" t="s">
        <v>4</v>
      </c>
      <c r="J150" s="4"/>
    </row>
    <row r="151" spans="1:10" ht="100.8" hidden="1" x14ac:dyDescent="0.3">
      <c r="A151" s="20" t="s">
        <v>259</v>
      </c>
      <c r="B151" s="19" t="s">
        <v>489</v>
      </c>
      <c r="C151" s="4" t="s">
        <v>253</v>
      </c>
      <c r="D151" s="5" t="s">
        <v>1</v>
      </c>
      <c r="E151" s="17" t="s">
        <v>7</v>
      </c>
      <c r="F151" s="22" t="s">
        <v>254</v>
      </c>
      <c r="G151" s="4" t="s">
        <v>3</v>
      </c>
      <c r="H151" s="4" t="s">
        <v>3</v>
      </c>
      <c r="I151" s="4" t="s">
        <v>4</v>
      </c>
      <c r="J151" s="4"/>
    </row>
    <row r="152" spans="1:10" ht="15" hidden="1" customHeight="1" x14ac:dyDescent="0.3">
      <c r="A152" s="21"/>
      <c r="C152" s="4" t="s">
        <v>255</v>
      </c>
      <c r="D152" s="5" t="s">
        <v>1</v>
      </c>
      <c r="E152" s="5" t="s">
        <v>7</v>
      </c>
      <c r="F152" s="5" t="s">
        <v>343</v>
      </c>
      <c r="G152" s="4" t="s">
        <v>3</v>
      </c>
      <c r="H152" s="4" t="s">
        <v>3</v>
      </c>
      <c r="I152" s="4" t="s">
        <v>4</v>
      </c>
      <c r="J152" s="4"/>
    </row>
  </sheetData>
  <autoFilter ref="A1:J152" xr:uid="{69D2ECE3-17A0-4FA9-BEA2-5F29F32062E6}">
    <filterColumn colId="1">
      <filters>
        <filter val="MOVIMENTO_x000a_Em branco_x000a_O anterior com a descrição:_x000a_(Situação criada a partir de outras situações, não havendo movimentos próprios.)"/>
      </filters>
    </filterColumn>
  </autoFilter>
  <conditionalFormatting sqref="C1:C1048576">
    <cfRule type="duplicateValues" dxfId="13" priority="7"/>
    <cfRule type="duplicateValues" dxfId="12" priority="8"/>
  </conditionalFormatting>
  <conditionalFormatting sqref="D1:D1048576">
    <cfRule type="duplicateValues" dxfId="11" priority="13"/>
  </conditionalFormatting>
  <conditionalFormatting sqref="E1:E1048576">
    <cfRule type="duplicateValues" dxfId="10" priority="14"/>
  </conditionalFormatting>
  <conditionalFormatting sqref="F1:F1048576">
    <cfRule type="duplicateValues" dxfId="9" priority="15"/>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8690-2525-4C9F-9C41-E3399DAD2B01}">
  <dimension ref="A1:J153"/>
  <sheetViews>
    <sheetView workbookViewId="0">
      <pane ySplit="1" topLeftCell="A22" activePane="bottomLeft" state="frozen"/>
      <selection pane="bottomLeft" activeCell="I23" sqref="I23"/>
    </sheetView>
  </sheetViews>
  <sheetFormatPr defaultRowHeight="14.4" x14ac:dyDescent="0.3"/>
  <cols>
    <col min="1" max="1" width="28.33203125" style="38" customWidth="1"/>
    <col min="2" max="2" width="51.88671875" style="40" customWidth="1"/>
    <col min="3" max="3" width="67.33203125" style="40" customWidth="1"/>
    <col min="4" max="6" width="45.5546875" style="38" customWidth="1"/>
    <col min="7" max="7" width="33" style="38" customWidth="1"/>
    <col min="8" max="8" width="43" style="38" customWidth="1"/>
    <col min="9" max="9" width="59.109375" style="38" customWidth="1"/>
    <col min="10" max="10" width="30.6640625" style="38" bestFit="1" customWidth="1"/>
    <col min="11" max="16384" width="8.88671875" style="38"/>
  </cols>
  <sheetData>
    <row r="1" spans="1:10" customFormat="1" ht="20.399999999999999" x14ac:dyDescent="0.3">
      <c r="A1" s="2" t="s">
        <v>256</v>
      </c>
      <c r="B1" s="2" t="s">
        <v>257</v>
      </c>
      <c r="C1" s="2" t="s">
        <v>258</v>
      </c>
      <c r="D1" s="2" t="s">
        <v>259</v>
      </c>
      <c r="E1" s="2" t="s">
        <v>2691</v>
      </c>
      <c r="F1" s="2" t="s">
        <v>2686</v>
      </c>
      <c r="G1" s="3" t="s">
        <v>260</v>
      </c>
      <c r="H1" s="3" t="s">
        <v>261</v>
      </c>
      <c r="I1" s="3" t="s">
        <v>262</v>
      </c>
      <c r="J1" s="2" t="s">
        <v>263</v>
      </c>
    </row>
    <row r="2" spans="1:10" s="11" customFormat="1" ht="81.599999999999994" x14ac:dyDescent="0.3">
      <c r="A2" s="35" t="s">
        <v>0</v>
      </c>
      <c r="B2" s="36" t="s">
        <v>1</v>
      </c>
      <c r="C2" s="36" t="s">
        <v>2659</v>
      </c>
      <c r="D2" s="35" t="s">
        <v>344</v>
      </c>
      <c r="E2" s="35" t="str">
        <f>A2&amp;D2</f>
        <v>Arquivado definitivamente (2)Serventuário (14) | Escrivão/Diretor de Secretaria/Secretário Jurídico (48) | Arquivamento (861) | Definitivo (246)</v>
      </c>
      <c r="F2" s="35" t="e">
        <f>VLOOKUP(E2,Situação!#REF!,1,0)</f>
        <v>#REF!</v>
      </c>
      <c r="G2" s="35" t="s">
        <v>3</v>
      </c>
      <c r="H2" s="35" t="s">
        <v>3</v>
      </c>
      <c r="I2" s="35" t="s">
        <v>4</v>
      </c>
      <c r="J2" s="35"/>
    </row>
    <row r="3" spans="1:10" s="26" customFormat="1" ht="234.6" x14ac:dyDescent="0.3">
      <c r="A3" s="27" t="s">
        <v>5</v>
      </c>
      <c r="B3" s="28" t="s">
        <v>1</v>
      </c>
      <c r="C3" s="28" t="s">
        <v>2660</v>
      </c>
      <c r="D3" s="28" t="s">
        <v>345</v>
      </c>
      <c r="E3" s="35" t="str">
        <f>A3&amp;D3</f>
        <v>Arquivado provisoriamente (4)Serventuário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v>
      </c>
      <c r="F3" s="35" t="s">
        <v>2690</v>
      </c>
      <c r="G3" s="27" t="s">
        <v>3</v>
      </c>
      <c r="H3" s="27" t="s">
        <v>3</v>
      </c>
      <c r="I3" s="27" t="s">
        <v>4</v>
      </c>
      <c r="J3" s="27"/>
    </row>
    <row r="4" spans="1:10" customFormat="1" x14ac:dyDescent="0.3">
      <c r="A4" s="4" t="s">
        <v>6</v>
      </c>
      <c r="B4" s="5" t="s">
        <v>1</v>
      </c>
      <c r="C4" s="5" t="s">
        <v>7</v>
      </c>
      <c r="D4" s="4" t="s">
        <v>346</v>
      </c>
      <c r="E4" s="35" t="str">
        <f t="shared" ref="E4:E66" si="0">A4&amp;D4</f>
        <v>Ato publicado (1)Serventuário (14) | Escrivão/Diretor de Secretaria/Secretário Jurídico (48) | Publicação (92)</v>
      </c>
      <c r="F4" s="35" t="e">
        <f>VLOOKUP(E4,Situação!#REF!,1,0)</f>
        <v>#REF!</v>
      </c>
      <c r="G4" s="4" t="s">
        <v>3</v>
      </c>
      <c r="H4" s="4" t="s">
        <v>3</v>
      </c>
      <c r="I4" s="4" t="s">
        <v>4</v>
      </c>
      <c r="J4" s="4"/>
    </row>
    <row r="5" spans="1:10" customFormat="1" ht="154.19999999999999" x14ac:dyDescent="0.3">
      <c r="A5" s="4" t="s">
        <v>9</v>
      </c>
      <c r="B5" s="5" t="s">
        <v>1</v>
      </c>
      <c r="C5" s="5" t="s">
        <v>7</v>
      </c>
      <c r="D5" s="5" t="s">
        <v>347</v>
      </c>
      <c r="E5" s="35" t="str">
        <f t="shared" si="0"/>
        <v>Audiência conciliatória antecipada (73)Serventuário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v>
      </c>
      <c r="F5" s="35" t="s">
        <v>2690</v>
      </c>
      <c r="G5" s="4" t="s">
        <v>3</v>
      </c>
      <c r="H5" s="4" t="s">
        <v>3</v>
      </c>
      <c r="I5" s="4" t="s">
        <v>4</v>
      </c>
      <c r="J5" s="4"/>
    </row>
    <row r="6" spans="1:10" customFormat="1" ht="154.19999999999999" x14ac:dyDescent="0.3">
      <c r="A6" s="4" t="s">
        <v>10</v>
      </c>
      <c r="B6" s="5" t="s">
        <v>1</v>
      </c>
      <c r="C6" s="5" t="s">
        <v>7</v>
      </c>
      <c r="D6" s="5" t="s">
        <v>348</v>
      </c>
      <c r="E6" s="35" t="str">
        <f t="shared" si="0"/>
        <v>Audiência conciliatória cancelada (70)Serventuário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v>
      </c>
      <c r="F6" s="35" t="s">
        <v>2690</v>
      </c>
      <c r="G6" s="4" t="s">
        <v>3</v>
      </c>
      <c r="H6" s="4" t="s">
        <v>3</v>
      </c>
      <c r="I6" s="4" t="s">
        <v>4</v>
      </c>
      <c r="J6" s="4"/>
    </row>
    <row r="7" spans="1:10" customFormat="1" ht="154.19999999999999" x14ac:dyDescent="0.3">
      <c r="A7" s="4" t="s">
        <v>11</v>
      </c>
      <c r="B7" s="5" t="s">
        <v>1</v>
      </c>
      <c r="C7" s="5" t="s">
        <v>7</v>
      </c>
      <c r="D7" s="5" t="s">
        <v>349</v>
      </c>
      <c r="E7" s="35" t="str">
        <f t="shared" si="0"/>
        <v>Audiência conciliatória convertida em diligência (74)Serventuário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v>
      </c>
      <c r="F7" s="35" t="s">
        <v>2690</v>
      </c>
      <c r="G7" s="4" t="s">
        <v>3</v>
      </c>
      <c r="H7" s="4" t="s">
        <v>3</v>
      </c>
      <c r="I7" s="4" t="s">
        <v>4</v>
      </c>
      <c r="J7" s="4"/>
    </row>
    <row r="8" spans="1:10" customFormat="1" ht="266.39999999999998" x14ac:dyDescent="0.3">
      <c r="A8" s="4" t="s">
        <v>12</v>
      </c>
      <c r="B8" s="5" t="s">
        <v>1</v>
      </c>
      <c r="C8" s="5" t="s">
        <v>2661</v>
      </c>
      <c r="D8" s="5" t="s">
        <v>350</v>
      </c>
      <c r="E8" s="35" t="str">
        <f t="shared" si="0"/>
        <v>Audiência conciliatória designada (5)Serventuário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v>
      </c>
      <c r="F8" s="35" t="s">
        <v>2690</v>
      </c>
      <c r="G8" s="4" t="s">
        <v>3</v>
      </c>
      <c r="H8" s="4" t="s">
        <v>3</v>
      </c>
      <c r="I8" s="4" t="s">
        <v>4</v>
      </c>
      <c r="J8" s="4"/>
    </row>
    <row r="9" spans="1:10" customFormat="1" ht="154.19999999999999" x14ac:dyDescent="0.3">
      <c r="A9" s="4" t="s">
        <v>13</v>
      </c>
      <c r="B9" s="5" t="s">
        <v>1</v>
      </c>
      <c r="C9" s="5" t="s">
        <v>7</v>
      </c>
      <c r="D9" s="5" t="s">
        <v>351</v>
      </c>
      <c r="E9" s="35" t="str">
        <f t="shared" si="0"/>
        <v>Audiência conciliatória não realizada (75)Serventuário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v>
      </c>
      <c r="F9" s="35" t="s">
        <v>2690</v>
      </c>
      <c r="G9" s="4" t="s">
        <v>3</v>
      </c>
      <c r="H9" s="4" t="s">
        <v>3</v>
      </c>
      <c r="I9" s="4" t="s">
        <v>4</v>
      </c>
      <c r="J9" s="4"/>
    </row>
    <row r="10" spans="1:10" customFormat="1" ht="154.19999999999999" x14ac:dyDescent="0.3">
      <c r="A10" s="4" t="s">
        <v>14</v>
      </c>
      <c r="B10" s="5" t="s">
        <v>1</v>
      </c>
      <c r="C10" s="5" t="s">
        <v>7</v>
      </c>
      <c r="D10" s="5" t="s">
        <v>352</v>
      </c>
      <c r="E10" s="35" t="str">
        <f t="shared" si="0"/>
        <v>Audiência conciliatória realizada (6)Serventuário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v>
      </c>
      <c r="F10" s="35" t="s">
        <v>2690</v>
      </c>
      <c r="G10" s="4" t="s">
        <v>3</v>
      </c>
      <c r="H10" s="4" t="s">
        <v>3</v>
      </c>
      <c r="I10" s="4" t="s">
        <v>4</v>
      </c>
      <c r="J10" s="4"/>
    </row>
    <row r="11" spans="1:10" customFormat="1" ht="256.2" x14ac:dyDescent="0.3">
      <c r="A11" s="4" t="s">
        <v>15</v>
      </c>
      <c r="B11" s="5" t="s">
        <v>1</v>
      </c>
      <c r="C11" s="5" t="s">
        <v>2662</v>
      </c>
      <c r="D11" s="5" t="s">
        <v>353</v>
      </c>
      <c r="E11" s="35" t="str">
        <f t="shared" si="0"/>
        <v>Audiência conciliatória redesignada (76)Serventuário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v>
      </c>
      <c r="F11" s="35" t="s">
        <v>2690</v>
      </c>
      <c r="G11" s="4" t="s">
        <v>3</v>
      </c>
      <c r="H11" s="4" t="s">
        <v>3</v>
      </c>
      <c r="I11" s="4" t="s">
        <v>4</v>
      </c>
      <c r="J11" s="4"/>
    </row>
    <row r="12" spans="1:10" customFormat="1" ht="409.6" x14ac:dyDescent="0.3">
      <c r="A12" s="4" t="s">
        <v>16</v>
      </c>
      <c r="B12" s="5" t="s">
        <v>1</v>
      </c>
      <c r="C12" s="5" t="s">
        <v>7</v>
      </c>
      <c r="D12" s="5" t="s">
        <v>2623</v>
      </c>
      <c r="E12" s="35" t="str">
        <f>A12&amp;D12</f>
        <v>Audiência não conciliatória antecipada (77)Serventuário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v>
      </c>
      <c r="F12" s="35" t="s">
        <v>2690</v>
      </c>
      <c r="G12" s="4" t="s">
        <v>3</v>
      </c>
      <c r="H12" s="4" t="s">
        <v>3</v>
      </c>
      <c r="I12" s="4" t="s">
        <v>4</v>
      </c>
      <c r="J12" s="4"/>
    </row>
    <row r="13" spans="1:10" customFormat="1" ht="409.6" x14ac:dyDescent="0.3">
      <c r="A13" s="4" t="s">
        <v>17</v>
      </c>
      <c r="B13" s="5" t="s">
        <v>1</v>
      </c>
      <c r="C13" s="5" t="s">
        <v>7</v>
      </c>
      <c r="D13" s="5" t="s">
        <v>2624</v>
      </c>
      <c r="E13" s="35" t="str">
        <f t="shared" si="0"/>
        <v>Audiência não conciliatória cancelada (71)Serventuário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v>
      </c>
      <c r="F13" s="35" t="s">
        <v>2690</v>
      </c>
      <c r="G13" s="4" t="s">
        <v>3</v>
      </c>
      <c r="H13" s="4" t="s">
        <v>3</v>
      </c>
      <c r="I13" s="4" t="s">
        <v>4</v>
      </c>
      <c r="J13" s="4"/>
    </row>
    <row r="14" spans="1:10" customFormat="1" ht="409.6" x14ac:dyDescent="0.3">
      <c r="A14" s="4" t="s">
        <v>18</v>
      </c>
      <c r="B14" s="5" t="s">
        <v>1</v>
      </c>
      <c r="C14" s="5" t="s">
        <v>7</v>
      </c>
      <c r="D14" s="5" t="s">
        <v>2625</v>
      </c>
      <c r="E14" s="35" t="str">
        <f t="shared" si="0"/>
        <v>Audiência não conciliatória convertida em diligência (78)Serventuário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v>
      </c>
      <c r="F14" s="35" t="s">
        <v>2690</v>
      </c>
      <c r="G14" s="4" t="s">
        <v>3</v>
      </c>
      <c r="H14" s="4" t="s">
        <v>3</v>
      </c>
      <c r="I14" s="4" t="s">
        <v>4</v>
      </c>
      <c r="J14" s="4"/>
    </row>
    <row r="15" spans="1:10" customFormat="1" ht="409.6" x14ac:dyDescent="0.3">
      <c r="A15" s="4" t="s">
        <v>19</v>
      </c>
      <c r="B15" s="5" t="s">
        <v>1</v>
      </c>
      <c r="C15" s="5" t="s">
        <v>2663</v>
      </c>
      <c r="D15" s="5" t="s">
        <v>2626</v>
      </c>
      <c r="E15" s="35" t="str">
        <f t="shared" si="0"/>
        <v>Audiência não conciliatória designada (7)Serventuário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v>
      </c>
      <c r="F15" s="35" t="s">
        <v>2690</v>
      </c>
      <c r="G15" s="4" t="s">
        <v>3</v>
      </c>
      <c r="H15" s="4" t="s">
        <v>3</v>
      </c>
      <c r="I15" s="4" t="s">
        <v>4</v>
      </c>
      <c r="J15" s="4"/>
    </row>
    <row r="16" spans="1:10" customFormat="1" ht="409.6" x14ac:dyDescent="0.3">
      <c r="A16" s="4" t="s">
        <v>20</v>
      </c>
      <c r="B16" s="5" t="s">
        <v>1</v>
      </c>
      <c r="C16" s="5" t="s">
        <v>7</v>
      </c>
      <c r="D16" s="5" t="s">
        <v>2627</v>
      </c>
      <c r="E16" s="35" t="str">
        <f t="shared" si="0"/>
        <v>Audiência não conciliatória não realizada (79)Serventuário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v>
      </c>
      <c r="F16" s="35" t="s">
        <v>2690</v>
      </c>
      <c r="G16" s="4" t="s">
        <v>3</v>
      </c>
      <c r="H16" s="4" t="s">
        <v>3</v>
      </c>
      <c r="I16" s="4" t="s">
        <v>4</v>
      </c>
      <c r="J16" s="4"/>
    </row>
    <row r="17" spans="1:10" customFormat="1" ht="409.6" x14ac:dyDescent="0.3">
      <c r="A17" s="4" t="s">
        <v>21</v>
      </c>
      <c r="B17" s="5" t="s">
        <v>1</v>
      </c>
      <c r="C17" s="5" t="s">
        <v>7</v>
      </c>
      <c r="D17" s="5" t="s">
        <v>2628</v>
      </c>
      <c r="E17" s="35" t="str">
        <f t="shared" si="0"/>
        <v>Audiência não conciliatória realizada (8)Serventuário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v>
      </c>
      <c r="F17" s="35" t="s">
        <v>2690</v>
      </c>
      <c r="G17" s="4" t="s">
        <v>3</v>
      </c>
      <c r="H17" s="4" t="s">
        <v>3</v>
      </c>
      <c r="I17" s="4" t="s">
        <v>4</v>
      </c>
      <c r="J17" s="4"/>
    </row>
    <row r="18" spans="1:10" customFormat="1" ht="409.6" x14ac:dyDescent="0.3">
      <c r="A18" s="4" t="s">
        <v>22</v>
      </c>
      <c r="B18" s="5" t="s">
        <v>1</v>
      </c>
      <c r="C18" s="5" t="s">
        <v>2663</v>
      </c>
      <c r="D18" s="5" t="s">
        <v>2629</v>
      </c>
      <c r="E18" s="35" t="str">
        <f t="shared" si="0"/>
        <v>Audiência não conciliatória redesignada (80)Serventuário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v>
      </c>
      <c r="F18" s="35" t="s">
        <v>2690</v>
      </c>
      <c r="G18" s="4" t="s">
        <v>3</v>
      </c>
      <c r="H18" s="4" t="s">
        <v>3</v>
      </c>
      <c r="I18" s="4" t="s">
        <v>4</v>
      </c>
      <c r="J18" s="4"/>
    </row>
    <row r="19" spans="1:10" customFormat="1" x14ac:dyDescent="0.3">
      <c r="A19" s="4" t="s">
        <v>23</v>
      </c>
      <c r="B19" s="5" t="s">
        <v>1</v>
      </c>
      <c r="C19" s="5" t="s">
        <v>7</v>
      </c>
      <c r="D19" s="4" t="s">
        <v>361</v>
      </c>
      <c r="E19" s="35" t="str">
        <f t="shared" si="0"/>
        <v>Autos físicos convertidos em eletrônicos (110)Serventuário (14) | Escrivão/Diretor de Secretaria/Secretário Jurídico (48) | Conversão de Autos Físicos em Eletrônicos (14732)</v>
      </c>
      <c r="F19" s="35" t="e">
        <f>VLOOKUP(E19,Situação!#REF!,1,0)</f>
        <v>#REF!</v>
      </c>
      <c r="G19" s="4" t="s">
        <v>3</v>
      </c>
      <c r="H19" s="4" t="s">
        <v>3</v>
      </c>
      <c r="I19" s="4" t="s">
        <v>4</v>
      </c>
      <c r="J19" s="4"/>
    </row>
    <row r="20" spans="1:10" s="11" customFormat="1" ht="122.4" x14ac:dyDescent="0.3">
      <c r="A20" s="35" t="s">
        <v>25</v>
      </c>
      <c r="B20" s="36" t="s">
        <v>1</v>
      </c>
      <c r="C20" s="36" t="s">
        <v>2664</v>
      </c>
      <c r="D20" s="35" t="s">
        <v>362</v>
      </c>
      <c r="E20" s="35" t="str">
        <f t="shared" si="0"/>
        <v>Baixado definitivamente (10)Serventuário (14) | Distribuidor (18) | Baixa Definitiva (22)</v>
      </c>
      <c r="F20" s="35" t="e">
        <f>VLOOKUP(E20,Situação!#REF!,1,0)</f>
        <v>#REF!</v>
      </c>
      <c r="G20" s="35" t="s">
        <v>3</v>
      </c>
      <c r="H20" s="35" t="s">
        <v>3</v>
      </c>
      <c r="I20" s="35" t="s">
        <v>4</v>
      </c>
      <c r="J20" s="35"/>
    </row>
    <row r="21" spans="1:10" customFormat="1" x14ac:dyDescent="0.3">
      <c r="A21" s="4" t="s">
        <v>27</v>
      </c>
      <c r="B21" s="5" t="s">
        <v>1</v>
      </c>
      <c r="C21" s="5" t="s">
        <v>7</v>
      </c>
      <c r="D21" s="4" t="s">
        <v>363</v>
      </c>
      <c r="E21" s="35" t="str">
        <f t="shared" si="0"/>
        <v>Bem/dinheiro depositado (109)Serventuário (14) | Escrivão/Diretor de Secretaria/Secretário Jurídico (48) | Ato cumprido pela parte ou interessado (12292) | Depósito de Bens/Dinheiro (12295)</v>
      </c>
      <c r="F21" s="35" t="e">
        <f>VLOOKUP(E21,Situação!#REF!,1,0)</f>
        <v>#REF!</v>
      </c>
      <c r="G21" s="4" t="s">
        <v>3</v>
      </c>
      <c r="H21" s="4" t="s">
        <v>3</v>
      </c>
      <c r="I21" s="4" t="s">
        <v>4</v>
      </c>
      <c r="J21" s="4"/>
    </row>
    <row r="22" spans="1:10" customFormat="1" ht="72.599999999999994" x14ac:dyDescent="0.3">
      <c r="A22" s="4" t="s">
        <v>29</v>
      </c>
      <c r="B22" s="5" t="s">
        <v>1</v>
      </c>
      <c r="C22" s="5" t="s">
        <v>7</v>
      </c>
      <c r="D22" s="5" t="s">
        <v>364</v>
      </c>
      <c r="E22" s="35" t="str">
        <f t="shared" si="0"/>
        <v>Cálculo efetuado (13)Serventuário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v>
      </c>
      <c r="F22" s="35" t="e">
        <f>VLOOKUP(E22,Situação!#REF!,1,0)</f>
        <v>#VALUE!</v>
      </c>
      <c r="G22" s="4" t="s">
        <v>3</v>
      </c>
      <c r="H22" s="4" t="s">
        <v>3</v>
      </c>
      <c r="I22" s="4" t="s">
        <v>4</v>
      </c>
      <c r="J22" s="4"/>
    </row>
    <row r="23" spans="1:10" customFormat="1" ht="42" x14ac:dyDescent="0.3">
      <c r="A23" s="4" t="s">
        <v>30</v>
      </c>
      <c r="B23" s="5" t="s">
        <v>1</v>
      </c>
      <c r="C23" s="5" t="s">
        <v>7</v>
      </c>
      <c r="D23" s="5" t="s">
        <v>365</v>
      </c>
      <c r="E23" s="35" t="str">
        <f t="shared" si="0"/>
        <v>Carta devolvida (11)Serventuário (14) | Escrivão/Diretor de Secretaria/Secretário Jurídico (48) | Remessa (123)[18:motivo_da_remessa:39]
Serventuário (14) | Distribuidor (18) | Remessa (982)[18:motivo_da_remessa:39]</v>
      </c>
      <c r="F23" s="35" t="e">
        <f>VLOOKUP(E23,Situação!#REF!,1,0)</f>
        <v>#REF!</v>
      </c>
      <c r="G23" s="4" t="s">
        <v>3</v>
      </c>
      <c r="H23" s="4" t="s">
        <v>3</v>
      </c>
      <c r="I23" s="4" t="s">
        <v>4</v>
      </c>
      <c r="J23" s="4"/>
    </row>
    <row r="24" spans="1:10" customFormat="1" ht="409.6" x14ac:dyDescent="0.3">
      <c r="A24" s="4" t="s">
        <v>31</v>
      </c>
      <c r="B24" s="5" t="s">
        <v>1</v>
      </c>
      <c r="C24" s="5" t="s">
        <v>7</v>
      </c>
      <c r="D24" s="5" t="s">
        <v>2630</v>
      </c>
      <c r="E24" s="35" t="str">
        <f t="shared" si="0"/>
        <v>Classe evoluida para ação penal (81)Serventuário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v>
      </c>
      <c r="F24" s="35" t="e">
        <f>VLOOKUP(E24,Situação!#REF!,1,0)</f>
        <v>#VALUE!</v>
      </c>
      <c r="G24" s="4" t="s">
        <v>3</v>
      </c>
      <c r="H24" s="4" t="s">
        <v>3</v>
      </c>
      <c r="I24" s="4" t="s">
        <v>3</v>
      </c>
      <c r="J24" s="4"/>
    </row>
    <row r="25" spans="1:10" customFormat="1" x14ac:dyDescent="0.3">
      <c r="A25" s="4" t="s">
        <v>32</v>
      </c>
      <c r="B25" s="5" t="s">
        <v>1</v>
      </c>
      <c r="C25" s="5" t="s">
        <v>7</v>
      </c>
      <c r="D25" s="4" t="s">
        <v>367</v>
      </c>
      <c r="E25" s="35" t="str">
        <f t="shared" si="0"/>
        <v>Classe processual retificada (133)Serventuário (14) | Escrivão/Diretor de Secretaria/Secretário Jurídico (48) | Retificação de Classe Processual (14738)</v>
      </c>
      <c r="F25" s="35" t="e">
        <f>VLOOKUP(E25,Situação!#REF!,1,0)</f>
        <v>#REF!</v>
      </c>
      <c r="G25" s="4" t="s">
        <v>3</v>
      </c>
      <c r="H25" s="4" t="s">
        <v>3</v>
      </c>
      <c r="I25" s="4" t="s">
        <v>4</v>
      </c>
      <c r="J25" s="4"/>
    </row>
    <row r="26" spans="1:10" customFormat="1" x14ac:dyDescent="0.3">
      <c r="A26" s="4" t="s">
        <v>34</v>
      </c>
      <c r="B26" s="5" t="s">
        <v>1</v>
      </c>
      <c r="C26" s="5" t="s">
        <v>7</v>
      </c>
      <c r="D26" s="4" t="s">
        <v>368</v>
      </c>
      <c r="E26" s="35" t="str">
        <f t="shared" si="0"/>
        <v>Comparecimento do réu (108)Serventuário (14) | Escrivão/Diretor de Secretaria/Secretário Jurídico (48) | Ato cumprido pela parte ou interessado (12292) | Comparecimento do Réu/Apenado (12294)</v>
      </c>
      <c r="F26" s="35" t="e">
        <f>VLOOKUP(E26,Situação!#REF!,1,0)</f>
        <v>#REF!</v>
      </c>
      <c r="G26" s="4" t="s">
        <v>3</v>
      </c>
      <c r="H26" s="4" t="s">
        <v>3</v>
      </c>
      <c r="I26" s="4" t="s">
        <v>4</v>
      </c>
      <c r="J26" s="4"/>
    </row>
    <row r="27" spans="1:10" customFormat="1" x14ac:dyDescent="0.3">
      <c r="A27" s="4" t="s">
        <v>36</v>
      </c>
      <c r="B27" s="5" t="s">
        <v>1</v>
      </c>
      <c r="C27" s="5" t="s">
        <v>7</v>
      </c>
      <c r="D27" s="4" t="s">
        <v>37</v>
      </c>
      <c r="E27" s="35" t="str">
        <f t="shared" si="0"/>
        <v>Concedida a recuperação judicial (90)Magistrado (1) | Julgamento (193) | Com Resolução do Mérito (385) | Concessão (210) | Recuperação judicial (12041)</v>
      </c>
      <c r="F27" s="35" t="e">
        <f>VLOOKUP(E27,Situação!#REF!,1,0)</f>
        <v>#REF!</v>
      </c>
      <c r="G27" s="4" t="s">
        <v>3</v>
      </c>
      <c r="H27" s="4" t="s">
        <v>4</v>
      </c>
      <c r="I27" s="4" t="s">
        <v>4</v>
      </c>
      <c r="J27" s="4" t="s">
        <v>38</v>
      </c>
    </row>
    <row r="28" spans="1:10" customFormat="1" x14ac:dyDescent="0.3">
      <c r="A28" s="4" t="s">
        <v>39</v>
      </c>
      <c r="B28" s="5" t="s">
        <v>1</v>
      </c>
      <c r="C28" s="5" t="s">
        <v>7</v>
      </c>
      <c r="D28" s="4" t="s">
        <v>369</v>
      </c>
      <c r="E28" s="35" t="str">
        <f t="shared" si="0"/>
        <v>Conclusão cancelada (136)Serventuário (14) | Escrivão/Diretor de Secretaria/Secretário Jurídico (48) | Cancelamento (12289) | Conclusão (15101)</v>
      </c>
      <c r="F28" s="35" t="e">
        <f>VLOOKUP(E28,Situação!#REF!,1,0)</f>
        <v>#REF!</v>
      </c>
      <c r="G28" s="4" t="s">
        <v>3</v>
      </c>
      <c r="H28" s="4" t="s">
        <v>3</v>
      </c>
      <c r="I28" s="4" t="s">
        <v>4</v>
      </c>
      <c r="J28" s="4"/>
    </row>
    <row r="29" spans="1:10" customFormat="1" ht="409.6" x14ac:dyDescent="0.3">
      <c r="A29" s="35" t="s">
        <v>41</v>
      </c>
      <c r="B29" s="5" t="s">
        <v>1</v>
      </c>
      <c r="C29" s="5" t="s">
        <v>2665</v>
      </c>
      <c r="D29" s="4" t="s">
        <v>371</v>
      </c>
      <c r="E29" s="35" t="str">
        <f t="shared" si="0"/>
        <v>Concluso (12)Serventuário (14) | Escrivão/Diretor de Secretaria/Secretário Jurídico (48) | Conclusão (51)</v>
      </c>
      <c r="F29" s="35" t="e">
        <f>VLOOKUP(E29,Situação!#REF!,1,0)</f>
        <v>#REF!</v>
      </c>
      <c r="G29" s="4" t="s">
        <v>3</v>
      </c>
      <c r="H29" s="4" t="s">
        <v>3</v>
      </c>
      <c r="I29" s="4" t="s">
        <v>4</v>
      </c>
      <c r="J29" s="4"/>
    </row>
    <row r="30" spans="1:10" customFormat="1" ht="409.6" x14ac:dyDescent="0.3">
      <c r="A30" s="4" t="s">
        <v>43</v>
      </c>
      <c r="B30" s="5" t="s">
        <v>1</v>
      </c>
      <c r="C30" s="5" t="s">
        <v>2665</v>
      </c>
      <c r="D30" s="4" t="s">
        <v>372</v>
      </c>
      <c r="E30" s="35" t="str">
        <f t="shared" si="0"/>
        <v>Concluso para admissibilidade recursal (69)Serventuário (14) | Escrivão/Diretor de Secretaria/Secretário Jurídico (48) | Conclusão (51)[3:tipo_de_conclusao:189]</v>
      </c>
      <c r="F30" s="35" t="e">
        <f>VLOOKUP(E30,Situação!#REF!,1,0)</f>
        <v>#REF!</v>
      </c>
      <c r="G30" s="4" t="s">
        <v>3</v>
      </c>
      <c r="H30" s="4" t="s">
        <v>3</v>
      </c>
      <c r="I30" s="4" t="s">
        <v>4</v>
      </c>
      <c r="J30" s="4" t="s">
        <v>45</v>
      </c>
    </row>
    <row r="31" spans="1:10" customFormat="1" ht="409.6" x14ac:dyDescent="0.3">
      <c r="A31" s="4" t="s">
        <v>46</v>
      </c>
      <c r="B31" s="5" t="s">
        <v>1</v>
      </c>
      <c r="C31" s="5" t="s">
        <v>2665</v>
      </c>
      <c r="D31" s="4" t="s">
        <v>373</v>
      </c>
      <c r="E31" s="35" t="str">
        <f t="shared" si="0"/>
        <v>Concluso para decisão (67)Serventuário (14) | Escrivão/Diretor de Secretaria/Secretário Jurídico (48) | Conclusão (51)[3:tipo_de_conclusao:6]</v>
      </c>
      <c r="F31" s="35" t="e">
        <f>VLOOKUP(E31,Situação!#REF!,1,0)</f>
        <v>#REF!</v>
      </c>
      <c r="G31" s="4" t="s">
        <v>3</v>
      </c>
      <c r="H31" s="4" t="s">
        <v>3</v>
      </c>
      <c r="I31" s="4" t="s">
        <v>4</v>
      </c>
      <c r="J31" s="4" t="s">
        <v>45</v>
      </c>
    </row>
    <row r="32" spans="1:10" customFormat="1" ht="409.6" x14ac:dyDescent="0.3">
      <c r="A32" s="4" t="s">
        <v>48</v>
      </c>
      <c r="B32" s="5" t="s">
        <v>1</v>
      </c>
      <c r="C32" s="5" t="s">
        <v>2665</v>
      </c>
      <c r="D32" s="4" t="s">
        <v>374</v>
      </c>
      <c r="E32" s="35" t="str">
        <f t="shared" si="0"/>
        <v>Concluso para despacho (66)Serventuário (14) | Escrivão/Diretor de Secretaria/Secretário Jurídico (48) | Conclusão (51)[3:tipo_de_conclusao:5]</v>
      </c>
      <c r="F32" s="35" t="e">
        <f>VLOOKUP(E32,Situação!#REF!,1,0)</f>
        <v>#REF!</v>
      </c>
      <c r="G32" s="4" t="s">
        <v>3</v>
      </c>
      <c r="H32" s="4" t="s">
        <v>3</v>
      </c>
      <c r="I32" s="4" t="s">
        <v>4</v>
      </c>
      <c r="J32" s="4" t="s">
        <v>45</v>
      </c>
    </row>
    <row r="33" spans="1:10" customFormat="1" ht="409.6" x14ac:dyDescent="0.3">
      <c r="A33" s="4" t="s">
        <v>50</v>
      </c>
      <c r="B33" s="5" t="s">
        <v>1</v>
      </c>
      <c r="C33" s="5" t="s">
        <v>2665</v>
      </c>
      <c r="D33" s="4" t="s">
        <v>375</v>
      </c>
      <c r="E33" s="35" t="str">
        <f t="shared" si="0"/>
        <v>Concluso para julgamento (68)Serventuário (14) | Escrivão/Diretor de Secretaria/Secretário Jurídico (48) | Conclusão (51)[3:tipo_de_conclusao:36]</v>
      </c>
      <c r="F33" s="35" t="e">
        <f>VLOOKUP(E33,Situação!#REF!,1,0)</f>
        <v>#REF!</v>
      </c>
      <c r="G33" s="4" t="s">
        <v>3</v>
      </c>
      <c r="H33" s="4" t="s">
        <v>3</v>
      </c>
      <c r="I33" s="4" t="s">
        <v>4</v>
      </c>
      <c r="J33" s="4" t="s">
        <v>45</v>
      </c>
    </row>
    <row r="34" spans="1:10" customFormat="1" ht="42" x14ac:dyDescent="0.3">
      <c r="A34" s="4" t="s">
        <v>52</v>
      </c>
      <c r="B34" s="5" t="s">
        <v>1</v>
      </c>
      <c r="C34" s="5" t="s">
        <v>7</v>
      </c>
      <c r="D34" s="5" t="s">
        <v>289</v>
      </c>
      <c r="E34" s="35" t="str">
        <f t="shared" si="0"/>
        <v>Decisão denegatória de admissibilidade proferida (14)Magistrado (1) | Decisão (3) | Não-Admissão (207) | Recurso de Revista (434)
Magistrado (1) | Decisão (3) | Não-Admissão (207) | Recurso Ordinário (12456)</v>
      </c>
      <c r="F34" s="35" t="e">
        <f>VLOOKUP(E34,Situação!#REF!,1,0)</f>
        <v>#REF!</v>
      </c>
      <c r="G34" s="4" t="s">
        <v>3</v>
      </c>
      <c r="H34" s="4" t="s">
        <v>3</v>
      </c>
      <c r="I34" s="4" t="s">
        <v>4</v>
      </c>
      <c r="J34" s="4" t="s">
        <v>53</v>
      </c>
    </row>
    <row r="35" spans="1:10" customFormat="1" ht="123.6" x14ac:dyDescent="0.3">
      <c r="A35" s="4" t="s">
        <v>54</v>
      </c>
      <c r="B35" s="5" t="s">
        <v>1</v>
      </c>
      <c r="C35" s="5" t="s">
        <v>7</v>
      </c>
      <c r="D35" s="5" t="s">
        <v>290</v>
      </c>
      <c r="E35" s="35" t="str">
        <f t="shared" si="0"/>
        <v>Decisão em embargos de declaração proferida (15)Magistrado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v>
      </c>
      <c r="F35" s="35" t="e">
        <f>VLOOKUP(E35,Situação!#REF!,1,0)</f>
        <v>#VALUE!</v>
      </c>
      <c r="G35" s="4" t="s">
        <v>3</v>
      </c>
      <c r="H35" s="4" t="s">
        <v>3</v>
      </c>
      <c r="I35" s="4" t="s">
        <v>4</v>
      </c>
      <c r="J35" s="4" t="s">
        <v>53</v>
      </c>
    </row>
    <row r="36" spans="1:10" customFormat="1" ht="62.4" x14ac:dyDescent="0.3">
      <c r="A36" s="4" t="s">
        <v>55</v>
      </c>
      <c r="B36" s="5" t="s">
        <v>1</v>
      </c>
      <c r="C36" s="5" t="s">
        <v>7</v>
      </c>
      <c r="D36" s="5" t="s">
        <v>291</v>
      </c>
      <c r="E36" s="35" t="str">
        <f t="shared" si="0"/>
        <v>Decisão homologatória proferida (16)Magistrado (1) | Decisão (3) | Homologação (378) | Acordo em execução ou em cumprimento de sentença (377)
Magistrado (1) | Decisão (3) | Concessão (817) | Suspensão Condicional da Pena (1017)
Magistrado (1) | Decisão (3) | Homologação (378) | Homologação do Acordo de Não Persecução Penal (12733)</v>
      </c>
      <c r="F36" s="35" t="e">
        <f>VLOOKUP(E36,Situação!#REF!,1,0)</f>
        <v>#VALUE!</v>
      </c>
      <c r="G36" s="4" t="s">
        <v>3</v>
      </c>
      <c r="H36" s="4" t="s">
        <v>3</v>
      </c>
      <c r="I36" s="4" t="s">
        <v>4</v>
      </c>
      <c r="J36" s="4" t="s">
        <v>53</v>
      </c>
    </row>
    <row r="37" spans="1:10" customFormat="1" ht="409.6" x14ac:dyDescent="0.3">
      <c r="A37" s="4" t="s">
        <v>56</v>
      </c>
      <c r="B37" s="5" t="s">
        <v>1</v>
      </c>
      <c r="C37" s="5" t="s">
        <v>7</v>
      </c>
      <c r="D37" s="5" t="s">
        <v>2631</v>
      </c>
      <c r="E37" s="35" t="str">
        <f t="shared" si="0"/>
        <v>Decisão proferida (17)Magistrado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v>
      </c>
      <c r="F37" s="35" t="e">
        <f>VLOOKUP(E37,Situação!#REF!,1,0)</f>
        <v>#VALUE!</v>
      </c>
      <c r="G37" s="4" t="s">
        <v>3</v>
      </c>
      <c r="H37" s="4" t="s">
        <v>3</v>
      </c>
      <c r="I37" s="4" t="s">
        <v>4</v>
      </c>
      <c r="J37" s="4"/>
    </row>
    <row r="38" spans="1:10" customFormat="1" x14ac:dyDescent="0.3">
      <c r="A38" s="4" t="s">
        <v>57</v>
      </c>
      <c r="B38" s="5" t="s">
        <v>1</v>
      </c>
      <c r="C38" s="5" t="s">
        <v>7</v>
      </c>
      <c r="D38" s="4" t="s">
        <v>58</v>
      </c>
      <c r="E38" s="35" t="str">
        <f t="shared" si="0"/>
        <v>Decretada a falência (18)Magistrado (1) | Julgamento (193) | Com Resolução do Mérito (385) | Decretação de falência (202)</v>
      </c>
      <c r="F38" s="35" t="e">
        <f>VLOOKUP(E38,Situação!#REF!,1,0)</f>
        <v>#REF!</v>
      </c>
      <c r="G38" s="4" t="s">
        <v>3</v>
      </c>
      <c r="H38" s="4" t="s">
        <v>4</v>
      </c>
      <c r="I38" s="4" t="s">
        <v>4</v>
      </c>
      <c r="J38" s="4" t="s">
        <v>38</v>
      </c>
    </row>
    <row r="39" spans="1:10" customFormat="1" ht="21.6" x14ac:dyDescent="0.3">
      <c r="A39" s="4" t="s">
        <v>59</v>
      </c>
      <c r="B39" s="5" t="s">
        <v>1</v>
      </c>
      <c r="C39" s="5" t="s">
        <v>7</v>
      </c>
      <c r="D39" s="5" t="s">
        <v>293</v>
      </c>
      <c r="E39" s="35" t="str">
        <f t="shared" si="0"/>
        <v>Denúncia/queixa recebida (9)Magistrado (1) | Decisão (3) | Recebimento (160) | Denúncia (391)
Magistrado (1) | Decisão (3) | Recebimento (160) | Queixa (393)</v>
      </c>
      <c r="F39" s="35" t="e">
        <f>VLOOKUP(E39,Situação!#REF!,1,0)</f>
        <v>#REF!</v>
      </c>
      <c r="G39" s="4" t="s">
        <v>3</v>
      </c>
      <c r="H39" s="4" t="s">
        <v>3</v>
      </c>
      <c r="I39" s="4" t="s">
        <v>3</v>
      </c>
      <c r="J39" s="4" t="s">
        <v>53</v>
      </c>
    </row>
    <row r="40" spans="1:10" customFormat="1" ht="21.6" x14ac:dyDescent="0.3">
      <c r="A40" s="4" t="s">
        <v>60</v>
      </c>
      <c r="B40" s="5" t="s">
        <v>1</v>
      </c>
      <c r="C40" s="5" t="s">
        <v>7</v>
      </c>
      <c r="D40" s="5" t="s">
        <v>294</v>
      </c>
      <c r="E40" s="35" t="str">
        <f t="shared" si="0"/>
        <v>Denúncia/queixa rejeitada (19)Magistrado (1) | Decisão (3) | Rejeição (138) | Denúncia (402)
Magistrado (1) | Decisão (3) | Rejeição (138) | Queixa (404)</v>
      </c>
      <c r="F40" s="35" t="e">
        <f>VLOOKUP(E40,Situação!#REF!,1,0)</f>
        <v>#REF!</v>
      </c>
      <c r="G40" s="4" t="s">
        <v>3</v>
      </c>
      <c r="H40" s="4" t="s">
        <v>3</v>
      </c>
      <c r="I40" s="4" t="s">
        <v>4</v>
      </c>
      <c r="J40" s="4" t="s">
        <v>53</v>
      </c>
    </row>
    <row r="41" spans="1:10" customFormat="1" x14ac:dyDescent="0.3">
      <c r="A41" s="4" t="s">
        <v>61</v>
      </c>
      <c r="B41" s="5" t="s">
        <v>1</v>
      </c>
      <c r="C41" s="5" t="s">
        <v>7</v>
      </c>
      <c r="D41" s="4" t="s">
        <v>377</v>
      </c>
      <c r="E41" s="35" t="str">
        <f t="shared" si="0"/>
        <v>Desarquivado (82)Serventuário (14) | Escrivão/Diretor de Secretaria/Secretário Jurídico (48) | Desarquivamento (893)</v>
      </c>
      <c r="F41" s="35" t="e">
        <f>VLOOKUP(E41,Situação!#REF!,1,0)</f>
        <v>#REF!</v>
      </c>
      <c r="G41" s="4" t="s">
        <v>3</v>
      </c>
      <c r="H41" s="4" t="s">
        <v>4</v>
      </c>
      <c r="I41" s="4" t="s">
        <v>4</v>
      </c>
      <c r="J41" s="4"/>
    </row>
    <row r="42" spans="1:10" customFormat="1" ht="235.8" x14ac:dyDescent="0.3">
      <c r="A42" s="4" t="s">
        <v>63</v>
      </c>
      <c r="B42" s="5" t="s">
        <v>1</v>
      </c>
      <c r="C42" s="5" t="s">
        <v>7</v>
      </c>
      <c r="D42" s="5" t="s">
        <v>295</v>
      </c>
      <c r="E42" s="35" t="str">
        <f t="shared" si="0"/>
        <v>Despacho proferido (21)Magistrado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v>
      </c>
      <c r="F42" s="35" t="e">
        <f>VLOOKUP(E42,Situação!#REF!,1,0)</f>
        <v>#VALUE!</v>
      </c>
      <c r="G42" s="4" t="s">
        <v>3</v>
      </c>
      <c r="H42" s="4" t="s">
        <v>3</v>
      </c>
      <c r="I42" s="4" t="s">
        <v>4</v>
      </c>
      <c r="J42" s="4"/>
    </row>
    <row r="43" spans="1:10" customFormat="1" x14ac:dyDescent="0.3">
      <c r="A43" s="4" t="s">
        <v>64</v>
      </c>
      <c r="B43" s="5" t="s">
        <v>1</v>
      </c>
      <c r="C43" s="5" t="s">
        <v>7</v>
      </c>
      <c r="D43" s="4"/>
      <c r="E43" s="35" t="str">
        <f t="shared" si="0"/>
        <v>Destaque para Julgamento Presencial (145)</v>
      </c>
      <c r="F43" s="35" t="e">
        <f>VLOOKUP(E43,Situação!#REF!,1,0)</f>
        <v>#REF!</v>
      </c>
      <c r="G43" s="4" t="s">
        <v>3</v>
      </c>
      <c r="H43" s="4" t="s">
        <v>3</v>
      </c>
      <c r="I43" s="4" t="s">
        <v>4</v>
      </c>
      <c r="J43" s="4"/>
    </row>
    <row r="44" spans="1:10" customFormat="1" x14ac:dyDescent="0.3">
      <c r="A44" s="4" t="s">
        <v>65</v>
      </c>
      <c r="B44" s="5" t="s">
        <v>1</v>
      </c>
      <c r="C44" s="5" t="s">
        <v>7</v>
      </c>
      <c r="D44" s="4" t="s">
        <v>66</v>
      </c>
      <c r="E44" s="35" t="str">
        <f t="shared" si="0"/>
        <v>Determinado arquivamento do procedimento investigatório (3)Magistrado (1) | Decisão (3) | Determinação (1013) | Determinação de arquivamento de procedimentos investigatórios (1063)</v>
      </c>
      <c r="F44" s="35" t="e">
        <f>VLOOKUP(E44,Situação!#REF!,1,0)</f>
        <v>#REF!</v>
      </c>
      <c r="G44" s="4" t="s">
        <v>3</v>
      </c>
      <c r="H44" s="4" t="s">
        <v>3</v>
      </c>
      <c r="I44" s="4" t="s">
        <v>4</v>
      </c>
      <c r="J44" s="4"/>
    </row>
    <row r="45" spans="1:10" customFormat="1" x14ac:dyDescent="0.3">
      <c r="A45" s="4" t="s">
        <v>67</v>
      </c>
      <c r="B45" s="5" t="s">
        <v>1</v>
      </c>
      <c r="C45" s="5" t="s">
        <v>7</v>
      </c>
      <c r="D45" s="4" t="s">
        <v>379</v>
      </c>
      <c r="E45" s="35" t="str">
        <f t="shared" si="0"/>
        <v>Devolvido da carga/vista (64)Serventuário (14) | Escrivão/Diretor de Secretaria/Secretário Jurídico (48) | Devolvidos os autos (12315)</v>
      </c>
      <c r="F45" s="35" t="e">
        <f>VLOOKUP(E45,Situação!#REF!,1,0)</f>
        <v>#REF!</v>
      </c>
      <c r="G45" s="4" t="s">
        <v>3</v>
      </c>
      <c r="H45" s="4" t="s">
        <v>3</v>
      </c>
      <c r="I45" s="4" t="s">
        <v>4</v>
      </c>
      <c r="J45" s="4"/>
    </row>
    <row r="46" spans="1:10" customFormat="1" x14ac:dyDescent="0.3">
      <c r="A46" s="4" t="s">
        <v>69</v>
      </c>
      <c r="B46" s="5" t="s">
        <v>1</v>
      </c>
      <c r="C46" s="5" t="s">
        <v>7</v>
      </c>
      <c r="D46" s="4" t="s">
        <v>380</v>
      </c>
      <c r="E46" s="35" t="str">
        <f t="shared" si="0"/>
        <v>Devolvido da vista (22)Serventuário (14) | Escrivão/Diretor de Secretaria/Secretário Jurídico (48) | Devolvidos os autos após Pedido de Vista (14091)</v>
      </c>
      <c r="F46" s="35" t="e">
        <f>VLOOKUP(E46,Situação!#REF!,1,0)</f>
        <v>#REF!</v>
      </c>
      <c r="G46" s="4" t="s">
        <v>3</v>
      </c>
      <c r="H46" s="4" t="s">
        <v>3</v>
      </c>
      <c r="I46" s="4" t="s">
        <v>4</v>
      </c>
      <c r="J46" s="4"/>
    </row>
    <row r="47" spans="1:10" customFormat="1" x14ac:dyDescent="0.3">
      <c r="A47" s="4" t="s">
        <v>71</v>
      </c>
      <c r="B47" s="5" t="s">
        <v>1</v>
      </c>
      <c r="C47" s="5" t="s">
        <v>7</v>
      </c>
      <c r="D47" s="4" t="s">
        <v>381</v>
      </c>
      <c r="E47" s="35" t="str">
        <f t="shared" si="0"/>
        <v>Disponibilizado no DJE (53)Serventuário (14) | Escrivão/Diretor de Secretaria/Secretário Jurídico (48) | Disponibilização no Diário da Justiça Eletrônico (1061)</v>
      </c>
      <c r="F47" s="35" t="e">
        <f>VLOOKUP(E47,Situação!#REF!,1,0)</f>
        <v>#REF!</v>
      </c>
      <c r="G47" s="4" t="s">
        <v>3</v>
      </c>
      <c r="H47" s="4" t="s">
        <v>3</v>
      </c>
      <c r="I47" s="4" t="s">
        <v>4</v>
      </c>
      <c r="J47" s="4"/>
    </row>
    <row r="48" spans="1:10" customFormat="1" ht="133.80000000000001" x14ac:dyDescent="0.3">
      <c r="A48" s="4" t="s">
        <v>73</v>
      </c>
      <c r="B48" s="5" t="s">
        <v>1</v>
      </c>
      <c r="C48" s="5" t="s">
        <v>2666</v>
      </c>
      <c r="D48" s="5" t="s">
        <v>382</v>
      </c>
      <c r="E48" s="35" t="str">
        <f t="shared" si="0"/>
        <v>Distribuição cancelada (23)Serventuário (14) | Distribuidor (18) | Cancelamento de Distribuição (488)
Serventuário (14) | Escrivão/Diretor de Secretaria/Secretário Jurídico (48) | Cancelamento de Distribuição (12186)</v>
      </c>
      <c r="F48" s="35" t="e">
        <f>VLOOKUP(E48,Situação!#REF!,1,0)</f>
        <v>#REF!</v>
      </c>
      <c r="G48" s="4" t="s">
        <v>3</v>
      </c>
      <c r="H48" s="4" t="s">
        <v>3</v>
      </c>
      <c r="I48" s="4" t="s">
        <v>4</v>
      </c>
      <c r="J48" s="4"/>
    </row>
    <row r="49" spans="1:10" customFormat="1" x14ac:dyDescent="0.3">
      <c r="A49" s="4" t="s">
        <v>74</v>
      </c>
      <c r="B49" s="5" t="s">
        <v>1</v>
      </c>
      <c r="C49" s="5" t="s">
        <v>7</v>
      </c>
      <c r="D49" s="4" t="s">
        <v>383</v>
      </c>
      <c r="E49" s="35" t="str">
        <f t="shared" si="0"/>
        <v>Distribuído (24)Serventuário (14) | Distribuidor (18) | Distribuição (26)</v>
      </c>
      <c r="F49" s="35" t="e">
        <f>VLOOKUP(E49,Situação!#REF!,1,0)</f>
        <v>#REF!</v>
      </c>
      <c r="G49" s="4" t="s">
        <v>3</v>
      </c>
      <c r="H49" s="4" t="s">
        <v>3</v>
      </c>
      <c r="I49" s="4" t="s">
        <v>3</v>
      </c>
      <c r="J49" s="4"/>
    </row>
    <row r="50" spans="1:10" customFormat="1" x14ac:dyDescent="0.3">
      <c r="A50" s="4" t="s">
        <v>76</v>
      </c>
      <c r="B50" s="5" t="s">
        <v>1</v>
      </c>
      <c r="C50" s="5" t="s">
        <v>7</v>
      </c>
      <c r="D50" s="4" t="s">
        <v>384</v>
      </c>
      <c r="E50" s="35" t="str">
        <f t="shared" si="0"/>
        <v>Entregue em carga/vista (63)Serventuário (14) | Escrivão/Diretor de Secretaria/Secretário Jurídico (48) | Entrega em carga/vista (493)</v>
      </c>
      <c r="F50" s="35" t="e">
        <f>VLOOKUP(E50,Situação!#REF!,1,0)</f>
        <v>#REF!</v>
      </c>
      <c r="G50" s="4" t="s">
        <v>3</v>
      </c>
      <c r="H50" s="4" t="s">
        <v>3</v>
      </c>
      <c r="I50" s="4" t="s">
        <v>4</v>
      </c>
      <c r="J50" s="4"/>
    </row>
    <row r="51" spans="1:10" customFormat="1" x14ac:dyDescent="0.3">
      <c r="A51" s="4" t="s">
        <v>78</v>
      </c>
      <c r="B51" s="5" t="s">
        <v>1</v>
      </c>
      <c r="C51" s="5" t="s">
        <v>7</v>
      </c>
      <c r="D51" s="4" t="s">
        <v>385</v>
      </c>
      <c r="E51" s="35" t="str">
        <f t="shared" si="0"/>
        <v>Excluído do juízo 100% digital (115)Serventuário (14) | Escrivão/Diretor de Secretaria/Secretário Jurídico (48) | Exclusão do Juízo 100% Digital (14737)</v>
      </c>
      <c r="F51" s="35" t="e">
        <f>VLOOKUP(E51,Situação!#REF!,1,0)</f>
        <v>#REF!</v>
      </c>
      <c r="G51" s="4" t="s">
        <v>3</v>
      </c>
      <c r="H51" s="4" t="s">
        <v>3</v>
      </c>
      <c r="I51" s="4" t="s">
        <v>4</v>
      </c>
      <c r="J51" s="4"/>
    </row>
    <row r="52" spans="1:10" customFormat="1" ht="225.6" x14ac:dyDescent="0.3">
      <c r="A52" s="4" t="s">
        <v>80</v>
      </c>
      <c r="B52" s="5" t="s">
        <v>1</v>
      </c>
      <c r="C52" s="5" t="s">
        <v>7</v>
      </c>
      <c r="D52" s="5" t="s">
        <v>2632</v>
      </c>
      <c r="E52" s="35" t="str">
        <f t="shared" si="0"/>
        <v>Execução não criminal iniciada (26)Serventuário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v>
      </c>
      <c r="F52" s="35" t="e">
        <f>VLOOKUP(E52,Situação!#REF!,1,0)</f>
        <v>#VALUE!</v>
      </c>
      <c r="G52" s="4" t="s">
        <v>4</v>
      </c>
      <c r="H52" s="4" t="s">
        <v>3</v>
      </c>
      <c r="I52" s="4" t="s">
        <v>3</v>
      </c>
      <c r="J52" s="4"/>
    </row>
    <row r="53" spans="1:10" customFormat="1" ht="31.8" x14ac:dyDescent="0.3">
      <c r="A53" s="4" t="s">
        <v>81</v>
      </c>
      <c r="B53" s="5" t="s">
        <v>82</v>
      </c>
      <c r="C53" s="5" t="s">
        <v>7</v>
      </c>
      <c r="D53" s="4" t="s">
        <v>83</v>
      </c>
      <c r="E53" s="35" t="str">
        <f t="shared" si="0"/>
        <v>Fase processual iniciada (65)Situação criada a partir de outras situações, não havendo movimentos próprios.</v>
      </c>
      <c r="F53" s="35" t="e">
        <f>VLOOKUP(E53,Situação!#REF!,1,0)</f>
        <v>#REF!</v>
      </c>
      <c r="G53" s="4" t="s">
        <v>3</v>
      </c>
      <c r="H53" s="4" t="s">
        <v>3</v>
      </c>
      <c r="I53" s="4" t="s">
        <v>3</v>
      </c>
      <c r="J53" s="4"/>
    </row>
    <row r="54" spans="1:10" customFormat="1" x14ac:dyDescent="0.3">
      <c r="A54" s="4" t="s">
        <v>84</v>
      </c>
      <c r="B54" s="5" t="s">
        <v>1</v>
      </c>
      <c r="C54" s="5" t="s">
        <v>7</v>
      </c>
      <c r="D54" s="4" t="s">
        <v>387</v>
      </c>
      <c r="E54" s="35" t="str">
        <f t="shared" si="0"/>
        <v>Finalizada tramitação direta entre MP e autoridade policial (117)Serventuário (14) | Escrivão/Diretor de Secretaria/Secretário Jurídico (48) | Finalizada Tramitação Direta entre MP e Autoridade Policial (15000)</v>
      </c>
      <c r="F54" s="35" t="e">
        <f>VLOOKUP(E54,Situação!#REF!,1,0)</f>
        <v>#REF!</v>
      </c>
      <c r="G54" s="4" t="s">
        <v>3</v>
      </c>
      <c r="H54" s="4" t="s">
        <v>3</v>
      </c>
      <c r="I54" s="4" t="s">
        <v>4</v>
      </c>
      <c r="J54" s="4"/>
    </row>
    <row r="55" spans="1:10" customFormat="1" ht="42" x14ac:dyDescent="0.3">
      <c r="A55" s="4" t="s">
        <v>86</v>
      </c>
      <c r="B55" s="5" t="s">
        <v>1</v>
      </c>
      <c r="C55" s="5" t="s">
        <v>7</v>
      </c>
      <c r="D55" s="5" t="s">
        <v>388</v>
      </c>
      <c r="E55" s="35" t="str">
        <f t="shared" si="0"/>
        <v>Finalizado o cumprimento da pena (113)Serventuário (14) | Escrivão/Diretor de Secretaria/Secretário Jurídico (48) | Cumprimento da pena (12276) | Fim (12278)
Serventuário (14) | Escrivão/Diretor de Secretaria/Secretário Jurídico (48) | Cumprimento da pena (12276) | Fim (12279)</v>
      </c>
      <c r="F55" s="35" t="e">
        <f>VLOOKUP(E55,Situação!#REF!,1,0)</f>
        <v>#VALUE!</v>
      </c>
      <c r="G55" s="4" t="s">
        <v>3</v>
      </c>
      <c r="H55" s="4" t="s">
        <v>3</v>
      </c>
      <c r="I55" s="4" t="s">
        <v>4</v>
      </c>
      <c r="J55" s="4"/>
    </row>
    <row r="56" spans="1:10" customFormat="1" x14ac:dyDescent="0.3">
      <c r="A56" s="4" t="s">
        <v>87</v>
      </c>
      <c r="B56" s="5" t="s">
        <v>1</v>
      </c>
      <c r="C56" s="5" t="s">
        <v>7</v>
      </c>
      <c r="D56" s="4" t="s">
        <v>389</v>
      </c>
      <c r="E56" s="35" t="str">
        <f t="shared" si="0"/>
        <v>Incluído no juízo 100% digital (114)Serventuário (14) | Escrivão/Diretor de Secretaria/Secretário Jurídico (48) | Inclusão no Juízo 100% Digital (14736)</v>
      </c>
      <c r="F56" s="35" t="e">
        <f>VLOOKUP(E56,Situação!#REF!,1,0)</f>
        <v>#REF!</v>
      </c>
      <c r="G56" s="4" t="s">
        <v>3</v>
      </c>
      <c r="H56" s="4" t="s">
        <v>3</v>
      </c>
      <c r="I56" s="4" t="s">
        <v>4</v>
      </c>
      <c r="J56" s="4"/>
    </row>
    <row r="57" spans="1:10" customFormat="1" x14ac:dyDescent="0.3">
      <c r="A57" s="4" t="s">
        <v>89</v>
      </c>
      <c r="B57" s="5" t="s">
        <v>1</v>
      </c>
      <c r="C57" s="5" t="s">
        <v>7</v>
      </c>
      <c r="D57" s="4" t="s">
        <v>390</v>
      </c>
      <c r="E57" s="35" t="str">
        <f t="shared" si="0"/>
        <v>Iniciada tramitação direta entre MP e autoridade policial (116)Serventuário (14) | Escrivão/Diretor de Secretaria/Secretário Jurídico (48) | Iniciada Tramitação Direta entre MP e Autoridade Policial (14999)</v>
      </c>
      <c r="F57" s="35" t="e">
        <f>VLOOKUP(E57,Situação!#REF!,1,0)</f>
        <v>#REF!</v>
      </c>
      <c r="G57" s="4" t="s">
        <v>3</v>
      </c>
      <c r="H57" s="4" t="s">
        <v>3</v>
      </c>
      <c r="I57" s="4" t="s">
        <v>4</v>
      </c>
      <c r="J57" s="4"/>
    </row>
    <row r="58" spans="1:10" customFormat="1" x14ac:dyDescent="0.3">
      <c r="A58" s="4" t="s">
        <v>91</v>
      </c>
      <c r="B58" s="5" t="s">
        <v>1</v>
      </c>
      <c r="C58" s="5" t="s">
        <v>7</v>
      </c>
      <c r="D58" s="4" t="s">
        <v>391</v>
      </c>
      <c r="E58" s="35" t="str">
        <f t="shared" si="0"/>
        <v>Iniciado o cumprimento da pena (111)Serventuário (14) | Escrivão/Diretor de Secretaria/Secretário Jurídico (48) | Cumprimento da pena (12276) | Início (12277)</v>
      </c>
      <c r="F58" s="35" t="e">
        <f>VLOOKUP(E58,Situação!#REF!,1,0)</f>
        <v>#REF!</v>
      </c>
      <c r="G58" s="4" t="s">
        <v>3</v>
      </c>
      <c r="H58" s="4" t="s">
        <v>3</v>
      </c>
      <c r="I58" s="4" t="s">
        <v>4</v>
      </c>
      <c r="J58" s="4"/>
    </row>
    <row r="59" spans="1:10" customFormat="1" ht="21.6" x14ac:dyDescent="0.3">
      <c r="A59" s="4" t="s">
        <v>93</v>
      </c>
      <c r="B59" s="5" t="s">
        <v>1</v>
      </c>
      <c r="C59" s="5" t="s">
        <v>300</v>
      </c>
      <c r="D59" s="4" t="s">
        <v>392</v>
      </c>
      <c r="E59" s="35" t="str">
        <f t="shared" si="0"/>
        <v>Iniciado o cumprimento da transação penal (54)Serventuário (14) | Escrivão/Diretor de Secretaria/Secretário Jurídico (48) | Início do Cumprimento da Transação Penal (11003)</v>
      </c>
      <c r="F59" s="35" t="e">
        <f>VLOOKUP(E59,Situação!#REF!,1,0)</f>
        <v>#REF!</v>
      </c>
      <c r="G59" s="4" t="s">
        <v>3</v>
      </c>
      <c r="H59" s="4" t="s">
        <v>3</v>
      </c>
      <c r="I59" s="4" t="s">
        <v>4</v>
      </c>
      <c r="J59" s="4"/>
    </row>
    <row r="60" spans="1:10" customFormat="1" x14ac:dyDescent="0.3">
      <c r="A60" s="4" t="s">
        <v>95</v>
      </c>
      <c r="B60" s="5" t="s">
        <v>1</v>
      </c>
      <c r="C60" s="5" t="s">
        <v>7</v>
      </c>
      <c r="D60" s="4" t="s">
        <v>393</v>
      </c>
      <c r="E60" s="35" t="str">
        <f t="shared" si="0"/>
        <v>Interrompido o cumprimento da pena (112)Serventuário (14) | Escrivão/Diretor de Secretaria/Secretário Jurídico (48) | Cumprimento da pena (12276) | Interrupção (12280)</v>
      </c>
      <c r="F60" s="35" t="e">
        <f>VLOOKUP(E60,Situação!#REF!,1,0)</f>
        <v>#REF!</v>
      </c>
      <c r="G60" s="4" t="s">
        <v>3</v>
      </c>
      <c r="H60" s="4" t="s">
        <v>3</v>
      </c>
      <c r="I60" s="4" t="s">
        <v>4</v>
      </c>
      <c r="J60" s="4"/>
    </row>
    <row r="61" spans="1:10" customFormat="1" x14ac:dyDescent="0.3">
      <c r="A61" s="4" t="s">
        <v>97</v>
      </c>
      <c r="B61" s="5" t="s">
        <v>1</v>
      </c>
      <c r="C61" s="5" t="s">
        <v>7</v>
      </c>
      <c r="D61" s="4" t="s">
        <v>98</v>
      </c>
      <c r="E61" s="35" t="str">
        <f t="shared" si="0"/>
        <v>Julgado (62)Magistrado (1) | Julgamento (193)</v>
      </c>
      <c r="F61" s="35" t="e">
        <f>VLOOKUP(E61,Situação!#REF!,1,0)</f>
        <v>#REF!</v>
      </c>
      <c r="G61" s="4" t="s">
        <v>3</v>
      </c>
      <c r="H61" s="4" t="s">
        <v>4</v>
      </c>
      <c r="I61" s="4" t="s">
        <v>4</v>
      </c>
      <c r="J61" s="4"/>
    </row>
    <row r="62" spans="1:10" customFormat="1" ht="409.6" x14ac:dyDescent="0.3">
      <c r="A62" s="4" t="s">
        <v>99</v>
      </c>
      <c r="B62" s="5" t="s">
        <v>1</v>
      </c>
      <c r="C62" s="5" t="s">
        <v>7</v>
      </c>
      <c r="D62" s="5" t="s">
        <v>301</v>
      </c>
      <c r="E62" s="35" t="str">
        <f t="shared" si="0"/>
        <v>Julgado com resolução do mérito (27)Magistrado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v>
      </c>
      <c r="F62" s="35" t="e">
        <f>VLOOKUP(E62,Situação!#REF!,1,0)</f>
        <v>#VALUE!</v>
      </c>
      <c r="G62" s="4" t="s">
        <v>3</v>
      </c>
      <c r="H62" s="4" t="s">
        <v>4</v>
      </c>
      <c r="I62" s="4" t="s">
        <v>4</v>
      </c>
      <c r="J62" s="4" t="s">
        <v>100</v>
      </c>
    </row>
    <row r="63" spans="1:10" customFormat="1" ht="409.6" x14ac:dyDescent="0.3">
      <c r="A63" s="4" t="s">
        <v>101</v>
      </c>
      <c r="B63" s="5" t="s">
        <v>1</v>
      </c>
      <c r="C63" s="5" t="s">
        <v>7</v>
      </c>
      <c r="D63" s="5" t="s">
        <v>302</v>
      </c>
      <c r="E63" s="35" t="str">
        <f t="shared" si="0"/>
        <v>Julgado sem resolução do mérito (28)Magistrado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v>
      </c>
      <c r="F63" s="35" t="e">
        <f>VLOOKUP(E63,Situação!#REF!,1,0)</f>
        <v>#VALUE!</v>
      </c>
      <c r="G63" s="4" t="s">
        <v>3</v>
      </c>
      <c r="H63" s="4" t="s">
        <v>4</v>
      </c>
      <c r="I63" s="4" t="s">
        <v>4</v>
      </c>
      <c r="J63" s="4" t="s">
        <v>100</v>
      </c>
    </row>
    <row r="64" spans="1:10" customFormat="1" ht="93" x14ac:dyDescent="0.3">
      <c r="A64" s="4" t="s">
        <v>102</v>
      </c>
      <c r="B64" s="5" t="s">
        <v>1</v>
      </c>
      <c r="C64" s="5" t="s">
        <v>7</v>
      </c>
      <c r="D64" s="5" t="s">
        <v>303</v>
      </c>
      <c r="E64" s="35" t="str">
        <f t="shared" si="0"/>
        <v>Julgamento homologatório proferido (29)Magistrado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v>
      </c>
      <c r="F64" s="35" t="e">
        <f>VLOOKUP(E64,Situação!#REF!,1,0)</f>
        <v>#VALUE!</v>
      </c>
      <c r="G64" s="4" t="s">
        <v>3</v>
      </c>
      <c r="H64" s="4" t="s">
        <v>4</v>
      </c>
      <c r="I64" s="4" t="s">
        <v>4</v>
      </c>
      <c r="J64" s="4" t="s">
        <v>38</v>
      </c>
    </row>
    <row r="65" spans="1:10" customFormat="1" ht="62.4" x14ac:dyDescent="0.3">
      <c r="A65" s="4" t="s">
        <v>103</v>
      </c>
      <c r="B65" s="5" t="s">
        <v>1</v>
      </c>
      <c r="C65" s="5" t="s">
        <v>7</v>
      </c>
      <c r="D65" s="5" t="s">
        <v>304</v>
      </c>
      <c r="E65" s="35" t="str">
        <f t="shared" si="0"/>
        <v>Justiça gratuita concedida por decisão (30)Magistrado (1) | Decisão (3) | Concessão (817) | Gratuidade da Justiça (787)
Magistrado (1) | Despacho (11009) | Concessão (11023) | Assistência Judiciária Gratuita (11024)
Magistrado (1) | Decisão (3) | Concessão em parte (888) | Gratuidade da Justiça (15103)</v>
      </c>
      <c r="F65" s="35" t="e">
        <f>VLOOKUP(E65,Situação!#REF!,1,0)</f>
        <v>#VALUE!</v>
      </c>
      <c r="G65" s="4" t="s">
        <v>3</v>
      </c>
      <c r="H65" s="4" t="s">
        <v>3</v>
      </c>
      <c r="I65" s="4" t="s">
        <v>4</v>
      </c>
      <c r="J65" s="4" t="s">
        <v>53</v>
      </c>
    </row>
    <row r="66" spans="1:10" customFormat="1" x14ac:dyDescent="0.3">
      <c r="A66" s="4" t="s">
        <v>104</v>
      </c>
      <c r="B66" s="5" t="s">
        <v>1</v>
      </c>
      <c r="C66" s="5" t="s">
        <v>7</v>
      </c>
      <c r="D66" s="4" t="s">
        <v>105</v>
      </c>
      <c r="E66" s="35" t="str">
        <f t="shared" si="0"/>
        <v>Justiça gratuita não concedida (31)Magistrado (1) | Decisão (3) | Não-Concessão (968) | Gratuidade da Justiça (334)</v>
      </c>
      <c r="F66" s="35" t="e">
        <f>VLOOKUP(E66,Situação!#REF!,1,0)</f>
        <v>#REF!</v>
      </c>
      <c r="G66" s="4" t="s">
        <v>3</v>
      </c>
      <c r="H66" s="4" t="s">
        <v>3</v>
      </c>
      <c r="I66" s="4" t="s">
        <v>4</v>
      </c>
      <c r="J66" s="4" t="s">
        <v>53</v>
      </c>
    </row>
    <row r="67" spans="1:10" customFormat="1" x14ac:dyDescent="0.3">
      <c r="A67" s="4" t="s">
        <v>106</v>
      </c>
      <c r="B67" s="5" t="s">
        <v>1</v>
      </c>
      <c r="C67" s="5" t="s">
        <v>7</v>
      </c>
      <c r="D67" s="4" t="s">
        <v>107</v>
      </c>
      <c r="E67" s="35" t="str">
        <f t="shared" ref="E67:E130" si="1">A67&amp;D67</f>
        <v>Justiça gratuita revogada (32)Magistrado (1) | Decisão (3) | Revogação (157) | Assistência Judiciária Gratuita (349)</v>
      </c>
      <c r="F67" s="35" t="e">
        <f>VLOOKUP(E67,Situação!#REF!,1,0)</f>
        <v>#REF!</v>
      </c>
      <c r="G67" s="4" t="s">
        <v>3</v>
      </c>
      <c r="H67" s="4" t="s">
        <v>3</v>
      </c>
      <c r="I67" s="4" t="s">
        <v>4</v>
      </c>
      <c r="J67" s="4" t="s">
        <v>53</v>
      </c>
    </row>
    <row r="68" spans="1:10" customFormat="1" x14ac:dyDescent="0.3">
      <c r="A68" s="4" t="s">
        <v>108</v>
      </c>
      <c r="B68" s="5" t="s">
        <v>1</v>
      </c>
      <c r="C68" s="5" t="s">
        <v>7</v>
      </c>
      <c r="D68" s="4" t="s">
        <v>396</v>
      </c>
      <c r="E68" s="35" t="str">
        <f t="shared" si="1"/>
        <v>Levantada suspensão/sobrestamento por Ação de Controle Concentrado de Constitucionalidade (97)Serventuário (14) | Escrivão/Diretor de Secretaria/Secretário Jurídico (48) | Levantamento da Causa Suspensiva ou de Sobrestamento (14974) | Suspensão/Sobrestamento Determinada por Ação de Controle Concentrado de Constitucionalidade  - STF (14982)</v>
      </c>
      <c r="F68" s="35" t="e">
        <f>VLOOKUP(E68,Situação!#REF!,1,0)</f>
        <v>#VALUE!</v>
      </c>
      <c r="G68" s="4" t="s">
        <v>3</v>
      </c>
      <c r="H68" s="4" t="s">
        <v>4</v>
      </c>
      <c r="I68" s="4" t="s">
        <v>4</v>
      </c>
      <c r="J68" s="4"/>
    </row>
    <row r="69" spans="1:10" customFormat="1" x14ac:dyDescent="0.3">
      <c r="A69" s="4" t="s">
        <v>110</v>
      </c>
      <c r="B69" s="5" t="s">
        <v>1</v>
      </c>
      <c r="C69" s="5" t="s">
        <v>7</v>
      </c>
      <c r="D69" s="4" t="s">
        <v>397</v>
      </c>
      <c r="E69" s="35" t="str">
        <f t="shared" si="1"/>
        <v>Levantada suspensão/sobrestamento por Controvérsia (98)Serventuário (14) | Escrivão/Diretor de Secretaria/Secretário Jurídico (48) | Levantamento da Causa Suspensiva ou de Sobrestamento (14974) | Suspensão/Sobrestamento Determinada por Controvérsia (14981)</v>
      </c>
      <c r="F69" s="35" t="e">
        <f>VLOOKUP(E69,Situação!#REF!,1,0)</f>
        <v>#VALUE!</v>
      </c>
      <c r="G69" s="4" t="s">
        <v>3</v>
      </c>
      <c r="H69" s="4" t="s">
        <v>4</v>
      </c>
      <c r="I69" s="4" t="s">
        <v>4</v>
      </c>
      <c r="J69" s="4"/>
    </row>
    <row r="70" spans="1:10" customFormat="1" ht="42" x14ac:dyDescent="0.3">
      <c r="A70" s="4" t="s">
        <v>112</v>
      </c>
      <c r="B70" s="5" t="s">
        <v>1</v>
      </c>
      <c r="C70" s="5" t="s">
        <v>7</v>
      </c>
      <c r="D70" s="5" t="s">
        <v>398</v>
      </c>
      <c r="E70" s="35" t="str">
        <f t="shared" si="1"/>
        <v>Levantada suspensão/sobrestamento por cumprimento (20)Serventuário (14) | Escrivão/Diretor de Secretaria/Secretário Jurídico (48) | Cumprimento de Levantamento da Suspensão  (12066)
Serventuário (14) | Escrivão/Diretor de Secretaria/Secretário Jurídico (48) | Levantamento da Causa Suspensiva ou de Sobrestamento (14974)</v>
      </c>
      <c r="F70" s="35" t="e">
        <f>VLOOKUP(E70,Situação!#REF!,1,0)</f>
        <v>#VALUE!</v>
      </c>
      <c r="G70" s="4" t="s">
        <v>3</v>
      </c>
      <c r="H70" s="4" t="s">
        <v>4</v>
      </c>
      <c r="I70" s="4" t="s">
        <v>4</v>
      </c>
      <c r="J70" s="4"/>
    </row>
    <row r="71" spans="1:10" customFormat="1" x14ac:dyDescent="0.3">
      <c r="A71" s="4" t="s">
        <v>113</v>
      </c>
      <c r="B71" s="5" t="s">
        <v>1</v>
      </c>
      <c r="C71" s="5" t="s">
        <v>7</v>
      </c>
      <c r="D71" s="4" t="s">
        <v>114</v>
      </c>
      <c r="E71" s="35" t="str">
        <f t="shared" si="1"/>
        <v>Levantada suspensão/sobrestamento por decisão judicial (106)Magistrado (1) | Decisão (3) | Levantamento da Suspensão ou Dessobrestamento (12067)</v>
      </c>
      <c r="F71" s="35" t="e">
        <f>VLOOKUP(E71,Situação!#REF!,1,0)</f>
        <v>#REF!</v>
      </c>
      <c r="G71" s="4" t="s">
        <v>3</v>
      </c>
      <c r="H71" s="4" t="s">
        <v>4</v>
      </c>
      <c r="I71" s="4" t="s">
        <v>4</v>
      </c>
      <c r="J71" s="4" t="s">
        <v>53</v>
      </c>
    </row>
    <row r="72" spans="1:10" customFormat="1" x14ac:dyDescent="0.3">
      <c r="A72" s="4" t="s">
        <v>115</v>
      </c>
      <c r="B72" s="5" t="s">
        <v>1</v>
      </c>
      <c r="C72" s="5" t="s">
        <v>7</v>
      </c>
      <c r="D72" s="4" t="s">
        <v>116</v>
      </c>
      <c r="E72" s="35" t="str">
        <f t="shared" si="1"/>
        <v>Levantada suspensão/sobrestamento por despacho judicial (107)Magistrado (1) | Despacho (11009) | Levantamento da Suspensão ou Dessobrestamento (12068)</v>
      </c>
      <c r="F72" s="35" t="e">
        <f>VLOOKUP(E72,Situação!#REF!,1,0)</f>
        <v>#REF!</v>
      </c>
      <c r="G72" s="4" t="s">
        <v>3</v>
      </c>
      <c r="H72" s="4" t="s">
        <v>4</v>
      </c>
      <c r="I72" s="4" t="s">
        <v>4</v>
      </c>
      <c r="J72" s="4" t="s">
        <v>117</v>
      </c>
    </row>
    <row r="73" spans="1:10" customFormat="1" x14ac:dyDescent="0.3">
      <c r="A73" s="4" t="s">
        <v>118</v>
      </c>
      <c r="B73" s="5" t="s">
        <v>1</v>
      </c>
      <c r="C73" s="5" t="s">
        <v>7</v>
      </c>
      <c r="D73" s="4" t="s">
        <v>399</v>
      </c>
      <c r="E73" s="35" t="str">
        <f t="shared" si="1"/>
        <v>Levantada suspensão/sobrestamento por Grupo de Representativos (99)Serventuário (14) | Escrivão/Diretor de Secretaria/Secretário Jurídico (48) | Levantamento da Causa Suspensiva ou de Sobrestamento (14974) | Suspensão/Sobrestamento Determinada por Grupo de Representativos (14980)</v>
      </c>
      <c r="F73" s="35" t="e">
        <f>VLOOKUP(E73,Situação!#REF!,1,0)</f>
        <v>#VALUE!</v>
      </c>
      <c r="G73" s="4" t="s">
        <v>3</v>
      </c>
      <c r="H73" s="4" t="s">
        <v>4</v>
      </c>
      <c r="I73" s="4" t="s">
        <v>4</v>
      </c>
      <c r="J73" s="4"/>
    </row>
    <row r="74" spans="1:10" customFormat="1" x14ac:dyDescent="0.3">
      <c r="A74" s="4" t="s">
        <v>120</v>
      </c>
      <c r="B74" s="5" t="s">
        <v>1</v>
      </c>
      <c r="C74" s="5" t="s">
        <v>7</v>
      </c>
      <c r="D74" s="4" t="s">
        <v>400</v>
      </c>
      <c r="E74" s="35" t="str">
        <f t="shared" si="1"/>
        <v>Levantada suspensão/sobrestamento por IAC (100)Serventuário (14) | Escrivão/Diretor de Secretaria/Secretário Jurídico (48) | Levantamento da Causa Suspensiva ou de Sobrestamento (14974) | Suspensão/Sobrestamento Determinada por Incidente de Assunção de Competência - IAC (14979)</v>
      </c>
      <c r="F74" s="35" t="e">
        <f>VLOOKUP(E74,Situação!#REF!,1,0)</f>
        <v>#VALUE!</v>
      </c>
      <c r="G74" s="4" t="s">
        <v>3</v>
      </c>
      <c r="H74" s="4" t="s">
        <v>4</v>
      </c>
      <c r="I74" s="4" t="s">
        <v>4</v>
      </c>
      <c r="J74" s="4"/>
    </row>
    <row r="75" spans="1:10" customFormat="1" x14ac:dyDescent="0.3">
      <c r="A75" s="4" t="s">
        <v>122</v>
      </c>
      <c r="B75" s="5" t="s">
        <v>1</v>
      </c>
      <c r="C75" s="5" t="s">
        <v>7</v>
      </c>
      <c r="D75" s="4" t="s">
        <v>401</v>
      </c>
      <c r="E75" s="35" t="str">
        <f t="shared" si="1"/>
        <v>Levantada suspensão/sobrestamento por IRDR (105)Serventuário (14) | Escrivão/Diretor de Secretaria/Secretário Jurídico (48) | Levantamento da Causa Suspensiva ou de Sobrestamento (14974) | Suspensão/Sobrestamento por Incidente de Resolução de Demandas Repetitivas (14985)</v>
      </c>
      <c r="F75" s="35" t="e">
        <f>VLOOKUP(E75,Situação!#REF!,1,0)</f>
        <v>#VALUE!</v>
      </c>
      <c r="G75" s="4" t="s">
        <v>3</v>
      </c>
      <c r="H75" s="4" t="s">
        <v>4</v>
      </c>
      <c r="I75" s="4" t="s">
        <v>4</v>
      </c>
      <c r="J75" s="4"/>
    </row>
    <row r="76" spans="1:10" customFormat="1" x14ac:dyDescent="0.3">
      <c r="A76" s="4" t="s">
        <v>124</v>
      </c>
      <c r="B76" s="5" t="s">
        <v>1</v>
      </c>
      <c r="C76" s="5" t="s">
        <v>7</v>
      </c>
      <c r="D76" s="4" t="s">
        <v>402</v>
      </c>
      <c r="E76" s="35" t="str">
        <f t="shared" si="1"/>
        <v>Levantada suspensão/sobrestamento por Recurso de Revista Repetitiva (101)Serventuário (14) | Escrivão/Diretor de Secretaria/Secretário Jurídico (48) | Levantamento da Causa Suspensiva ou de Sobrestamento (14974) | Suspensão/Sobrestamento Determinada por Recurso de Revista Repetitivo (14984)</v>
      </c>
      <c r="F76" s="35" t="e">
        <f>VLOOKUP(E76,Situação!#REF!,1,0)</f>
        <v>#VALUE!</v>
      </c>
      <c r="G76" s="4" t="s">
        <v>3</v>
      </c>
      <c r="H76" s="4" t="s">
        <v>4</v>
      </c>
      <c r="I76" s="4" t="s">
        <v>4</v>
      </c>
      <c r="J76" s="4"/>
    </row>
    <row r="77" spans="1:10" customFormat="1" x14ac:dyDescent="0.3">
      <c r="A77" s="4" t="s">
        <v>126</v>
      </c>
      <c r="B77" s="5" t="s">
        <v>1</v>
      </c>
      <c r="C77" s="5" t="s">
        <v>7</v>
      </c>
      <c r="D77" s="4" t="s">
        <v>403</v>
      </c>
      <c r="E77" s="35" t="str">
        <f t="shared" si="1"/>
        <v>Levantada suspensão/sobrestamento por Recurso Repetitivo (103)Serventuário (14) | Escrivão/Diretor de Secretaria/Secretário Jurídico (48) | Levantamento da Causa Suspensiva ou de Sobrestamento (14974) | Suspensão/Sobrestamento por Recurso Especial Repetitivo (14976)</v>
      </c>
      <c r="F77" s="35" t="e">
        <f>VLOOKUP(E77,Situação!#REF!,1,0)</f>
        <v>#VALUE!</v>
      </c>
      <c r="G77" s="4" t="s">
        <v>3</v>
      </c>
      <c r="H77" s="4" t="s">
        <v>4</v>
      </c>
      <c r="I77" s="4" t="s">
        <v>4</v>
      </c>
      <c r="J77" s="4"/>
    </row>
    <row r="78" spans="1:10" customFormat="1" x14ac:dyDescent="0.3">
      <c r="A78" s="4" t="s">
        <v>128</v>
      </c>
      <c r="B78" s="5" t="s">
        <v>1</v>
      </c>
      <c r="C78" s="5" t="s">
        <v>7</v>
      </c>
      <c r="D78" s="4" t="s">
        <v>404</v>
      </c>
      <c r="E78" s="35" t="str">
        <f t="shared" si="1"/>
        <v>Levantada suspensão/sobrestamento por Repercussão Geral (102)Serventuário (14) | Escrivão/Diretor de Secretaria/Secretário Jurídico (48) | Levantamento da Causa Suspensiva ou de Sobrestamento (14974) | Suspensão/Sobrestamento por Recurso Extraordinário com Repercussão Geral (14975)</v>
      </c>
      <c r="F78" s="35" t="e">
        <f>VLOOKUP(E78,Situação!#REF!,1,0)</f>
        <v>#VALUE!</v>
      </c>
      <c r="G78" s="4" t="s">
        <v>3</v>
      </c>
      <c r="H78" s="4" t="s">
        <v>4</v>
      </c>
      <c r="I78" s="4" t="s">
        <v>4</v>
      </c>
      <c r="J78" s="4"/>
    </row>
    <row r="79" spans="1:10" customFormat="1" ht="123.6" x14ac:dyDescent="0.3">
      <c r="A79" s="4" t="s">
        <v>130</v>
      </c>
      <c r="B79" s="5" t="s">
        <v>1</v>
      </c>
      <c r="C79" s="5" t="s">
        <v>7</v>
      </c>
      <c r="D79" s="5" t="s">
        <v>405</v>
      </c>
      <c r="E79" s="35" t="str">
        <f t="shared" si="1"/>
        <v>Levantada suspensão/sobrestamento por SIRDR (104)Serventuário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v>
      </c>
      <c r="F79" s="35" t="e">
        <f>VLOOKUP(E79,Situação!#REF!,1,0)</f>
        <v>#VALUE!</v>
      </c>
      <c r="G79" s="4" t="s">
        <v>3</v>
      </c>
      <c r="H79" s="4" t="s">
        <v>4</v>
      </c>
      <c r="I79" s="4" t="s">
        <v>4</v>
      </c>
      <c r="J79" s="4"/>
    </row>
    <row r="80" spans="1:10" customFormat="1" ht="72.599999999999994" x14ac:dyDescent="0.3">
      <c r="A80" s="4" t="s">
        <v>131</v>
      </c>
      <c r="B80" s="5" t="s">
        <v>1</v>
      </c>
      <c r="C80" s="5" t="s">
        <v>7</v>
      </c>
      <c r="D80" s="5" t="s">
        <v>307</v>
      </c>
      <c r="E80" s="35" t="str">
        <f t="shared" si="1"/>
        <v>Liminar deferida (33)Magistrado (1) | Decisão (3) | Concessão em parte (888) | Antecipação de Tutela (889)
Magistrado (1) | Decisão (3) | Concessão (817) | Antecipação de tutela (332)
Magistrado (1) | Decisão (3) | Concessão (817) | Liminar (339)
Magistrado (1) | Decisão (3) | Concessão em parte (888) | Liminar (892)</v>
      </c>
      <c r="F80" s="35" t="e">
        <f>VLOOKUP(E80,Situação!#REF!,1,0)</f>
        <v>#VALUE!</v>
      </c>
      <c r="G80" s="4" t="s">
        <v>3</v>
      </c>
      <c r="H80" s="4" t="s">
        <v>3</v>
      </c>
      <c r="I80" s="4" t="s">
        <v>4</v>
      </c>
      <c r="J80" s="4" t="s">
        <v>53</v>
      </c>
    </row>
    <row r="81" spans="1:10" customFormat="1" ht="31.8" x14ac:dyDescent="0.3">
      <c r="A81" s="4" t="s">
        <v>132</v>
      </c>
      <c r="B81" s="5" t="s">
        <v>1</v>
      </c>
      <c r="C81" s="5" t="s">
        <v>7</v>
      </c>
      <c r="D81" s="5" t="s">
        <v>308</v>
      </c>
      <c r="E81" s="35" t="str">
        <f t="shared" si="1"/>
        <v>Liminar indeferida (89)Magistrado (1) | Decisão (3) | Não-Concessão (968) | Antecipação de tutela (785)
Magistrado (1) | Decisão (3) | Não-Concessão (968) | Liminar (792)</v>
      </c>
      <c r="F81" s="35" t="e">
        <f>VLOOKUP(E81,Situação!#REF!,1,0)</f>
        <v>#REF!</v>
      </c>
      <c r="G81" s="4" t="s">
        <v>3</v>
      </c>
      <c r="H81" s="4" t="s">
        <v>3</v>
      </c>
      <c r="I81" s="4" t="s">
        <v>4</v>
      </c>
      <c r="J81" s="4" t="s">
        <v>53</v>
      </c>
    </row>
    <row r="82" spans="1:10" customFormat="1" x14ac:dyDescent="0.3">
      <c r="A82" s="4" t="s">
        <v>133</v>
      </c>
      <c r="B82" s="5" t="s">
        <v>1</v>
      </c>
      <c r="C82" s="5" t="s">
        <v>7</v>
      </c>
      <c r="D82" s="4" t="s">
        <v>407</v>
      </c>
      <c r="E82" s="35" t="str">
        <f t="shared" si="1"/>
        <v>Liquidação/execução cancelada por nulidade (137)Serventuário (14) | Escrivão/Diretor de Secretaria/Secretário Jurídico (48) | Cancelamento (12289) | De Liquidação, Cumprimento de Sentença ou Execução por Nulidade da Fase de Conhecimento  (15168)</v>
      </c>
      <c r="F82" s="35" t="e">
        <f>VLOOKUP(E82,Situação!#REF!,1,0)</f>
        <v>#REF!</v>
      </c>
      <c r="G82" s="4" t="s">
        <v>3</v>
      </c>
      <c r="H82" s="4" t="s">
        <v>3</v>
      </c>
      <c r="I82" s="4" t="s">
        <v>4</v>
      </c>
      <c r="J82" s="4"/>
    </row>
    <row r="83" spans="1:10" customFormat="1" ht="42" x14ac:dyDescent="0.3">
      <c r="A83" s="4" t="s">
        <v>135</v>
      </c>
      <c r="B83" s="5" t="s">
        <v>1</v>
      </c>
      <c r="C83" s="5" t="s">
        <v>7</v>
      </c>
      <c r="D83" s="5" t="s">
        <v>408</v>
      </c>
      <c r="E83" s="35" t="str">
        <f t="shared" si="1"/>
        <v>Liquidação/execução iniciada (91)Serventuário (14) | Escrivão/Diretor de Secretaria/Secretário Jurídico (48) | Liquidação iniciada (11384)
Serventuário (14) | Escrivão/Diretor de Secretaria/Secretário Jurídico (48) | Execução/Cumprimento de Sentença Iniciada (o) (11385)</v>
      </c>
      <c r="F83" s="35" t="e">
        <f>VLOOKUP(E83,Situação!#REF!,1,0)</f>
        <v>#VALUE!</v>
      </c>
      <c r="G83" s="4" t="s">
        <v>4</v>
      </c>
      <c r="H83" s="4" t="s">
        <v>3</v>
      </c>
      <c r="I83" s="4" t="s">
        <v>3</v>
      </c>
      <c r="J83" s="4"/>
    </row>
    <row r="84" spans="1:10" customFormat="1" ht="62.4" x14ac:dyDescent="0.3">
      <c r="A84" s="4" t="s">
        <v>136</v>
      </c>
      <c r="B84" s="5" t="s">
        <v>1</v>
      </c>
      <c r="C84" s="5" t="s">
        <v>7</v>
      </c>
      <c r="D84" s="5" t="s">
        <v>310</v>
      </c>
      <c r="E84" s="35" t="str">
        <f t="shared" si="1"/>
        <v>Medida protetiva homologada ou revogada (34)Magistrado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v>
      </c>
      <c r="F84" s="35" t="e">
        <f>VLOOKUP(E84,Situação!#REF!,1,0)</f>
        <v>#VALUE!</v>
      </c>
      <c r="G84" s="4" t="s">
        <v>3</v>
      </c>
      <c r="H84" s="4" t="s">
        <v>3</v>
      </c>
      <c r="I84" s="4" t="s">
        <v>4</v>
      </c>
      <c r="J84" s="4" t="s">
        <v>53</v>
      </c>
    </row>
    <row r="85" spans="1:10" customFormat="1" x14ac:dyDescent="0.3">
      <c r="A85" s="4" t="s">
        <v>137</v>
      </c>
      <c r="B85" s="5" t="s">
        <v>1</v>
      </c>
      <c r="C85" s="5" t="s">
        <v>7</v>
      </c>
      <c r="D85" s="4" t="s">
        <v>138</v>
      </c>
      <c r="E85" s="35" t="str">
        <f t="shared" si="1"/>
        <v>Pedido de uniformização de interpretação de lei não admitido (143)Magistrado (1) | Decisão (3) | Não-Admissão (207) | Pedido de Uniformização de Interpretação de Lei (15183)</v>
      </c>
      <c r="F85" s="35" t="e">
        <f>VLOOKUP(E85,Situação!#REF!,1,0)</f>
        <v>#REF!</v>
      </c>
      <c r="G85" s="4" t="s">
        <v>3</v>
      </c>
      <c r="H85" s="4" t="s">
        <v>3</v>
      </c>
      <c r="I85" s="4" t="s">
        <v>3</v>
      </c>
      <c r="J85" s="4" t="s">
        <v>53</v>
      </c>
    </row>
    <row r="86" spans="1:10" s="26" customFormat="1" ht="357" x14ac:dyDescent="0.3">
      <c r="A86" s="27" t="s">
        <v>139</v>
      </c>
      <c r="B86" s="28" t="s">
        <v>311</v>
      </c>
      <c r="C86" s="28" t="s">
        <v>2667</v>
      </c>
      <c r="D86" s="27" t="s">
        <v>83</v>
      </c>
      <c r="E86" s="35" t="str">
        <f t="shared" si="1"/>
        <v>Pendente (88)Situação criada a partir de outras situações, não havendo movimentos próprios.</v>
      </c>
      <c r="F86" s="35" t="e">
        <f>VLOOKUP(E86,Situação!#REF!,1,0)</f>
        <v>#REF!</v>
      </c>
      <c r="G86" s="27" t="s">
        <v>3</v>
      </c>
      <c r="H86" s="27" t="s">
        <v>3</v>
      </c>
      <c r="I86" s="27" t="s">
        <v>4</v>
      </c>
      <c r="J86" s="27"/>
    </row>
    <row r="87" spans="1:10" s="26" customFormat="1" ht="244.8" x14ac:dyDescent="0.3">
      <c r="A87" s="27" t="s">
        <v>140</v>
      </c>
      <c r="B87" s="28" t="s">
        <v>1</v>
      </c>
      <c r="C87" s="28" t="s">
        <v>2668</v>
      </c>
      <c r="D87" s="27" t="s">
        <v>411</v>
      </c>
      <c r="E87" s="35" t="str">
        <f t="shared" si="1"/>
        <v>Perícia agendada (55)Serventuário (14) | Escrivão/Diretor de Secretaria/Secretário Jurídico (48) | Perícia (14901) | Agendada (14904)</v>
      </c>
      <c r="F87" s="35" t="e">
        <f>VLOOKUP(E87,Situação!#REF!,1,0)</f>
        <v>#REF!</v>
      </c>
      <c r="G87" s="27" t="s">
        <v>3</v>
      </c>
      <c r="H87" s="27" t="s">
        <v>3</v>
      </c>
      <c r="I87" s="27" t="s">
        <v>4</v>
      </c>
      <c r="J87" s="27"/>
    </row>
    <row r="88" spans="1:10" customFormat="1" x14ac:dyDescent="0.3">
      <c r="A88" s="4" t="s">
        <v>142</v>
      </c>
      <c r="B88" s="5" t="s">
        <v>1</v>
      </c>
      <c r="C88" s="5" t="s">
        <v>7</v>
      </c>
      <c r="D88" s="4" t="s">
        <v>412</v>
      </c>
      <c r="E88" s="35" t="str">
        <f t="shared" si="1"/>
        <v>Perícia cancelada (56)Serventuário (14) | Escrivão/Diretor de Secretaria/Secretário Jurídico (48) | Perícia (14901) | Cancelada (14906)</v>
      </c>
      <c r="F88" s="35" t="e">
        <f>VLOOKUP(E88,Situação!#REF!,1,0)</f>
        <v>#REF!</v>
      </c>
      <c r="G88" s="4" t="s">
        <v>3</v>
      </c>
      <c r="H88" s="4" t="s">
        <v>3</v>
      </c>
      <c r="I88" s="4" t="s">
        <v>4</v>
      </c>
      <c r="J88" s="4"/>
    </row>
    <row r="89" spans="1:10" customFormat="1" ht="246" x14ac:dyDescent="0.3">
      <c r="A89" s="4" t="s">
        <v>144</v>
      </c>
      <c r="B89" s="5" t="s">
        <v>1</v>
      </c>
      <c r="C89" s="5" t="s">
        <v>2668</v>
      </c>
      <c r="D89" s="4" t="s">
        <v>413</v>
      </c>
      <c r="E89" s="35" t="str">
        <f t="shared" si="1"/>
        <v>Perícia designada (57)Serventuário (14) | Escrivão/Diretor de Secretaria/Secretário Jurídico (48) | Perícia (14901) | Determinada/Designada (14903)</v>
      </c>
      <c r="F89" s="35" t="e">
        <f>VLOOKUP(E89,Situação!#REF!,1,0)</f>
        <v>#REF!</v>
      </c>
      <c r="G89" s="4" t="s">
        <v>3</v>
      </c>
      <c r="H89" s="4" t="s">
        <v>3</v>
      </c>
      <c r="I89" s="4" t="s">
        <v>4</v>
      </c>
      <c r="J89" s="4"/>
    </row>
    <row r="90" spans="1:10" customFormat="1" x14ac:dyDescent="0.3">
      <c r="A90" s="4" t="s">
        <v>146</v>
      </c>
      <c r="B90" s="5" t="s">
        <v>1</v>
      </c>
      <c r="C90" s="5" t="s">
        <v>7</v>
      </c>
      <c r="D90" s="4" t="s">
        <v>414</v>
      </c>
      <c r="E90" s="35" t="str">
        <f t="shared" si="1"/>
        <v>Perícia não realizada (58)Serventuário (14) | Escrivão/Diretor de Secretaria/Secretário Jurídico (48) | Perícia (14901) | Não Realizada (14908)</v>
      </c>
      <c r="F90" s="35" t="e">
        <f>VLOOKUP(E90,Situação!#REF!,1,0)</f>
        <v>#REF!</v>
      </c>
      <c r="G90" s="4" t="s">
        <v>3</v>
      </c>
      <c r="H90" s="4" t="s">
        <v>3</v>
      </c>
      <c r="I90" s="4" t="s">
        <v>4</v>
      </c>
      <c r="J90" s="4"/>
    </row>
    <row r="91" spans="1:10" customFormat="1" ht="246" x14ac:dyDescent="0.3">
      <c r="A91" s="4" t="s">
        <v>148</v>
      </c>
      <c r="B91" s="5" t="s">
        <v>1</v>
      </c>
      <c r="C91" s="5" t="s">
        <v>2668</v>
      </c>
      <c r="D91" s="4" t="s">
        <v>415</v>
      </c>
      <c r="E91" s="35" t="str">
        <f t="shared" si="1"/>
        <v>Perícia reagendada (59)Serventuário (14) | Escrivão/Diretor de Secretaria/Secretário Jurídico (48) | Perícia (14901) | Reagendada (14907)</v>
      </c>
      <c r="F91" s="35" t="e">
        <f>VLOOKUP(E91,Situação!#REF!,1,0)</f>
        <v>#REF!</v>
      </c>
      <c r="G91" s="4" t="s">
        <v>3</v>
      </c>
      <c r="H91" s="4" t="s">
        <v>3</v>
      </c>
      <c r="I91" s="4" t="s">
        <v>4</v>
      </c>
      <c r="J91" s="4"/>
    </row>
    <row r="92" spans="1:10" customFormat="1" x14ac:dyDescent="0.3">
      <c r="A92" s="4" t="s">
        <v>150</v>
      </c>
      <c r="B92" s="5" t="s">
        <v>1</v>
      </c>
      <c r="C92" s="5" t="s">
        <v>7</v>
      </c>
      <c r="D92" s="4" t="s">
        <v>416</v>
      </c>
      <c r="E92" s="35" t="str">
        <f t="shared" si="1"/>
        <v>Perícia realizada (60)Serventuário (14) | Escrivão/Diretor de Secretaria/Secretário Jurídico (48) | Perícia (14901) | Realizada (14905)</v>
      </c>
      <c r="F92" s="35" t="e">
        <f>VLOOKUP(E92,Situação!#REF!,1,0)</f>
        <v>#REF!</v>
      </c>
      <c r="G92" s="4" t="s">
        <v>3</v>
      </c>
      <c r="H92" s="4" t="s">
        <v>3</v>
      </c>
      <c r="I92" s="4" t="s">
        <v>4</v>
      </c>
      <c r="J92" s="4"/>
    </row>
    <row r="93" spans="1:10" customFormat="1" ht="62.4" x14ac:dyDescent="0.3">
      <c r="A93" s="4" t="s">
        <v>152</v>
      </c>
      <c r="B93" s="5" t="s">
        <v>1</v>
      </c>
      <c r="C93" s="5" t="s">
        <v>7</v>
      </c>
      <c r="D93" s="5" t="s">
        <v>417</v>
      </c>
      <c r="E93" s="35" t="str">
        <f t="shared" si="1"/>
        <v>Precatório/RPV expedido (35)Serventuário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v>
      </c>
      <c r="F93" s="35" t="e">
        <f>VLOOKUP(E93,Situação!#REF!,1,0)</f>
        <v>#VALUE!</v>
      </c>
      <c r="G93" s="4" t="s">
        <v>3</v>
      </c>
      <c r="H93" s="4" t="s">
        <v>3</v>
      </c>
      <c r="I93" s="4" t="s">
        <v>4</v>
      </c>
      <c r="J93" s="4"/>
    </row>
    <row r="94" spans="1:10" customFormat="1" ht="62.4" x14ac:dyDescent="0.3">
      <c r="A94" s="4" t="s">
        <v>153</v>
      </c>
      <c r="B94" s="5" t="s">
        <v>1</v>
      </c>
      <c r="C94" s="5" t="s">
        <v>7</v>
      </c>
      <c r="D94" s="5" t="s">
        <v>418</v>
      </c>
      <c r="E94" s="35" t="str">
        <f t="shared" si="1"/>
        <v>Precatório/RPV pago (36)Serventuário (14) | Escrivão/Diretor de Secretaria/Secretário Jurídico (48) | Requisição de Pagamento (12165) | Precatório (12166) | Paga (12169)
Serventuário (14) | Escrivão/Diretor de Secretaria/Secretário Jurídico (48) | Requisição de Pagamento (12165) | Pequeno Valor (12173) | Paga (12176)</v>
      </c>
      <c r="F94" s="35" t="e">
        <f>VLOOKUP(E94,Situação!#REF!,1,0)</f>
        <v>#VALUE!</v>
      </c>
      <c r="G94" s="4" t="s">
        <v>3</v>
      </c>
      <c r="H94" s="4" t="s">
        <v>3</v>
      </c>
      <c r="I94" s="4" t="s">
        <v>4</v>
      </c>
      <c r="J94" s="4"/>
    </row>
    <row r="95" spans="1:10" customFormat="1" x14ac:dyDescent="0.3">
      <c r="A95" s="4" t="s">
        <v>154</v>
      </c>
      <c r="B95" s="5" t="s">
        <v>1</v>
      </c>
      <c r="C95" s="5" t="s">
        <v>7</v>
      </c>
      <c r="D95" s="4" t="s">
        <v>155</v>
      </c>
      <c r="E95" s="35" t="str">
        <f t="shared" si="1"/>
        <v>Procedimento incidental ou cautelar resolvido (140)Magistrado (1) | Decisão (3) | Incidente ou Cautelar - Procedimento Resolvido (14702)</v>
      </c>
      <c r="F95" s="35" t="e">
        <f>VLOOKUP(E95,Situação!#REF!,1,0)</f>
        <v>#REF!</v>
      </c>
      <c r="G95" s="4" t="s">
        <v>3</v>
      </c>
      <c r="H95" s="4" t="s">
        <v>3</v>
      </c>
      <c r="I95" s="4" t="s">
        <v>4</v>
      </c>
      <c r="J95" s="4"/>
    </row>
    <row r="96" spans="1:10" customFormat="1" x14ac:dyDescent="0.3">
      <c r="A96" s="4" t="s">
        <v>156</v>
      </c>
      <c r="B96" s="5" t="s">
        <v>1</v>
      </c>
      <c r="C96" s="5" t="s">
        <v>7</v>
      </c>
      <c r="D96" s="4" t="s">
        <v>419</v>
      </c>
      <c r="E96" s="35" t="str">
        <f t="shared" si="1"/>
        <v>Procedimento restaurativo (círculo de apoio a vítimas) realizado (121)Serventuário (14) | Escrivão/Diretor de Secretaria/Secretário Jurídico (48) | Realização de Procedimento Restaurativo (12759)[39:Tipo_Procedimento_Restaurativo:200]</v>
      </c>
      <c r="F96" s="35" t="e">
        <f>VLOOKUP(E96,Situação!#REF!,1,0)</f>
        <v>#REF!</v>
      </c>
      <c r="G96" s="4" t="s">
        <v>3</v>
      </c>
      <c r="H96" s="4" t="s">
        <v>3</v>
      </c>
      <c r="I96" s="4" t="s">
        <v>4</v>
      </c>
      <c r="J96" s="4"/>
    </row>
    <row r="97" spans="1:10" customFormat="1" x14ac:dyDescent="0.3">
      <c r="A97" s="4" t="s">
        <v>158</v>
      </c>
      <c r="B97" s="5" t="s">
        <v>1</v>
      </c>
      <c r="C97" s="5" t="s">
        <v>7</v>
      </c>
      <c r="D97" s="4" t="s">
        <v>420</v>
      </c>
      <c r="E97" s="35" t="str">
        <f t="shared" si="1"/>
        <v>Procedimento restaurativo (círculos baseados na comunicação não violenta) realizado (123)Serventuário (14) | Escrivão/Diretor de Secretaria/Secretário Jurídico (48) | Realização de Procedimento Restaurativo (12759)[39:Tipo_Procedimento_Restaurativo:196]</v>
      </c>
      <c r="F97" s="35" t="e">
        <f>VLOOKUP(E97,Situação!#REF!,1,0)</f>
        <v>#REF!</v>
      </c>
      <c r="G97" s="4" t="s">
        <v>3</v>
      </c>
      <c r="H97" s="4" t="s">
        <v>3</v>
      </c>
      <c r="I97" s="4" t="s">
        <v>4</v>
      </c>
      <c r="J97" s="4"/>
    </row>
    <row r="98" spans="1:10" customFormat="1" x14ac:dyDescent="0.3">
      <c r="A98" s="4" t="s">
        <v>160</v>
      </c>
      <c r="B98" s="5" t="s">
        <v>1</v>
      </c>
      <c r="C98" s="5" t="s">
        <v>7</v>
      </c>
      <c r="D98" s="4" t="s">
        <v>421</v>
      </c>
      <c r="E98" s="35" t="str">
        <f t="shared" si="1"/>
        <v>Procedimento restaurativo (círculos de construção de paz) realizado (126)Serventuário (14) | Escrivão/Diretor de Secretaria/Secretário Jurídico (48) | Realização de Procedimento Restaurativo (12759)[39:Tipo_Procedimento_Restaurativo:195]</v>
      </c>
      <c r="F98" s="35" t="e">
        <f>VLOOKUP(E98,Situação!#REF!,1,0)</f>
        <v>#REF!</v>
      </c>
      <c r="G98" s="4" t="s">
        <v>3</v>
      </c>
      <c r="H98" s="4" t="s">
        <v>3</v>
      </c>
      <c r="I98" s="4" t="s">
        <v>4</v>
      </c>
      <c r="J98" s="4"/>
    </row>
    <row r="99" spans="1:10" customFormat="1" x14ac:dyDescent="0.3">
      <c r="A99" s="4" t="s">
        <v>162</v>
      </c>
      <c r="B99" s="5" t="s">
        <v>1</v>
      </c>
      <c r="C99" s="5" t="s">
        <v>7</v>
      </c>
      <c r="D99" s="4" t="s">
        <v>422</v>
      </c>
      <c r="E99" s="35" t="str">
        <f t="shared" si="1"/>
        <v>Procedimento restaurativo (círculos de reflexão com ofensores) realizado (122)Serventuário (14) | Escrivão/Diretor de Secretaria/Secretário Jurídico (48) | Realização de Procedimento Restaurativo (12759)[39:Tipo_Procedimento_Restaurativo:199]</v>
      </c>
      <c r="F99" s="35" t="e">
        <f>VLOOKUP(E99,Situação!#REF!,1,0)</f>
        <v>#REF!</v>
      </c>
      <c r="G99" s="4" t="s">
        <v>3</v>
      </c>
      <c r="H99" s="4" t="s">
        <v>3</v>
      </c>
      <c r="I99" s="4" t="s">
        <v>4</v>
      </c>
      <c r="J99" s="4"/>
    </row>
    <row r="100" spans="1:10" customFormat="1" x14ac:dyDescent="0.3">
      <c r="A100" s="4" t="s">
        <v>164</v>
      </c>
      <c r="B100" s="5" t="s">
        <v>1</v>
      </c>
      <c r="C100" s="5" t="s">
        <v>7</v>
      </c>
      <c r="D100" s="4" t="s">
        <v>423</v>
      </c>
      <c r="E100" s="35" t="str">
        <f t="shared" si="1"/>
        <v>Procedimento restaurativo (conferências de grupos familiares) realizado (124)Serventuário (14) | Escrivão/Diretor de Secretaria/Secretário Jurídico (48) | Realização de Procedimento Restaurativo (12759)[39:Tipo_Procedimento_Restaurativo:198]</v>
      </c>
      <c r="F100" s="35" t="e">
        <f>VLOOKUP(E100,Situação!#REF!,1,0)</f>
        <v>#REF!</v>
      </c>
      <c r="G100" s="4" t="s">
        <v>3</v>
      </c>
      <c r="H100" s="4" t="s">
        <v>3</v>
      </c>
      <c r="I100" s="4" t="s">
        <v>4</v>
      </c>
      <c r="J100" s="4"/>
    </row>
    <row r="101" spans="1:10" customFormat="1" x14ac:dyDescent="0.3">
      <c r="A101" s="4" t="s">
        <v>166</v>
      </c>
      <c r="B101" s="5" t="s">
        <v>1</v>
      </c>
      <c r="C101" s="5" t="s">
        <v>7</v>
      </c>
      <c r="D101" s="4" t="s">
        <v>424</v>
      </c>
      <c r="E101" s="35" t="str">
        <f t="shared" si="1"/>
        <v>Procedimento restaurativo (mediação/conferência vítima-ofensor-comunidade) realizado (125)Serventuário (14) | Escrivão/Diretor de Secretaria/Secretário Jurídico (48) | Realização de Procedimento Restaurativo (12759)[39:Tipo_Procedimento_Restaurativo:197]</v>
      </c>
      <c r="F101" s="35" t="e">
        <f>VLOOKUP(E101,Situação!#REF!,1,0)</f>
        <v>#REF!</v>
      </c>
      <c r="G101" s="4" t="s">
        <v>3</v>
      </c>
      <c r="H101" s="4" t="s">
        <v>3</v>
      </c>
      <c r="I101" s="4" t="s">
        <v>4</v>
      </c>
      <c r="J101" s="4"/>
    </row>
    <row r="102" spans="1:10" customFormat="1" ht="52.2" x14ac:dyDescent="0.3">
      <c r="A102" s="4" t="s">
        <v>168</v>
      </c>
      <c r="B102" s="5" t="s">
        <v>1</v>
      </c>
      <c r="C102" s="5" t="s">
        <v>7</v>
      </c>
      <c r="D102" s="5" t="s">
        <v>2633</v>
      </c>
      <c r="E102" s="35" t="str">
        <f t="shared" si="1"/>
        <v>Procedimento restaurativo (outros) realizado (127)Serventuário (14) | Escrivão/Diretor de Secretaria/Secretário Jurídico (48) | Realização de Procedimento Restaurativo (12759)[39:Tipo_Procedimento_Restaurativo:201]
Serventuário (14) | Escrivão/Diretor de Secretaria/Secretário Jurídico (48) | Realização de Procedimento Restaurativo (12759)</v>
      </c>
      <c r="F102" s="35" t="e">
        <f>VLOOKUP(E102,Situação!#REF!,1,0)</f>
        <v>#VALUE!</v>
      </c>
      <c r="G102" s="4" t="s">
        <v>3</v>
      </c>
      <c r="H102" s="4" t="s">
        <v>3</v>
      </c>
      <c r="I102" s="4" t="s">
        <v>4</v>
      </c>
      <c r="J102" s="4"/>
    </row>
    <row r="103" spans="1:10" customFormat="1" x14ac:dyDescent="0.3">
      <c r="A103" s="4" t="s">
        <v>169</v>
      </c>
      <c r="B103" s="5" t="s">
        <v>1</v>
      </c>
      <c r="C103" s="5" t="s">
        <v>7</v>
      </c>
      <c r="D103" s="4" t="s">
        <v>170</v>
      </c>
      <c r="E103" s="35" t="str">
        <f t="shared" si="1"/>
        <v>Pronunciado (72)Magistrado (1) | Julgamento (193) | Sem Resolução de Mérito (218) | Pronúncia (10953)</v>
      </c>
      <c r="F103" s="35" t="e">
        <f>VLOOKUP(E103,Situação!#REF!,1,0)</f>
        <v>#REF!</v>
      </c>
      <c r="G103" s="4" t="s">
        <v>3</v>
      </c>
      <c r="H103" s="4" t="s">
        <v>4</v>
      </c>
      <c r="I103" s="4" t="s">
        <v>4</v>
      </c>
      <c r="J103" s="4" t="s">
        <v>171</v>
      </c>
    </row>
    <row r="104" spans="1:10" customFormat="1" x14ac:dyDescent="0.3">
      <c r="A104" s="4" t="s">
        <v>172</v>
      </c>
      <c r="B104" s="5" t="s">
        <v>1</v>
      </c>
      <c r="C104" s="5" t="s">
        <v>7</v>
      </c>
      <c r="D104" s="4" t="s">
        <v>426</v>
      </c>
      <c r="E104" s="35" t="str">
        <f t="shared" si="1"/>
        <v>Reativado (37)Serventuário (14) | Escrivão/Diretor de Secretaria/Secretário Jurídico (48) | Reativação (849)</v>
      </c>
      <c r="F104" s="35" t="e">
        <f>VLOOKUP(E104,Situação!#REF!,1,0)</f>
        <v>#REF!</v>
      </c>
      <c r="G104" s="4" t="s">
        <v>3</v>
      </c>
      <c r="H104" s="4" t="s">
        <v>4</v>
      </c>
      <c r="I104" s="4" t="s">
        <v>4</v>
      </c>
      <c r="J104" s="4"/>
    </row>
    <row r="105" spans="1:10" customFormat="1" ht="31.8" x14ac:dyDescent="0.3">
      <c r="A105" s="4" t="s">
        <v>174</v>
      </c>
      <c r="B105" s="5" t="s">
        <v>1</v>
      </c>
      <c r="C105" s="5" t="s">
        <v>7</v>
      </c>
      <c r="D105" s="5" t="s">
        <v>427</v>
      </c>
      <c r="E105" s="35" t="str">
        <f t="shared" si="1"/>
        <v>Recebido (38)Serventuário (14) | Escrivão/Diretor de Secretaria/Secretário Jurídico (48) | Recebimento (132)
Serventuário (14) | Distribuidor (18) | Recebimento (981)</v>
      </c>
      <c r="F105" s="35" t="e">
        <f>VLOOKUP(E105,Situação!#REF!,1,0)</f>
        <v>#REF!</v>
      </c>
      <c r="G105" s="4" t="s">
        <v>3</v>
      </c>
      <c r="H105" s="4" t="s">
        <v>3</v>
      </c>
      <c r="I105" s="4" t="s">
        <v>4</v>
      </c>
      <c r="J105" s="4"/>
    </row>
    <row r="106" spans="1:10" customFormat="1" x14ac:dyDescent="0.3">
      <c r="A106" s="4" t="s">
        <v>175</v>
      </c>
      <c r="B106" s="5" t="s">
        <v>1</v>
      </c>
      <c r="C106" s="5" t="s">
        <v>7</v>
      </c>
      <c r="D106" s="4" t="s">
        <v>428</v>
      </c>
      <c r="E106" s="35" t="str">
        <f t="shared" si="1"/>
        <v>Recebido da câmara de conciliação/mediação (131)Serventuário (14) | Escrivão/Diretor de Secretaria/Secretário Jurídico (48) | Recebimento de Câmara de Conciliação/Mediação (12623)</v>
      </c>
      <c r="F106" s="35" t="e">
        <f>VLOOKUP(E106,Situação!#REF!,1,0)</f>
        <v>#REF!</v>
      </c>
      <c r="G106" s="4" t="s">
        <v>3</v>
      </c>
      <c r="H106" s="4" t="s">
        <v>3</v>
      </c>
      <c r="I106" s="4" t="s">
        <v>4</v>
      </c>
      <c r="J106" s="4"/>
    </row>
    <row r="107" spans="1:10" customFormat="1" x14ac:dyDescent="0.3">
      <c r="A107" s="4" t="s">
        <v>177</v>
      </c>
      <c r="B107" s="5" t="s">
        <v>1</v>
      </c>
      <c r="C107" s="5" t="s">
        <v>7</v>
      </c>
      <c r="D107" s="4" t="s">
        <v>2634</v>
      </c>
      <c r="E107" s="35" t="str">
        <f t="shared" si="1"/>
        <v>Recebido do CEJUSC ou do Centro de Conciliação/Mediação (120)Serventuário (14) | Escrivão/Diretor de Secretaria/Secretário Jurídico (48) | Recebimento do CEJUSC ou Centros de Conciliação/Mediação (12619)</v>
      </c>
      <c r="F107" s="35" t="e">
        <f>VLOOKUP(E107,Situação!#REF!,1,0)</f>
        <v>#REF!</v>
      </c>
      <c r="G107" s="4" t="s">
        <v>3</v>
      </c>
      <c r="H107" s="4" t="s">
        <v>3</v>
      </c>
      <c r="I107" s="4" t="s">
        <v>4</v>
      </c>
      <c r="J107" s="4"/>
    </row>
    <row r="108" spans="1:10" customFormat="1" x14ac:dyDescent="0.3">
      <c r="A108" s="4" t="s">
        <v>179</v>
      </c>
      <c r="B108" s="5" t="s">
        <v>1</v>
      </c>
      <c r="C108" s="5" t="s">
        <v>7</v>
      </c>
      <c r="D108" s="4" t="s">
        <v>430</v>
      </c>
      <c r="E108" s="35" t="str">
        <f t="shared" si="1"/>
        <v>Recebido pelo CEJUSC ou pelo Centro de Conciliação/Mediação (119)Serventuário (14) | Escrivão/Diretor de Secretaria/Secretário Jurídico (48) | Recebimento no CEJUSC ou Centros de Conciliação/Mediação (12621)</v>
      </c>
      <c r="F108" s="35" t="e">
        <f>VLOOKUP(E108,Situação!#REF!,1,0)</f>
        <v>#REF!</v>
      </c>
      <c r="G108" s="4" t="s">
        <v>3</v>
      </c>
      <c r="H108" s="4" t="s">
        <v>3</v>
      </c>
      <c r="I108" s="4" t="s">
        <v>4</v>
      </c>
      <c r="J108" s="4"/>
    </row>
    <row r="109" spans="1:10" customFormat="1" x14ac:dyDescent="0.3">
      <c r="A109" s="4" t="s">
        <v>181</v>
      </c>
      <c r="B109" s="5" t="s">
        <v>1</v>
      </c>
      <c r="C109" s="5" t="s">
        <v>7</v>
      </c>
      <c r="D109" s="4" t="s">
        <v>83</v>
      </c>
      <c r="E109" s="35" t="str">
        <f t="shared" si="1"/>
        <v>Recebido pelo Tribunal (61)Situação criada a partir de outras situações, não havendo movimentos próprios.</v>
      </c>
      <c r="F109" s="35" t="e">
        <f>VLOOKUP(E109,Situação!#REF!,1,0)</f>
        <v>#REF!</v>
      </c>
      <c r="G109" s="4" t="s">
        <v>3</v>
      </c>
      <c r="H109" s="4" t="s">
        <v>3</v>
      </c>
      <c r="I109" s="4" t="s">
        <v>3</v>
      </c>
      <c r="J109" s="4"/>
    </row>
    <row r="110" spans="1:10" customFormat="1" ht="42" x14ac:dyDescent="0.3">
      <c r="A110" s="4" t="s">
        <v>182</v>
      </c>
      <c r="B110" s="5" t="s">
        <v>1</v>
      </c>
      <c r="C110" s="5" t="s">
        <v>318</v>
      </c>
      <c r="D110" s="5" t="s">
        <v>319</v>
      </c>
      <c r="E110" s="35" t="str">
        <f t="shared" si="1"/>
        <v>Recurso interno admitido (141)Magistrado (1) | Decisão (3) | Admissão (206) | Admissão de Recurso de Embargos à SDC/TST (15058)
Magistrado (1) | Decisão (3) | Admissão (206) | Admissão de Recurso de Embargos à SDI/TST (15057)</v>
      </c>
      <c r="F110" s="35" t="e">
        <f>VLOOKUP(E110,Situação!#REF!,1,0)</f>
        <v>#REF!</v>
      </c>
      <c r="G110" s="4" t="s">
        <v>3</v>
      </c>
      <c r="H110" s="4" t="s">
        <v>3</v>
      </c>
      <c r="I110" s="4" t="s">
        <v>3</v>
      </c>
      <c r="J110" s="4" t="s">
        <v>53</v>
      </c>
    </row>
    <row r="111" spans="1:10" customFormat="1" ht="409.6" x14ac:dyDescent="0.3">
      <c r="A111" s="4" t="s">
        <v>183</v>
      </c>
      <c r="B111" s="5" t="s">
        <v>1</v>
      </c>
      <c r="C111" s="5" t="s">
        <v>2669</v>
      </c>
      <c r="D111" s="5" t="s">
        <v>2670</v>
      </c>
      <c r="E111" s="35" t="str">
        <f t="shared" si="1"/>
        <v>Recurso interno iniciado (39)Serventuário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v>
      </c>
      <c r="F111" s="35" t="e">
        <f>VLOOKUP(E111,Situação!#REF!,1,0)</f>
        <v>#VALUE!</v>
      </c>
      <c r="G111" s="4" t="s">
        <v>3</v>
      </c>
      <c r="H111" s="4" t="s">
        <v>3</v>
      </c>
      <c r="I111" s="4" t="s">
        <v>4</v>
      </c>
      <c r="J111" s="4"/>
    </row>
    <row r="112" spans="1:10" customFormat="1" ht="42" x14ac:dyDescent="0.3">
      <c r="A112" s="4" t="s">
        <v>184</v>
      </c>
      <c r="B112" s="5" t="s">
        <v>1</v>
      </c>
      <c r="C112" s="5" t="s">
        <v>7</v>
      </c>
      <c r="D112" s="5" t="s">
        <v>322</v>
      </c>
      <c r="E112" s="35" t="str">
        <f t="shared" si="1"/>
        <v>Recurso interno não admitido (142)Magistrado (1) | Decisão (3) | Não-Admissão (207) | Não Admissão de Recurso de Embargos à SDC/TST (15060)
Magistrado (1) | Decisão (3) | Não-Admissão (207) | Não Admissão de Recurso de Embargos à SDI/TST (15059)</v>
      </c>
      <c r="F112" s="35" t="e">
        <f>VLOOKUP(E112,Situação!#REF!,1,0)</f>
        <v>#REF!</v>
      </c>
      <c r="G112" s="4" t="s">
        <v>3</v>
      </c>
      <c r="H112" s="4" t="s">
        <v>3</v>
      </c>
      <c r="I112" s="4" t="s">
        <v>3</v>
      </c>
      <c r="J112" s="4" t="s">
        <v>53</v>
      </c>
    </row>
    <row r="113" spans="1:10" customFormat="1" x14ac:dyDescent="0.3">
      <c r="A113" s="4" t="s">
        <v>185</v>
      </c>
      <c r="B113" s="5" t="s">
        <v>1</v>
      </c>
      <c r="C113" s="5" t="s">
        <v>7</v>
      </c>
      <c r="D113" s="4" t="s">
        <v>434</v>
      </c>
      <c r="E113" s="35" t="str">
        <f t="shared" si="1"/>
        <v>Redistribuído (40)Serventuário (14) | Distribuidor (18) | Redistribuição (36)</v>
      </c>
      <c r="F113" s="35" t="e">
        <f>VLOOKUP(E113,Situação!#REF!,1,0)</f>
        <v>#REF!</v>
      </c>
      <c r="G113" s="4" t="s">
        <v>3</v>
      </c>
      <c r="H113" s="4" t="s">
        <v>4</v>
      </c>
      <c r="I113" s="4" t="s">
        <v>4</v>
      </c>
      <c r="J113" s="4"/>
    </row>
    <row r="114" spans="1:10" customFormat="1" ht="42" x14ac:dyDescent="0.3">
      <c r="A114" s="4" t="s">
        <v>2657</v>
      </c>
      <c r="B114" s="5" t="s">
        <v>1</v>
      </c>
      <c r="C114" s="5" t="s">
        <v>7</v>
      </c>
      <c r="D114" s="5" t="s">
        <v>2658</v>
      </c>
      <c r="E114" s="35" t="str">
        <f t="shared" si="1"/>
        <v>Redistribuído para outro Tribunal (154)Serventuário (14) | Escrivão/Diretor de Secretaria/Secretário Jurídico (48) | Remessa (123)[18:motivo_da_remessa:367]
Serventuário (14) | Distribuidor (18) | Remessa (982)[18:motivo_da_remessa:367]</v>
      </c>
      <c r="F114" s="35" t="e">
        <f>VLOOKUP(E114,Situação!#REF!,1,0)</f>
        <v>#REF!</v>
      </c>
      <c r="G114" s="4" t="s">
        <v>3</v>
      </c>
      <c r="H114" s="4" t="s">
        <v>3</v>
      </c>
      <c r="I114" s="4" t="s">
        <v>4</v>
      </c>
      <c r="J114" s="4"/>
    </row>
    <row r="115" spans="1:10" customFormat="1" ht="133.80000000000001" x14ac:dyDescent="0.3">
      <c r="A115" s="4" t="s">
        <v>187</v>
      </c>
      <c r="B115" s="5" t="s">
        <v>1</v>
      </c>
      <c r="C115" s="5" t="s">
        <v>2666</v>
      </c>
      <c r="D115" s="5" t="s">
        <v>435</v>
      </c>
      <c r="E115" s="35" t="str">
        <f t="shared" si="1"/>
        <v>Remetido (41)Serventuário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v>
      </c>
      <c r="F115" s="35" t="e">
        <f>VLOOKUP(E115,Situação!#REF!,1,0)</f>
        <v>#VALUE!</v>
      </c>
      <c r="G115" s="4" t="s">
        <v>3</v>
      </c>
      <c r="H115" s="4" t="s">
        <v>3</v>
      </c>
      <c r="I115" s="4" t="s">
        <v>4</v>
      </c>
      <c r="J115" s="4"/>
    </row>
    <row r="116" spans="1:10" customFormat="1" x14ac:dyDescent="0.3">
      <c r="A116" s="4" t="s">
        <v>188</v>
      </c>
      <c r="B116" s="5" t="s">
        <v>1</v>
      </c>
      <c r="C116" s="5" t="s">
        <v>7</v>
      </c>
      <c r="D116" s="4" t="s">
        <v>436</v>
      </c>
      <c r="E116" s="35" t="str">
        <f t="shared" si="1"/>
        <v>Remetido ao distribuidor (42)Serventuário (14) | Escrivão/Diretor de Secretaria/Secretário Jurídico (48) | Remessa (123)[7:destino:Distribuidor]</v>
      </c>
      <c r="F116" s="35" t="e">
        <f>VLOOKUP(E116,Situação!#REF!,1,0)</f>
        <v>#REF!</v>
      </c>
      <c r="G116" s="4" t="s">
        <v>3</v>
      </c>
      <c r="H116" s="4" t="s">
        <v>3</v>
      </c>
      <c r="I116" s="4" t="s">
        <v>4</v>
      </c>
      <c r="J116" s="4"/>
    </row>
    <row r="117" spans="1:10" customFormat="1" x14ac:dyDescent="0.3">
      <c r="A117" s="4" t="s">
        <v>190</v>
      </c>
      <c r="B117" s="5" t="s">
        <v>1</v>
      </c>
      <c r="C117" s="5" t="s">
        <v>7</v>
      </c>
      <c r="D117" s="4" t="s">
        <v>437</v>
      </c>
      <c r="E117" s="35" t="str">
        <f t="shared" si="1"/>
        <v>Remetido para a câmara de conciliação/mediação (130)Serventuário (14) | Escrivão/Diretor de Secretaria/Secretário Jurídico (48) | Remessa para Câmara de Conciliação/Mediação (12622)</v>
      </c>
      <c r="F117" s="35" t="e">
        <f>VLOOKUP(E117,Situação!#REF!,1,0)</f>
        <v>#REF!</v>
      </c>
      <c r="G117" s="4" t="s">
        <v>3</v>
      </c>
      <c r="H117" s="4" t="s">
        <v>3</v>
      </c>
      <c r="I117" s="4" t="s">
        <v>4</v>
      </c>
      <c r="J117" s="4"/>
    </row>
    <row r="118" spans="1:10" customFormat="1" ht="52.2" x14ac:dyDescent="0.3">
      <c r="A118" s="4" t="s">
        <v>192</v>
      </c>
      <c r="B118" s="5" t="s">
        <v>1</v>
      </c>
      <c r="C118" s="5" t="s">
        <v>7</v>
      </c>
      <c r="D118" s="5" t="s">
        <v>2636</v>
      </c>
      <c r="E118" s="35" t="str">
        <f t="shared" si="1"/>
        <v>Remetido para o CEJUSC ou para o Centro de Conciliação/Mediação (118)Serventuário (14) | Escrivão/Diretor de Secretaria/Secretário Jurídico (48) | Remessa CEJUSC (12618)
Serventuário (14) | Escrivão/Diretor de Secretaria/Secretário Jurídico (48) | Remessa para o CEJUSC ou Centros de Conciliação/Mediação (12614)</v>
      </c>
      <c r="F118" s="35" t="e">
        <f>VLOOKUP(E118,Situação!#REF!,1,0)</f>
        <v>#VALUE!</v>
      </c>
      <c r="G118" s="4" t="s">
        <v>3</v>
      </c>
      <c r="H118" s="4" t="s">
        <v>3</v>
      </c>
      <c r="I118" s="4" t="s">
        <v>4</v>
      </c>
      <c r="J118" s="4"/>
    </row>
    <row r="119" spans="1:10" customFormat="1" ht="42" x14ac:dyDescent="0.3">
      <c r="A119" s="4" t="s">
        <v>193</v>
      </c>
      <c r="B119" s="5" t="s">
        <v>1</v>
      </c>
      <c r="C119" s="5" t="s">
        <v>193</v>
      </c>
      <c r="D119" s="5" t="s">
        <v>439</v>
      </c>
      <c r="E119" s="35" t="str">
        <f t="shared" si="1"/>
        <v>Remetido para outra instância (134)Serventuário (14) | Escrivão/Diretor de Secretaria/Secretário Jurídico (48) | Remessa (123)[18:motivo_da_remessa:267]
Serventuário (14) | Distribuidor (18) | Remessa (982)[18:motivo_da_remessa:267]</v>
      </c>
      <c r="F119" s="35" t="e">
        <f>VLOOKUP(E119,Situação!#REF!,1,0)</f>
        <v>#REF!</v>
      </c>
      <c r="G119" s="4" t="s">
        <v>3</v>
      </c>
      <c r="H119" s="4" t="s">
        <v>3</v>
      </c>
      <c r="I119" s="4" t="s">
        <v>4</v>
      </c>
      <c r="J119" s="4"/>
    </row>
    <row r="120" spans="1:10" customFormat="1" ht="42" x14ac:dyDescent="0.3">
      <c r="A120" s="4" t="s">
        <v>194</v>
      </c>
      <c r="B120" s="5" t="s">
        <v>1</v>
      </c>
      <c r="C120" s="5" t="s">
        <v>7</v>
      </c>
      <c r="D120" s="5" t="s">
        <v>2671</v>
      </c>
      <c r="E120" s="35" t="str">
        <f t="shared" si="1"/>
        <v>Remetido pelo CEJUSC ou do Centro de Conciliação/Mediação (153)Serventuário (14) | Escrivão/Diretor de Secretaria/Secretário Jurídico (48) | Remessa (123)[18:motivo_da_remessa:190]
Serventuário (14) | Distribuidor (18) | Remessa (982)[18:motivo_da_remessa:190]</v>
      </c>
      <c r="F120" s="35" t="e">
        <f>VLOOKUP(E120,Situação!#REF!,1,0)</f>
        <v>#VALUE!</v>
      </c>
      <c r="G120" s="4" t="s">
        <v>3</v>
      </c>
      <c r="H120" s="4" t="s">
        <v>3</v>
      </c>
      <c r="I120" s="4" t="s">
        <v>4</v>
      </c>
      <c r="J120" s="4"/>
    </row>
    <row r="121" spans="1:10" customFormat="1" x14ac:dyDescent="0.3">
      <c r="A121" s="4" t="s">
        <v>196</v>
      </c>
      <c r="B121" s="5" t="s">
        <v>1</v>
      </c>
      <c r="C121" s="5" t="s">
        <v>7</v>
      </c>
      <c r="D121" s="4" t="s">
        <v>197</v>
      </c>
      <c r="E121" s="35" t="str">
        <f t="shared" si="1"/>
        <v>Revogada transação penal (139)Magistrado (1) | Decisão (3) | Revogação (157) | Revogação da Transação Penal (15025)</v>
      </c>
      <c r="F121" s="35" t="e">
        <f>VLOOKUP(E121,Situação!#REF!,1,0)</f>
        <v>#REF!</v>
      </c>
      <c r="G121" s="4" t="s">
        <v>3</v>
      </c>
      <c r="H121" s="4" t="s">
        <v>3</v>
      </c>
      <c r="I121" s="4" t="s">
        <v>4</v>
      </c>
      <c r="J121" s="4" t="s">
        <v>53</v>
      </c>
    </row>
    <row r="122" spans="1:10" customFormat="1" x14ac:dyDescent="0.3">
      <c r="A122" s="4" t="s">
        <v>198</v>
      </c>
      <c r="B122" s="5" t="s">
        <v>1</v>
      </c>
      <c r="C122" s="5" t="s">
        <v>7</v>
      </c>
      <c r="D122" s="4" t="s">
        <v>440</v>
      </c>
      <c r="E122" s="35" t="str">
        <f t="shared" si="1"/>
        <v>Sessão do juri antecipada (83)Serventuário (14) | Escrivão/Diretor de Secretaria/Secretário Jurídico (48) | Sessão do Tribunal do Júri (313)[15:situacao_da_audiencia:12]</v>
      </c>
      <c r="F122" s="35" t="e">
        <f>VLOOKUP(E122,Situação!#REF!,1,0)</f>
        <v>#REF!</v>
      </c>
      <c r="G122" s="4" t="s">
        <v>3</v>
      </c>
      <c r="H122" s="4" t="s">
        <v>3</v>
      </c>
      <c r="I122" s="4" t="s">
        <v>4</v>
      </c>
      <c r="J122" s="4"/>
    </row>
    <row r="123" spans="1:10" customFormat="1" x14ac:dyDescent="0.3">
      <c r="A123" s="4" t="s">
        <v>200</v>
      </c>
      <c r="B123" s="5" t="s">
        <v>1</v>
      </c>
      <c r="C123" s="5" t="s">
        <v>7</v>
      </c>
      <c r="D123" s="4" t="s">
        <v>441</v>
      </c>
      <c r="E123" s="35" t="str">
        <f t="shared" si="1"/>
        <v>Sessão do juri cancelada (84)Serventuário (14) | Escrivão/Diretor de Secretaria/Secretário Jurídico (48) | Sessão do Tribunal do Júri (313)[15:situacao_da_audiencia:11]</v>
      </c>
      <c r="F123" s="35" t="e">
        <f>VLOOKUP(E123,Situação!#REF!,1,0)</f>
        <v>#REF!</v>
      </c>
      <c r="G123" s="4" t="s">
        <v>3</v>
      </c>
      <c r="H123" s="4" t="s">
        <v>3</v>
      </c>
      <c r="I123" s="4" t="s">
        <v>4</v>
      </c>
      <c r="J123" s="4"/>
    </row>
    <row r="124" spans="1:10" customFormat="1" x14ac:dyDescent="0.3">
      <c r="A124" s="4" t="s">
        <v>202</v>
      </c>
      <c r="B124" s="5" t="s">
        <v>1</v>
      </c>
      <c r="C124" s="5" t="s">
        <v>7</v>
      </c>
      <c r="D124" s="4" t="s">
        <v>442</v>
      </c>
      <c r="E124" s="35" t="str">
        <f t="shared" si="1"/>
        <v>Sessão do juri convertida em diligência (85)Serventuário (14) | Escrivão/Diretor de Secretaria/Secretário Jurídico (48) | Sessão do Tribunal do Júri (313)[15:situacao_da_audiencia:15]</v>
      </c>
      <c r="F124" s="35" t="e">
        <f>VLOOKUP(E124,Situação!#REF!,1,0)</f>
        <v>#REF!</v>
      </c>
      <c r="G124" s="4" t="s">
        <v>3</v>
      </c>
      <c r="H124" s="4" t="s">
        <v>3</v>
      </c>
      <c r="I124" s="4" t="s">
        <v>4</v>
      </c>
      <c r="J124" s="4"/>
    </row>
    <row r="125" spans="1:10" customFormat="1" ht="266.39999999999998" x14ac:dyDescent="0.3">
      <c r="A125" s="4" t="s">
        <v>204</v>
      </c>
      <c r="B125" s="5" t="s">
        <v>1</v>
      </c>
      <c r="C125" s="5" t="s">
        <v>2672</v>
      </c>
      <c r="D125" s="4" t="s">
        <v>443</v>
      </c>
      <c r="E125" s="35" t="str">
        <f t="shared" si="1"/>
        <v>Sessão do juri designada (43)Serventuário (14) | Escrivão/Diretor de Secretaria/Secretário Jurídico (48) | Sessão do Tribunal do Júri (313)[15:situacao_da_audiencia:9]</v>
      </c>
      <c r="F125" s="35" t="e">
        <f>VLOOKUP(E125,Situação!#REF!,1,0)</f>
        <v>#REF!</v>
      </c>
      <c r="G125" s="4" t="s">
        <v>3</v>
      </c>
      <c r="H125" s="4" t="s">
        <v>3</v>
      </c>
      <c r="I125" s="4" t="s">
        <v>4</v>
      </c>
      <c r="J125" s="4"/>
    </row>
    <row r="126" spans="1:10" customFormat="1" x14ac:dyDescent="0.3">
      <c r="A126" s="4" t="s">
        <v>206</v>
      </c>
      <c r="B126" s="5" t="s">
        <v>1</v>
      </c>
      <c r="C126" s="5" t="s">
        <v>7</v>
      </c>
      <c r="D126" s="4" t="s">
        <v>444</v>
      </c>
      <c r="E126" s="35" t="str">
        <f t="shared" si="1"/>
        <v>Sessão do juri não realizada (86)Serventuário (14) | Escrivão/Diretor de Secretaria/Secretário Jurídico (48) | Sessão do Tribunal do Júri (313)[15:situacao_da_audiencia:14]</v>
      </c>
      <c r="F126" s="35" t="e">
        <f>VLOOKUP(E126,Situação!#REF!,1,0)</f>
        <v>#REF!</v>
      </c>
      <c r="G126" s="4" t="s">
        <v>3</v>
      </c>
      <c r="H126" s="4" t="s">
        <v>3</v>
      </c>
      <c r="I126" s="4" t="s">
        <v>4</v>
      </c>
      <c r="J126" s="4"/>
    </row>
    <row r="127" spans="1:10" customFormat="1" x14ac:dyDescent="0.3">
      <c r="A127" s="4" t="s">
        <v>208</v>
      </c>
      <c r="B127" s="5" t="s">
        <v>1</v>
      </c>
      <c r="C127" s="5" t="s">
        <v>7</v>
      </c>
      <c r="D127" s="4" t="s">
        <v>445</v>
      </c>
      <c r="E127" s="35" t="str">
        <f t="shared" si="1"/>
        <v>Sessão do juri realizada (44)Serventuário (14) | Escrivão/Diretor de Secretaria/Secretário Jurídico (48) | Sessão do Tribunal do Júri (313)[15:situacao_da_audiencia:13]</v>
      </c>
      <c r="F127" s="35" t="e">
        <f>VLOOKUP(E127,Situação!#REF!,1,0)</f>
        <v>#REF!</v>
      </c>
      <c r="G127" s="4" t="s">
        <v>3</v>
      </c>
      <c r="H127" s="4" t="s">
        <v>3</v>
      </c>
      <c r="I127" s="4" t="s">
        <v>4</v>
      </c>
      <c r="J127" s="4"/>
    </row>
    <row r="128" spans="1:10" customFormat="1" ht="266.39999999999998" x14ac:dyDescent="0.3">
      <c r="A128" s="4" t="s">
        <v>210</v>
      </c>
      <c r="B128" s="5" t="s">
        <v>1</v>
      </c>
      <c r="C128" s="5" t="s">
        <v>2672</v>
      </c>
      <c r="D128" s="4" t="s">
        <v>446</v>
      </c>
      <c r="E128" s="35" t="str">
        <f t="shared" si="1"/>
        <v>Sessão do juri redesignada (87)Serventuário (14) | Escrivão/Diretor de Secretaria/Secretário Jurídico (48) | Sessão do Tribunal do Júri (313)[15:situacao_da_audiencia:10]</v>
      </c>
      <c r="F128" s="35" t="e">
        <f>VLOOKUP(E128,Situação!#REF!,1,0)</f>
        <v>#REF!</v>
      </c>
      <c r="G128" s="4" t="s">
        <v>3</v>
      </c>
      <c r="H128" s="4" t="s">
        <v>3</v>
      </c>
      <c r="I128" s="4" t="s">
        <v>4</v>
      </c>
      <c r="J128" s="4"/>
    </row>
    <row r="129" spans="1:10" customFormat="1" x14ac:dyDescent="0.3">
      <c r="A129" s="4" t="s">
        <v>212</v>
      </c>
      <c r="B129" s="5" t="s">
        <v>1</v>
      </c>
      <c r="C129" s="5" t="s">
        <v>7</v>
      </c>
      <c r="D129" s="4" t="s">
        <v>447</v>
      </c>
      <c r="E129" s="35" t="str">
        <f t="shared" si="1"/>
        <v>Sessão Restaurativa antecipada (146)Serventuário (14) | Escrivão/Diretor de Secretaria/Secretário Jurídico (48) | Sessão Restaurativa (15102)[15:situacao_da_audiencia:12]</v>
      </c>
      <c r="F129" s="35" t="e">
        <f>VLOOKUP(E129,Situação!#REF!,1,0)</f>
        <v>#REF!</v>
      </c>
      <c r="G129" s="4" t="s">
        <v>3</v>
      </c>
      <c r="H129" s="4" t="s">
        <v>3</v>
      </c>
      <c r="I129" s="4" t="s">
        <v>4</v>
      </c>
      <c r="J129" s="4"/>
    </row>
    <row r="130" spans="1:10" customFormat="1" x14ac:dyDescent="0.3">
      <c r="A130" s="4" t="s">
        <v>214</v>
      </c>
      <c r="B130" s="5" t="s">
        <v>1</v>
      </c>
      <c r="C130" s="5" t="s">
        <v>7</v>
      </c>
      <c r="D130" s="4" t="s">
        <v>448</v>
      </c>
      <c r="E130" s="35" t="str">
        <f t="shared" si="1"/>
        <v>Sessão Restaurativa cancelada (147)Serventuário (14) | Escrivão/Diretor de Secretaria/Secretário Jurídico (48) | Sessão Restaurativa (15102)[15:situacao_da_audiencia:11]</v>
      </c>
      <c r="F130" s="35" t="e">
        <f>VLOOKUP(E130,Situação!#REF!,1,0)</f>
        <v>#REF!</v>
      </c>
      <c r="G130" s="4" t="s">
        <v>3</v>
      </c>
      <c r="H130" s="4" t="s">
        <v>3</v>
      </c>
      <c r="I130" s="4" t="s">
        <v>4</v>
      </c>
      <c r="J130" s="4"/>
    </row>
    <row r="131" spans="1:10" customFormat="1" x14ac:dyDescent="0.3">
      <c r="A131" s="4" t="s">
        <v>216</v>
      </c>
      <c r="B131" s="5" t="s">
        <v>1</v>
      </c>
      <c r="C131" s="5" t="s">
        <v>7</v>
      </c>
      <c r="D131" s="4" t="s">
        <v>449</v>
      </c>
      <c r="E131" s="35" t="str">
        <f t="shared" ref="E131:E153" si="2">A131&amp;D131</f>
        <v>Sessão Restaurativa convertida em diligência (148)Serventuário (14) | Escrivão/Diretor de Secretaria/Secretário Jurídico (48) | Sessão Restaurativa (15102)[15:situacao_da_audiencia:15]</v>
      </c>
      <c r="F131" s="35" t="e">
        <f>VLOOKUP(E131,Situação!#REF!,1,0)</f>
        <v>#REF!</v>
      </c>
      <c r="G131" s="4" t="s">
        <v>3</v>
      </c>
      <c r="H131" s="4" t="s">
        <v>3</v>
      </c>
      <c r="I131" s="4" t="s">
        <v>4</v>
      </c>
      <c r="J131" s="4"/>
    </row>
    <row r="132" spans="1:10" customFormat="1" ht="72.599999999999994" x14ac:dyDescent="0.3">
      <c r="A132" s="4" t="s">
        <v>218</v>
      </c>
      <c r="B132" s="5" t="s">
        <v>1</v>
      </c>
      <c r="C132" s="5" t="s">
        <v>327</v>
      </c>
      <c r="D132" s="4" t="s">
        <v>450</v>
      </c>
      <c r="E132" s="35" t="str">
        <f t="shared" si="2"/>
        <v>Sessão Restaurativa designada (149)Serventuário (14) | Escrivão/Diretor de Secretaria/Secretário Jurídico (48) | Sessão Restaurativa (15102)[15:situacao_da_audiencia:9]</v>
      </c>
      <c r="F132" s="35" t="e">
        <f>VLOOKUP(E132,Situação!#REF!,1,0)</f>
        <v>#REF!</v>
      </c>
      <c r="G132" s="4" t="s">
        <v>3</v>
      </c>
      <c r="H132" s="4" t="s">
        <v>3</v>
      </c>
      <c r="I132" s="4" t="s">
        <v>4</v>
      </c>
      <c r="J132" s="4"/>
    </row>
    <row r="133" spans="1:10" customFormat="1" x14ac:dyDescent="0.3">
      <c r="A133" s="4" t="s">
        <v>220</v>
      </c>
      <c r="B133" s="5" t="s">
        <v>1</v>
      </c>
      <c r="C133" s="5" t="s">
        <v>7</v>
      </c>
      <c r="D133" s="4" t="s">
        <v>451</v>
      </c>
      <c r="E133" s="35" t="str">
        <f t="shared" si="2"/>
        <v>Sessão Restaurativa não realizada (150)Serventuário (14) | Escrivão/Diretor de Secretaria/Secretário Jurídico (48) | Sessão Restaurativa (15102)[15:situacao_da_audiencia:14]</v>
      </c>
      <c r="F133" s="35" t="e">
        <f>VLOOKUP(E133,Situação!#REF!,1,0)</f>
        <v>#REF!</v>
      </c>
      <c r="G133" s="4" t="s">
        <v>3</v>
      </c>
      <c r="H133" s="4" t="s">
        <v>3</v>
      </c>
      <c r="I133" s="4" t="s">
        <v>4</v>
      </c>
      <c r="J133" s="4"/>
    </row>
    <row r="134" spans="1:10" customFormat="1" x14ac:dyDescent="0.3">
      <c r="A134" s="4" t="s">
        <v>222</v>
      </c>
      <c r="B134" s="5" t="s">
        <v>1</v>
      </c>
      <c r="C134" s="5" t="s">
        <v>7</v>
      </c>
      <c r="D134" s="4" t="s">
        <v>452</v>
      </c>
      <c r="E134" s="35" t="str">
        <f t="shared" si="2"/>
        <v>Sessão Restaurativa realizada (151)Serventuário (14) | Escrivão/Diretor de Secretaria/Secretário Jurídico (48) | Sessão Restaurativa (15102)[15:situacao_da_audiencia:13]</v>
      </c>
      <c r="F134" s="35" t="e">
        <f>VLOOKUP(E134,Situação!#REF!,1,0)</f>
        <v>#REF!</v>
      </c>
      <c r="G134" s="4" t="s">
        <v>3</v>
      </c>
      <c r="H134" s="4" t="s">
        <v>3</v>
      </c>
      <c r="I134" s="4" t="s">
        <v>4</v>
      </c>
      <c r="J134" s="4"/>
    </row>
    <row r="135" spans="1:10" customFormat="1" ht="72.599999999999994" x14ac:dyDescent="0.3">
      <c r="A135" s="4" t="s">
        <v>224</v>
      </c>
      <c r="B135" s="5" t="s">
        <v>1</v>
      </c>
      <c r="C135" s="5" t="s">
        <v>327</v>
      </c>
      <c r="D135" s="4" t="s">
        <v>453</v>
      </c>
      <c r="E135" s="35" t="str">
        <f t="shared" si="2"/>
        <v>Sessão Restaurativa redesignada (152)Serventuário (14) | Escrivão/Diretor de Secretaria/Secretário Jurídico (48) | Sessão Restaurativa (15102)[15:situacao_da_audiencia:10]</v>
      </c>
      <c r="F135" s="35" t="e">
        <f>VLOOKUP(E135,Situação!#REF!,1,0)</f>
        <v>#REF!</v>
      </c>
      <c r="G135" s="4" t="s">
        <v>3</v>
      </c>
      <c r="H135" s="4" t="s">
        <v>3</v>
      </c>
      <c r="I135" s="4" t="s">
        <v>4</v>
      </c>
      <c r="J135" s="4"/>
    </row>
    <row r="136" spans="1:10" customFormat="1" ht="246" x14ac:dyDescent="0.3">
      <c r="A136" s="4" t="s">
        <v>226</v>
      </c>
      <c r="B136" s="5" t="s">
        <v>1</v>
      </c>
      <c r="C136" s="5" t="s">
        <v>2673</v>
      </c>
      <c r="D136" s="5" t="s">
        <v>329</v>
      </c>
      <c r="E136" s="35" t="str">
        <f t="shared" si="2"/>
        <v>Supenso/Sobrestado por SIRDR (128)Magistrado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v>
      </c>
      <c r="F136" s="35" t="e">
        <f>VLOOKUP(E136,Situação!#REF!,1,0)</f>
        <v>#VALUE!</v>
      </c>
      <c r="G136" s="4" t="s">
        <v>3</v>
      </c>
      <c r="H136" s="4" t="s">
        <v>3</v>
      </c>
      <c r="I136" s="4" t="s">
        <v>4</v>
      </c>
      <c r="J136" s="4"/>
    </row>
    <row r="137" spans="1:10" customFormat="1" ht="246" x14ac:dyDescent="0.3">
      <c r="A137" s="4" t="s">
        <v>227</v>
      </c>
      <c r="B137" s="5" t="s">
        <v>1</v>
      </c>
      <c r="C137" s="5" t="s">
        <v>2674</v>
      </c>
      <c r="D137" s="4" t="s">
        <v>228</v>
      </c>
      <c r="E137" s="35" t="str">
        <f t="shared" si="2"/>
        <v>Suspenso/sobrestado  por Ação de Controle Concentrado de Constitucionalidade (92)Magistrado (1) | Decisão (3) | Suspensão ou Sobrestamento (25) | Por Ação de Controle Concentrado de Constitucionalidade (14971)</v>
      </c>
      <c r="F137" s="35" t="e">
        <f>VLOOKUP(E137,Situação!#REF!,1,0)</f>
        <v>#REF!</v>
      </c>
      <c r="G137" s="4" t="s">
        <v>3</v>
      </c>
      <c r="H137" s="4" t="s">
        <v>3</v>
      </c>
      <c r="I137" s="4" t="s">
        <v>4</v>
      </c>
      <c r="J137" s="4" t="s">
        <v>53</v>
      </c>
    </row>
    <row r="138" spans="1:10" customFormat="1" ht="246" x14ac:dyDescent="0.3">
      <c r="A138" s="4" t="s">
        <v>229</v>
      </c>
      <c r="B138" s="5" t="s">
        <v>1</v>
      </c>
      <c r="C138" s="5" t="s">
        <v>2675</v>
      </c>
      <c r="D138" s="4" t="s">
        <v>230</v>
      </c>
      <c r="E138" s="35" t="str">
        <f t="shared" si="2"/>
        <v>Suspenso/sobrestado  por Controvérsia (93)Magistrado (1) | Decisão (3) | Suspensão ou Sobrestamento (25) | Por Controvérsia (14970)</v>
      </c>
      <c r="F138" s="35" t="e">
        <f>VLOOKUP(E138,Situação!#REF!,1,0)</f>
        <v>#REF!</v>
      </c>
      <c r="G138" s="4" t="s">
        <v>3</v>
      </c>
      <c r="H138" s="4" t="s">
        <v>3</v>
      </c>
      <c r="I138" s="4" t="s">
        <v>4</v>
      </c>
      <c r="J138" s="4" t="s">
        <v>53</v>
      </c>
    </row>
    <row r="139" spans="1:10" customFormat="1" ht="378.6" x14ac:dyDescent="0.3">
      <c r="A139" s="4" t="s">
        <v>231</v>
      </c>
      <c r="B139" s="5" t="s">
        <v>1</v>
      </c>
      <c r="C139" s="5" t="s">
        <v>2676</v>
      </c>
      <c r="D139" s="5" t="s">
        <v>333</v>
      </c>
      <c r="E139" s="35" t="str">
        <f t="shared" si="2"/>
        <v>Suspenso/sobrestado por decisão judicial (46)Magistrado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v>
      </c>
      <c r="F139" s="35" t="e">
        <f>VLOOKUP(E139,Situação!#REF!,1,0)</f>
        <v>#VALUE!</v>
      </c>
      <c r="G139" s="4" t="s">
        <v>3</v>
      </c>
      <c r="H139" s="4" t="s">
        <v>3</v>
      </c>
      <c r="I139" s="4" t="s">
        <v>4</v>
      </c>
      <c r="J139" s="4" t="s">
        <v>53</v>
      </c>
    </row>
    <row r="140" spans="1:10" ht="367.2" x14ac:dyDescent="0.3">
      <c r="A140" s="29" t="s">
        <v>232</v>
      </c>
      <c r="B140" s="30" t="s">
        <v>1</v>
      </c>
      <c r="C140" s="30" t="s">
        <v>2676</v>
      </c>
      <c r="D140" s="30" t="s">
        <v>334</v>
      </c>
      <c r="E140" s="29" t="str">
        <f t="shared" si="2"/>
        <v>Suspenso/sobrestado por despacho judicial (45)Magistrado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v>
      </c>
      <c r="F140" s="29" t="e">
        <f>VLOOKUP(E140,Situação!#REF!,1,0)</f>
        <v>#VALUE!</v>
      </c>
      <c r="G140" s="29" t="s">
        <v>3</v>
      </c>
      <c r="H140" s="29" t="s">
        <v>3</v>
      </c>
      <c r="I140" s="29" t="s">
        <v>4</v>
      </c>
      <c r="J140" s="29" t="s">
        <v>117</v>
      </c>
    </row>
    <row r="141" spans="1:10" customFormat="1" ht="246" x14ac:dyDescent="0.3">
      <c r="A141" s="4" t="s">
        <v>233</v>
      </c>
      <c r="B141" s="5" t="s">
        <v>1</v>
      </c>
      <c r="C141" s="5" t="s">
        <v>2677</v>
      </c>
      <c r="D141" s="4" t="s">
        <v>234</v>
      </c>
      <c r="E141" s="35" t="str">
        <f t="shared" si="2"/>
        <v>Suspenso/sobrestado por Grupo de Representativos (94)Magistrado (1) | Decisão (3) | Suspensão ou Sobrestamento (25) | Por Grupo de Representativos (14969)</v>
      </c>
      <c r="F141" s="35" t="e">
        <f>VLOOKUP(E141,Situação!#REF!,1,0)</f>
        <v>#REF!</v>
      </c>
      <c r="G141" s="4" t="s">
        <v>3</v>
      </c>
      <c r="H141" s="4" t="s">
        <v>3</v>
      </c>
      <c r="I141" s="4" t="s">
        <v>4</v>
      </c>
      <c r="J141" s="4" t="s">
        <v>53</v>
      </c>
    </row>
    <row r="142" spans="1:10" customFormat="1" ht="246" x14ac:dyDescent="0.3">
      <c r="A142" s="4" t="s">
        <v>235</v>
      </c>
      <c r="B142" s="5" t="s">
        <v>1</v>
      </c>
      <c r="C142" s="5" t="s">
        <v>2678</v>
      </c>
      <c r="D142" s="4" t="s">
        <v>236</v>
      </c>
      <c r="E142" s="35" t="str">
        <f t="shared" si="2"/>
        <v>Suspenso/sobrestado por IAC (95)Magistrado (1) | Decisão (3) | Suspensão ou Sobrestamento (25) | Por Incidente de Assunção de Competência - IAC (14968)</v>
      </c>
      <c r="F142" s="35" t="e">
        <f>VLOOKUP(E142,Situação!#REF!,1,0)</f>
        <v>#REF!</v>
      </c>
      <c r="G142" s="4" t="s">
        <v>3</v>
      </c>
      <c r="H142" s="4" t="s">
        <v>3</v>
      </c>
      <c r="I142" s="4" t="s">
        <v>4</v>
      </c>
      <c r="J142" s="4" t="s">
        <v>53</v>
      </c>
    </row>
    <row r="143" spans="1:10" customFormat="1" ht="246" x14ac:dyDescent="0.3">
      <c r="A143" s="4" t="s">
        <v>237</v>
      </c>
      <c r="B143" s="5" t="s">
        <v>1</v>
      </c>
      <c r="C143" s="5" t="s">
        <v>2679</v>
      </c>
      <c r="D143" s="4" t="s">
        <v>238</v>
      </c>
      <c r="E143" s="35" t="str">
        <f t="shared" si="2"/>
        <v>Suspenso/Sobrestado por IRDR (47)Magistrado (1) | Decisão (3) | Suspensão ou Sobrestamento (25) | Incidente de Resolução de Demandas Repetitivas  (12098)</v>
      </c>
      <c r="F143" s="35" t="e">
        <f>VLOOKUP(E143,Situação!#REF!,1,0)</f>
        <v>#REF!</v>
      </c>
      <c r="G143" s="4" t="s">
        <v>3</v>
      </c>
      <c r="H143" s="4" t="s">
        <v>3</v>
      </c>
      <c r="I143" s="4" t="s">
        <v>4</v>
      </c>
      <c r="J143" s="4" t="s">
        <v>53</v>
      </c>
    </row>
    <row r="144" spans="1:10" customFormat="1" ht="133.80000000000001" x14ac:dyDescent="0.3">
      <c r="A144" s="4" t="s">
        <v>239</v>
      </c>
      <c r="B144" s="5" t="s">
        <v>1</v>
      </c>
      <c r="C144" s="5" t="s">
        <v>338</v>
      </c>
      <c r="D144" s="4" t="s">
        <v>240</v>
      </c>
      <c r="E144" s="35" t="str">
        <f t="shared" si="2"/>
        <v>Suspenso/sobrestado por prejudicialidade de RE (144)Magistrado (1) | Decisão (3) | Suspensão ou Sobrestamento (25) | REsp Sobrestado por Possível Prejudicialidade de RE (15067)</v>
      </c>
      <c r="F144" s="35" t="e">
        <f>VLOOKUP(E144,Situação!#REF!,1,0)</f>
        <v>#REF!</v>
      </c>
      <c r="G144" s="4" t="s">
        <v>3</v>
      </c>
      <c r="H144" s="4" t="s">
        <v>3</v>
      </c>
      <c r="I144" s="4" t="s">
        <v>4</v>
      </c>
      <c r="J144" s="4" t="s">
        <v>53</v>
      </c>
    </row>
    <row r="145" spans="1:10" customFormat="1" ht="246" x14ac:dyDescent="0.3">
      <c r="A145" s="4" t="s">
        <v>241</v>
      </c>
      <c r="B145" s="5" t="s">
        <v>1</v>
      </c>
      <c r="C145" s="5" t="s">
        <v>2680</v>
      </c>
      <c r="D145" s="4" t="s">
        <v>242</v>
      </c>
      <c r="E145" s="35" t="str">
        <f t="shared" si="2"/>
        <v>Suspenso/sobrestado por Recurso de Revista Repetitiva (96)Magistrado (1) | Decisão (3) | Suspensão ou Sobrestamento (25) | Por Recurso de Revista Repetitivo (14973)</v>
      </c>
      <c r="F145" s="35" t="e">
        <f>VLOOKUP(E145,Situação!#REF!,1,0)</f>
        <v>#REF!</v>
      </c>
      <c r="G145" s="4" t="s">
        <v>3</v>
      </c>
      <c r="H145" s="4" t="s">
        <v>3</v>
      </c>
      <c r="I145" s="4" t="s">
        <v>4</v>
      </c>
      <c r="J145" s="4" t="s">
        <v>53</v>
      </c>
    </row>
    <row r="146" spans="1:10" customFormat="1" ht="246" x14ac:dyDescent="0.3">
      <c r="A146" s="4" t="s">
        <v>243</v>
      </c>
      <c r="B146" s="5" t="s">
        <v>1</v>
      </c>
      <c r="C146" s="5" t="s">
        <v>2681</v>
      </c>
      <c r="D146" s="4" t="s">
        <v>244</v>
      </c>
      <c r="E146" s="35" t="str">
        <f t="shared" si="2"/>
        <v>Suspenso/sobrestado por Recurso Repetitivo (48)Magistrado (1) | Decisão (3) | Suspensão ou Sobrestamento (25) | Recurso Especial repetitivo (11975)</v>
      </c>
      <c r="F146" s="35" t="e">
        <f>VLOOKUP(E146,Situação!#REF!,1,0)</f>
        <v>#REF!</v>
      </c>
      <c r="G146" s="4" t="s">
        <v>3</v>
      </c>
      <c r="H146" s="4" t="s">
        <v>3</v>
      </c>
      <c r="I146" s="4" t="s">
        <v>4</v>
      </c>
      <c r="J146" s="4" t="s">
        <v>53</v>
      </c>
    </row>
    <row r="147" spans="1:10" customFormat="1" ht="246" x14ac:dyDescent="0.3">
      <c r="A147" s="4" t="s">
        <v>245</v>
      </c>
      <c r="B147" s="5" t="s">
        <v>1</v>
      </c>
      <c r="C147" s="5" t="s">
        <v>2682</v>
      </c>
      <c r="D147" s="4" t="s">
        <v>246</v>
      </c>
      <c r="E147" s="35" t="str">
        <f t="shared" si="2"/>
        <v>Suspenso/sobrestado por Repercussão Geral (49)Magistrado (1) | Decisão (3) | Suspensão ou Sobrestamento (25) | Recurso Extraordinário com repercussão geral (265)</v>
      </c>
      <c r="F147" s="35" t="e">
        <f>VLOOKUP(E147,Situação!#REF!,1,0)</f>
        <v>#REF!</v>
      </c>
      <c r="G147" s="4" t="s">
        <v>3</v>
      </c>
      <c r="H147" s="4" t="s">
        <v>3</v>
      </c>
      <c r="I147" s="4" t="s">
        <v>4</v>
      </c>
      <c r="J147" s="4" t="s">
        <v>53</v>
      </c>
    </row>
    <row r="148" spans="1:10" customFormat="1" ht="357" x14ac:dyDescent="0.3">
      <c r="A148" s="35" t="s">
        <v>247</v>
      </c>
      <c r="B148" s="17" t="s">
        <v>311</v>
      </c>
      <c r="C148" s="5" t="s">
        <v>2683</v>
      </c>
      <c r="D148" s="4" t="s">
        <v>83</v>
      </c>
      <c r="E148" s="35" t="str">
        <f t="shared" si="2"/>
        <v>Tramitando (25)Situação criada a partir de outras situações, não havendo movimentos próprios.</v>
      </c>
      <c r="F148" s="35" t="e">
        <f>VLOOKUP(E148,Situação!#REF!,1,0)</f>
        <v>#REF!</v>
      </c>
      <c r="G148" s="4" t="s">
        <v>3</v>
      </c>
      <c r="H148" s="4" t="s">
        <v>3</v>
      </c>
      <c r="I148" s="4" t="s">
        <v>4</v>
      </c>
      <c r="J148" s="4"/>
    </row>
    <row r="149" spans="1:10" customFormat="1" x14ac:dyDescent="0.3">
      <c r="A149" s="4" t="s">
        <v>248</v>
      </c>
      <c r="B149" s="5" t="s">
        <v>1</v>
      </c>
      <c r="C149" s="5" t="s">
        <v>248</v>
      </c>
      <c r="D149" s="4" t="s">
        <v>197</v>
      </c>
      <c r="E149" s="35" t="str">
        <f t="shared" si="2"/>
        <v>Transação penal cancelada (138)Magistrado (1) | Decisão (3) | Revogação (157) | Revogação da Transação Penal (15025)</v>
      </c>
      <c r="F149" s="35" t="e">
        <f>VLOOKUP(E149,Situação!#REF!,1,0)</f>
        <v>#REF!</v>
      </c>
      <c r="G149" s="4" t="s">
        <v>3</v>
      </c>
      <c r="H149" s="4" t="s">
        <v>3</v>
      </c>
      <c r="I149" s="4" t="s">
        <v>4</v>
      </c>
      <c r="J149" s="4" t="s">
        <v>53</v>
      </c>
    </row>
    <row r="150" spans="1:10" customFormat="1" x14ac:dyDescent="0.3">
      <c r="A150" s="4" t="s">
        <v>249</v>
      </c>
      <c r="B150" s="5" t="s">
        <v>1</v>
      </c>
      <c r="C150" s="5" t="s">
        <v>7</v>
      </c>
      <c r="D150" s="4" t="s">
        <v>250</v>
      </c>
      <c r="E150" s="35" t="str">
        <f t="shared" si="2"/>
        <v>Transação penal cumprida (129)Magistrado (1) | Julgamento (193) | Com Resolução do Mérito (385) | Extinção da Punibilidade (973) | Cumprimento de transação penal (12028)</v>
      </c>
      <c r="F150" s="35" t="e">
        <f>VLOOKUP(E150,Situação!#REF!,1,0)</f>
        <v>#REF!</v>
      </c>
      <c r="G150" s="4" t="s">
        <v>3</v>
      </c>
      <c r="H150" s="4" t="s">
        <v>4</v>
      </c>
      <c r="I150" s="4" t="s">
        <v>4</v>
      </c>
      <c r="J150" s="4" t="s">
        <v>38</v>
      </c>
    </row>
    <row r="151" spans="1:10" customFormat="1" x14ac:dyDescent="0.3">
      <c r="A151" s="4" t="s">
        <v>251</v>
      </c>
      <c r="B151" s="5" t="s">
        <v>1</v>
      </c>
      <c r="C151" s="5" t="s">
        <v>7</v>
      </c>
      <c r="D151" s="4" t="s">
        <v>457</v>
      </c>
      <c r="E151" s="35" t="str">
        <f t="shared" si="2"/>
        <v>Transitado em julgado (50)Serventuário (14) | Escrivão/Diretor de Secretaria/Secretário Jurídico (48) | Trânsito em julgado (848)</v>
      </c>
      <c r="F151" s="35" t="e">
        <f>VLOOKUP(E151,Situação!#REF!,1,0)</f>
        <v>#REF!</v>
      </c>
      <c r="G151" s="4" t="s">
        <v>3</v>
      </c>
      <c r="H151" s="4" t="s">
        <v>3</v>
      </c>
      <c r="I151" s="4" t="s">
        <v>4</v>
      </c>
      <c r="J151" s="4"/>
    </row>
    <row r="152" spans="1:10" customFormat="1" x14ac:dyDescent="0.3">
      <c r="A152" s="4" t="s">
        <v>253</v>
      </c>
      <c r="B152" s="5" t="s">
        <v>1</v>
      </c>
      <c r="C152" s="5" t="s">
        <v>7</v>
      </c>
      <c r="D152" s="4" t="s">
        <v>458</v>
      </c>
      <c r="E152" s="35" t="str">
        <f t="shared" si="2"/>
        <v>Vista solicitada (51)Serventuário (14) | Escrivão/Diretor de Secretaria/Secretário Jurídico (48) | Deliberado em Sessão (12198) | Pedido de Vista (12204)</v>
      </c>
      <c r="F152" s="35" t="e">
        <f>VLOOKUP(E152,Situação!#REF!,1,0)</f>
        <v>#REF!</v>
      </c>
      <c r="G152" s="4" t="s">
        <v>3</v>
      </c>
      <c r="H152" s="4" t="s">
        <v>3</v>
      </c>
      <c r="I152" s="4" t="s">
        <v>4</v>
      </c>
      <c r="J152" s="4"/>
    </row>
    <row r="153" spans="1:10" customFormat="1" ht="21.6" x14ac:dyDescent="0.3">
      <c r="A153" s="4" t="s">
        <v>255</v>
      </c>
      <c r="B153" s="5" t="s">
        <v>1</v>
      </c>
      <c r="C153" s="5" t="s">
        <v>7</v>
      </c>
      <c r="D153" s="5" t="s">
        <v>343</v>
      </c>
      <c r="E153" s="35" t="str">
        <f t="shared" si="2"/>
        <v>Voto vencedor publicado (52)Magistrado (1) | Voto (14092) | Voto do Relator (14093)
Magistrado (1) | Voto (14092) | Voto Divergente Vencedor (14094)</v>
      </c>
      <c r="F153" s="35" t="e">
        <f>VLOOKUP(E153,Situação!#REF!,1,0)</f>
        <v>#REF!</v>
      </c>
      <c r="G153" s="4" t="s">
        <v>3</v>
      </c>
      <c r="H153" s="4" t="s">
        <v>3</v>
      </c>
      <c r="I153" s="4" t="s">
        <v>4</v>
      </c>
      <c r="J153" s="4"/>
    </row>
  </sheetData>
  <autoFilter ref="A1:J153" xr:uid="{856E8690-2525-4C9F-9C41-E3399DAD2B01}"/>
  <conditionalFormatting sqref="A86">
    <cfRule type="duplicateValues" dxfId="31" priority="1"/>
  </conditionalFormatting>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B923-B214-48C0-9C3D-336970072754}">
  <sheetPr filterMode="1"/>
  <dimension ref="A1:H152"/>
  <sheetViews>
    <sheetView topLeftCell="G1" workbookViewId="0">
      <selection activeCell="A147" sqref="A147:H147"/>
    </sheetView>
  </sheetViews>
  <sheetFormatPr defaultColWidth="9.109375" defaultRowHeight="12" x14ac:dyDescent="0.3"/>
  <cols>
    <col min="1" max="1" width="82.33203125" style="8" bestFit="1" customWidth="1"/>
    <col min="2" max="2" width="73.6640625" style="8" customWidth="1"/>
    <col min="3" max="3" width="82.33203125" style="8" bestFit="1" customWidth="1"/>
    <col min="4" max="4" width="208.88671875" style="8" bestFit="1" customWidth="1"/>
    <col min="5" max="5" width="32.88671875" style="8" bestFit="1" customWidth="1"/>
    <col min="6" max="6" width="84.109375" style="8" bestFit="1" customWidth="1"/>
    <col min="7" max="7" width="113.44140625" style="8" bestFit="1" customWidth="1"/>
    <col min="8" max="8" width="27.44140625" style="8" bestFit="1" customWidth="1"/>
    <col min="9" max="16384" width="9.109375" style="8"/>
  </cols>
  <sheetData>
    <row r="1" spans="1:8" ht="14.4" x14ac:dyDescent="0.3">
      <c r="A1" s="6" t="s">
        <v>256</v>
      </c>
      <c r="B1" s="6" t="s">
        <v>257</v>
      </c>
      <c r="C1" s="6" t="s">
        <v>258</v>
      </c>
      <c r="D1" s="6" t="s">
        <v>259</v>
      </c>
      <c r="E1" s="7" t="s">
        <v>260</v>
      </c>
      <c r="F1" s="7" t="s">
        <v>261</v>
      </c>
      <c r="G1" s="7" t="s">
        <v>262</v>
      </c>
      <c r="H1" s="6" t="s">
        <v>263</v>
      </c>
    </row>
    <row r="2" spans="1:8" ht="84" hidden="1" x14ac:dyDescent="0.3">
      <c r="A2" s="8" t="s">
        <v>0</v>
      </c>
      <c r="B2" s="8" t="s">
        <v>1</v>
      </c>
      <c r="C2" s="9" t="s">
        <v>264</v>
      </c>
      <c r="D2" s="8" t="s">
        <v>344</v>
      </c>
      <c r="E2" s="8" t="s">
        <v>3</v>
      </c>
      <c r="F2" s="8" t="s">
        <v>3</v>
      </c>
      <c r="G2" s="8" t="s">
        <v>4</v>
      </c>
    </row>
    <row r="3" spans="1:8" ht="264" hidden="1" x14ac:dyDescent="0.3">
      <c r="A3" s="8" t="s">
        <v>5</v>
      </c>
      <c r="B3" s="8" t="s">
        <v>1</v>
      </c>
      <c r="C3" s="9" t="s">
        <v>265</v>
      </c>
      <c r="D3" s="9" t="s">
        <v>345</v>
      </c>
      <c r="E3" s="8" t="s">
        <v>3</v>
      </c>
      <c r="F3" s="8" t="s">
        <v>3</v>
      </c>
      <c r="G3" s="8" t="s">
        <v>4</v>
      </c>
    </row>
    <row r="4" spans="1:8" hidden="1" x14ac:dyDescent="0.3">
      <c r="A4" s="8" t="s">
        <v>6</v>
      </c>
      <c r="B4" s="8" t="s">
        <v>1</v>
      </c>
      <c r="C4" s="8" t="s">
        <v>7</v>
      </c>
      <c r="D4" s="8" t="s">
        <v>346</v>
      </c>
      <c r="E4" s="8" t="s">
        <v>3</v>
      </c>
      <c r="F4" s="8" t="s">
        <v>3</v>
      </c>
      <c r="G4" s="8" t="s">
        <v>4</v>
      </c>
    </row>
    <row r="5" spans="1:8" ht="60" hidden="1" x14ac:dyDescent="0.3">
      <c r="A5" s="8" t="s">
        <v>9</v>
      </c>
      <c r="B5" s="8" t="s">
        <v>1</v>
      </c>
      <c r="C5" s="8" t="s">
        <v>7</v>
      </c>
      <c r="D5" s="9" t="s">
        <v>347</v>
      </c>
      <c r="E5" s="8" t="s">
        <v>3</v>
      </c>
      <c r="F5" s="8" t="s">
        <v>3</v>
      </c>
      <c r="G5" s="8" t="s">
        <v>4</v>
      </c>
    </row>
    <row r="6" spans="1:8" ht="60" hidden="1" x14ac:dyDescent="0.3">
      <c r="A6" s="8" t="s">
        <v>10</v>
      </c>
      <c r="B6" s="8" t="s">
        <v>1</v>
      </c>
      <c r="C6" s="8" t="s">
        <v>7</v>
      </c>
      <c r="D6" s="9" t="s">
        <v>348</v>
      </c>
      <c r="E6" s="8" t="s">
        <v>3</v>
      </c>
      <c r="F6" s="8" t="s">
        <v>3</v>
      </c>
      <c r="G6" s="8" t="s">
        <v>4</v>
      </c>
    </row>
    <row r="7" spans="1:8" ht="60" hidden="1" x14ac:dyDescent="0.3">
      <c r="A7" s="8" t="s">
        <v>11</v>
      </c>
      <c r="B7" s="8" t="s">
        <v>1</v>
      </c>
      <c r="C7" s="8" t="s">
        <v>7</v>
      </c>
      <c r="D7" s="9" t="s">
        <v>349</v>
      </c>
      <c r="E7" s="8" t="s">
        <v>3</v>
      </c>
      <c r="F7" s="8" t="s">
        <v>3</v>
      </c>
      <c r="G7" s="8" t="s">
        <v>4</v>
      </c>
    </row>
    <row r="8" spans="1:8" ht="300" hidden="1" x14ac:dyDescent="0.3">
      <c r="A8" s="8" t="s">
        <v>12</v>
      </c>
      <c r="B8" s="8" t="s">
        <v>1</v>
      </c>
      <c r="C8" s="9" t="s">
        <v>270</v>
      </c>
      <c r="D8" s="9" t="s">
        <v>350</v>
      </c>
      <c r="E8" s="8" t="s">
        <v>3</v>
      </c>
      <c r="F8" s="8" t="s">
        <v>3</v>
      </c>
      <c r="G8" s="8" t="s">
        <v>4</v>
      </c>
    </row>
    <row r="9" spans="1:8" ht="60" hidden="1" x14ac:dyDescent="0.3">
      <c r="A9" s="8" t="s">
        <v>13</v>
      </c>
      <c r="B9" s="8" t="s">
        <v>1</v>
      </c>
      <c r="C9" s="8" t="s">
        <v>7</v>
      </c>
      <c r="D9" s="9" t="s">
        <v>351</v>
      </c>
      <c r="E9" s="8" t="s">
        <v>3</v>
      </c>
      <c r="F9" s="8" t="s">
        <v>3</v>
      </c>
      <c r="G9" s="8" t="s">
        <v>4</v>
      </c>
    </row>
    <row r="10" spans="1:8" ht="60" hidden="1" x14ac:dyDescent="0.3">
      <c r="A10" s="8" t="s">
        <v>14</v>
      </c>
      <c r="B10" s="8" t="s">
        <v>1</v>
      </c>
      <c r="C10" s="8" t="s">
        <v>7</v>
      </c>
      <c r="D10" s="9" t="s">
        <v>352</v>
      </c>
      <c r="E10" s="8" t="s">
        <v>3</v>
      </c>
      <c r="F10" s="8" t="s">
        <v>3</v>
      </c>
      <c r="G10" s="8" t="s">
        <v>4</v>
      </c>
    </row>
    <row r="11" spans="1:8" ht="288" hidden="1" x14ac:dyDescent="0.3">
      <c r="A11" s="8" t="s">
        <v>15</v>
      </c>
      <c r="B11" s="8" t="s">
        <v>1</v>
      </c>
      <c r="C11" s="9" t="s">
        <v>274</v>
      </c>
      <c r="D11" s="9" t="s">
        <v>353</v>
      </c>
      <c r="E11" s="8" t="s">
        <v>3</v>
      </c>
      <c r="F11" s="8" t="s">
        <v>3</v>
      </c>
      <c r="G11" s="8" t="s">
        <v>4</v>
      </c>
    </row>
    <row r="12" spans="1:8" ht="348" hidden="1" x14ac:dyDescent="0.3">
      <c r="A12" s="8" t="s">
        <v>16</v>
      </c>
      <c r="B12" s="8" t="s">
        <v>1</v>
      </c>
      <c r="C12" s="8" t="s">
        <v>7</v>
      </c>
      <c r="D12" s="9" t="s">
        <v>354</v>
      </c>
      <c r="E12" s="8" t="s">
        <v>3</v>
      </c>
      <c r="F12" s="8" t="s">
        <v>3</v>
      </c>
      <c r="G12" s="8" t="s">
        <v>4</v>
      </c>
    </row>
    <row r="13" spans="1:8" ht="360" hidden="1" x14ac:dyDescent="0.3">
      <c r="A13" s="8" t="s">
        <v>17</v>
      </c>
      <c r="B13" s="8" t="s">
        <v>1</v>
      </c>
      <c r="C13" s="8" t="s">
        <v>7</v>
      </c>
      <c r="D13" s="9" t="s">
        <v>355</v>
      </c>
      <c r="E13" s="8" t="s">
        <v>3</v>
      </c>
      <c r="F13" s="8" t="s">
        <v>3</v>
      </c>
      <c r="G13" s="8" t="s">
        <v>4</v>
      </c>
    </row>
    <row r="14" spans="1:8" ht="348" hidden="1" x14ac:dyDescent="0.3">
      <c r="A14" s="8" t="s">
        <v>18</v>
      </c>
      <c r="B14" s="8" t="s">
        <v>1</v>
      </c>
      <c r="C14" s="8" t="s">
        <v>7</v>
      </c>
      <c r="D14" s="9" t="s">
        <v>356</v>
      </c>
      <c r="E14" s="8" t="s">
        <v>3</v>
      </c>
      <c r="F14" s="8" t="s">
        <v>3</v>
      </c>
      <c r="G14" s="8" t="s">
        <v>4</v>
      </c>
    </row>
    <row r="15" spans="1:8" ht="348" hidden="1" x14ac:dyDescent="0.3">
      <c r="A15" s="8" t="s">
        <v>19</v>
      </c>
      <c r="B15" s="8" t="s">
        <v>1</v>
      </c>
      <c r="C15" s="9" t="s">
        <v>279</v>
      </c>
      <c r="D15" s="9" t="s">
        <v>357</v>
      </c>
      <c r="E15" s="8" t="s">
        <v>3</v>
      </c>
      <c r="F15" s="8" t="s">
        <v>3</v>
      </c>
      <c r="G15" s="8" t="s">
        <v>4</v>
      </c>
    </row>
    <row r="16" spans="1:8" ht="348" hidden="1" x14ac:dyDescent="0.3">
      <c r="A16" s="8" t="s">
        <v>20</v>
      </c>
      <c r="B16" s="8" t="s">
        <v>1</v>
      </c>
      <c r="C16" s="8" t="s">
        <v>7</v>
      </c>
      <c r="D16" s="9" t="s">
        <v>358</v>
      </c>
      <c r="E16" s="8" t="s">
        <v>3</v>
      </c>
      <c r="F16" s="8" t="s">
        <v>3</v>
      </c>
      <c r="G16" s="8" t="s">
        <v>4</v>
      </c>
    </row>
    <row r="17" spans="1:8" ht="360" hidden="1" x14ac:dyDescent="0.3">
      <c r="A17" s="8" t="s">
        <v>21</v>
      </c>
      <c r="B17" s="8" t="s">
        <v>1</v>
      </c>
      <c r="C17" s="8" t="s">
        <v>7</v>
      </c>
      <c r="D17" s="9" t="s">
        <v>359</v>
      </c>
      <c r="E17" s="8" t="s">
        <v>3</v>
      </c>
      <c r="F17" s="8" t="s">
        <v>3</v>
      </c>
      <c r="G17" s="8" t="s">
        <v>4</v>
      </c>
    </row>
    <row r="18" spans="1:8" ht="348" hidden="1" x14ac:dyDescent="0.3">
      <c r="A18" s="8" t="s">
        <v>22</v>
      </c>
      <c r="B18" s="8" t="s">
        <v>1</v>
      </c>
      <c r="C18" s="9" t="s">
        <v>279</v>
      </c>
      <c r="D18" s="9" t="s">
        <v>360</v>
      </c>
      <c r="E18" s="8" t="s">
        <v>3</v>
      </c>
      <c r="F18" s="8" t="s">
        <v>3</v>
      </c>
      <c r="G18" s="8" t="s">
        <v>4</v>
      </c>
    </row>
    <row r="19" spans="1:8" hidden="1" x14ac:dyDescent="0.3">
      <c r="A19" s="8" t="s">
        <v>23</v>
      </c>
      <c r="B19" s="8" t="s">
        <v>1</v>
      </c>
      <c r="C19" s="8" t="s">
        <v>7</v>
      </c>
      <c r="D19" s="8" t="s">
        <v>361</v>
      </c>
      <c r="E19" s="8" t="s">
        <v>3</v>
      </c>
      <c r="F19" s="8" t="s">
        <v>3</v>
      </c>
      <c r="G19" s="8" t="s">
        <v>4</v>
      </c>
    </row>
    <row r="20" spans="1:8" ht="132" hidden="1" x14ac:dyDescent="0.3">
      <c r="A20" s="8" t="s">
        <v>25</v>
      </c>
      <c r="B20" s="8" t="s">
        <v>1</v>
      </c>
      <c r="C20" s="9" t="s">
        <v>284</v>
      </c>
      <c r="D20" s="8" t="s">
        <v>362</v>
      </c>
      <c r="E20" s="8" t="s">
        <v>3</v>
      </c>
      <c r="F20" s="8" t="s">
        <v>3</v>
      </c>
      <c r="G20" s="8" t="s">
        <v>4</v>
      </c>
    </row>
    <row r="21" spans="1:8" hidden="1" x14ac:dyDescent="0.3">
      <c r="A21" s="8" t="s">
        <v>27</v>
      </c>
      <c r="B21" s="8" t="s">
        <v>1</v>
      </c>
      <c r="C21" s="8" t="s">
        <v>7</v>
      </c>
      <c r="D21" s="8" t="s">
        <v>363</v>
      </c>
      <c r="E21" s="8" t="s">
        <v>3</v>
      </c>
      <c r="F21" s="8" t="s">
        <v>3</v>
      </c>
      <c r="G21" s="8" t="s">
        <v>4</v>
      </c>
    </row>
    <row r="22" spans="1:8" ht="60" hidden="1" x14ac:dyDescent="0.3">
      <c r="A22" s="8" t="s">
        <v>29</v>
      </c>
      <c r="B22" s="8" t="s">
        <v>1</v>
      </c>
      <c r="C22" s="8" t="s">
        <v>7</v>
      </c>
      <c r="D22" s="9" t="s">
        <v>364</v>
      </c>
      <c r="E22" s="8" t="s">
        <v>3</v>
      </c>
      <c r="F22" s="8" t="s">
        <v>3</v>
      </c>
      <c r="G22" s="8" t="s">
        <v>4</v>
      </c>
    </row>
    <row r="23" spans="1:8" ht="24" hidden="1" x14ac:dyDescent="0.3">
      <c r="A23" s="8" t="s">
        <v>30</v>
      </c>
      <c r="B23" s="8" t="s">
        <v>1</v>
      </c>
      <c r="C23" s="8" t="s">
        <v>7</v>
      </c>
      <c r="D23" s="9" t="s">
        <v>365</v>
      </c>
      <c r="E23" s="8" t="s">
        <v>3</v>
      </c>
      <c r="F23" s="8" t="s">
        <v>3</v>
      </c>
      <c r="G23" s="8" t="s">
        <v>4</v>
      </c>
    </row>
    <row r="24" spans="1:8" ht="409.6" hidden="1" x14ac:dyDescent="0.3">
      <c r="A24" s="8" t="s">
        <v>31</v>
      </c>
      <c r="B24" s="8" t="s">
        <v>1</v>
      </c>
      <c r="C24" s="8" t="s">
        <v>7</v>
      </c>
      <c r="D24" s="9" t="s">
        <v>366</v>
      </c>
      <c r="E24" s="8" t="s">
        <v>3</v>
      </c>
      <c r="F24" s="8" t="s">
        <v>3</v>
      </c>
      <c r="G24" s="8" t="s">
        <v>3</v>
      </c>
    </row>
    <row r="25" spans="1:8" hidden="1" x14ac:dyDescent="0.3">
      <c r="A25" s="8" t="s">
        <v>32</v>
      </c>
      <c r="B25" s="8" t="s">
        <v>1</v>
      </c>
      <c r="C25" s="8" t="s">
        <v>7</v>
      </c>
      <c r="D25" s="8" t="s">
        <v>367</v>
      </c>
      <c r="E25" s="8" t="s">
        <v>3</v>
      </c>
      <c r="F25" s="8" t="s">
        <v>3</v>
      </c>
      <c r="G25" s="8" t="s">
        <v>4</v>
      </c>
    </row>
    <row r="26" spans="1:8" hidden="1" x14ac:dyDescent="0.3">
      <c r="A26" s="8" t="s">
        <v>34</v>
      </c>
      <c r="B26" s="8" t="s">
        <v>1</v>
      </c>
      <c r="C26" s="8" t="s">
        <v>7</v>
      </c>
      <c r="D26" s="8" t="s">
        <v>368</v>
      </c>
      <c r="E26" s="8" t="s">
        <v>3</v>
      </c>
      <c r="F26" s="8" t="s">
        <v>3</v>
      </c>
      <c r="G26" s="8" t="s">
        <v>4</v>
      </c>
    </row>
    <row r="27" spans="1:8" hidden="1" x14ac:dyDescent="0.3">
      <c r="A27" s="8" t="s">
        <v>36</v>
      </c>
      <c r="B27" s="8" t="s">
        <v>1</v>
      </c>
      <c r="C27" s="8" t="s">
        <v>7</v>
      </c>
      <c r="D27" s="8" t="s">
        <v>37</v>
      </c>
      <c r="E27" s="8" t="s">
        <v>3</v>
      </c>
      <c r="F27" s="8" t="s">
        <v>4</v>
      </c>
      <c r="G27" s="8" t="s">
        <v>4</v>
      </c>
      <c r="H27" s="8" t="s">
        <v>38</v>
      </c>
    </row>
    <row r="28" spans="1:8" hidden="1" x14ac:dyDescent="0.3">
      <c r="A28" s="8" t="s">
        <v>39</v>
      </c>
      <c r="B28" s="8" t="s">
        <v>1</v>
      </c>
      <c r="C28" s="8" t="s">
        <v>7</v>
      </c>
      <c r="D28" s="8" t="s">
        <v>369</v>
      </c>
      <c r="E28" s="8" t="s">
        <v>3</v>
      </c>
      <c r="F28" s="8" t="s">
        <v>3</v>
      </c>
      <c r="G28" s="8" t="s">
        <v>4</v>
      </c>
    </row>
    <row r="29" spans="1:8" ht="409.6" hidden="1" x14ac:dyDescent="0.3">
      <c r="A29" s="8" t="s">
        <v>41</v>
      </c>
      <c r="B29" s="8" t="s">
        <v>1</v>
      </c>
      <c r="C29" s="9" t="s">
        <v>370</v>
      </c>
      <c r="D29" s="8" t="s">
        <v>371</v>
      </c>
      <c r="E29" s="8" t="s">
        <v>3</v>
      </c>
      <c r="F29" s="8" t="s">
        <v>3</v>
      </c>
      <c r="G29" s="8" t="s">
        <v>4</v>
      </c>
    </row>
    <row r="30" spans="1:8" ht="409.6" hidden="1" x14ac:dyDescent="0.3">
      <c r="A30" s="8" t="s">
        <v>43</v>
      </c>
      <c r="B30" s="8" t="s">
        <v>1</v>
      </c>
      <c r="C30" s="9" t="s">
        <v>370</v>
      </c>
      <c r="D30" s="8" t="s">
        <v>372</v>
      </c>
      <c r="E30" s="8" t="s">
        <v>3</v>
      </c>
      <c r="F30" s="8" t="s">
        <v>3</v>
      </c>
      <c r="G30" s="8" t="s">
        <v>4</v>
      </c>
      <c r="H30" s="8" t="s">
        <v>45</v>
      </c>
    </row>
    <row r="31" spans="1:8" ht="409.6" hidden="1" x14ac:dyDescent="0.3">
      <c r="A31" s="8" t="s">
        <v>46</v>
      </c>
      <c r="B31" s="8" t="s">
        <v>1</v>
      </c>
      <c r="C31" s="9" t="s">
        <v>370</v>
      </c>
      <c r="D31" s="8" t="s">
        <v>373</v>
      </c>
      <c r="E31" s="8" t="s">
        <v>3</v>
      </c>
      <c r="F31" s="8" t="s">
        <v>3</v>
      </c>
      <c r="G31" s="8" t="s">
        <v>4</v>
      </c>
      <c r="H31" s="8" t="s">
        <v>45</v>
      </c>
    </row>
    <row r="32" spans="1:8" ht="409.6" hidden="1" x14ac:dyDescent="0.3">
      <c r="A32" s="8" t="s">
        <v>48</v>
      </c>
      <c r="B32" s="8" t="s">
        <v>1</v>
      </c>
      <c r="C32" s="9" t="s">
        <v>370</v>
      </c>
      <c r="D32" s="8" t="s">
        <v>374</v>
      </c>
      <c r="E32" s="8" t="s">
        <v>3</v>
      </c>
      <c r="F32" s="8" t="s">
        <v>3</v>
      </c>
      <c r="G32" s="8" t="s">
        <v>4</v>
      </c>
      <c r="H32" s="8" t="s">
        <v>45</v>
      </c>
    </row>
    <row r="33" spans="1:8" ht="409.6" hidden="1" x14ac:dyDescent="0.3">
      <c r="A33" s="8" t="s">
        <v>50</v>
      </c>
      <c r="B33" s="8" t="s">
        <v>1</v>
      </c>
      <c r="C33" s="9" t="s">
        <v>370</v>
      </c>
      <c r="D33" s="8" t="s">
        <v>375</v>
      </c>
      <c r="E33" s="8" t="s">
        <v>3</v>
      </c>
      <c r="F33" s="8" t="s">
        <v>3</v>
      </c>
      <c r="G33" s="8" t="s">
        <v>4</v>
      </c>
      <c r="H33" s="8" t="s">
        <v>45</v>
      </c>
    </row>
    <row r="34" spans="1:8" ht="24" hidden="1" x14ac:dyDescent="0.3">
      <c r="A34" s="8" t="s">
        <v>52</v>
      </c>
      <c r="B34" s="8" t="s">
        <v>1</v>
      </c>
      <c r="C34" s="8" t="s">
        <v>7</v>
      </c>
      <c r="D34" s="9" t="s">
        <v>289</v>
      </c>
      <c r="E34" s="8" t="s">
        <v>3</v>
      </c>
      <c r="F34" s="8" t="s">
        <v>3</v>
      </c>
      <c r="G34" s="8" t="s">
        <v>4</v>
      </c>
      <c r="H34" s="8" t="s">
        <v>53</v>
      </c>
    </row>
    <row r="35" spans="1:8" ht="72" hidden="1" x14ac:dyDescent="0.3">
      <c r="A35" s="8" t="s">
        <v>54</v>
      </c>
      <c r="B35" s="8" t="s">
        <v>1</v>
      </c>
      <c r="C35" s="8" t="s">
        <v>7</v>
      </c>
      <c r="D35" s="9" t="s">
        <v>290</v>
      </c>
      <c r="E35" s="8" t="s">
        <v>3</v>
      </c>
      <c r="F35" s="8" t="s">
        <v>3</v>
      </c>
      <c r="G35" s="8" t="s">
        <v>4</v>
      </c>
      <c r="H35" s="8" t="s">
        <v>53</v>
      </c>
    </row>
    <row r="36" spans="1:8" ht="36" hidden="1" x14ac:dyDescent="0.3">
      <c r="A36" s="8" t="s">
        <v>55</v>
      </c>
      <c r="B36" s="8" t="s">
        <v>1</v>
      </c>
      <c r="C36" s="8" t="s">
        <v>7</v>
      </c>
      <c r="D36" s="9" t="s">
        <v>291</v>
      </c>
      <c r="E36" s="8" t="s">
        <v>3</v>
      </c>
      <c r="F36" s="8" t="s">
        <v>3</v>
      </c>
      <c r="G36" s="8" t="s">
        <v>4</v>
      </c>
      <c r="H36" s="8" t="s">
        <v>53</v>
      </c>
    </row>
    <row r="37" spans="1:8" ht="409.6" hidden="1" x14ac:dyDescent="0.3">
      <c r="A37" s="8" t="s">
        <v>56</v>
      </c>
      <c r="B37" s="8" t="s">
        <v>1</v>
      </c>
      <c r="C37" s="8" t="s">
        <v>7</v>
      </c>
      <c r="D37" s="9" t="s">
        <v>376</v>
      </c>
      <c r="E37" s="8" t="s">
        <v>3</v>
      </c>
      <c r="F37" s="8" t="s">
        <v>3</v>
      </c>
      <c r="G37" s="8" t="s">
        <v>4</v>
      </c>
    </row>
    <row r="38" spans="1:8" hidden="1" x14ac:dyDescent="0.3">
      <c r="A38" s="8" t="s">
        <v>57</v>
      </c>
      <c r="B38" s="8" t="s">
        <v>1</v>
      </c>
      <c r="C38" s="8" t="s">
        <v>7</v>
      </c>
      <c r="D38" s="8" t="s">
        <v>58</v>
      </c>
      <c r="E38" s="8" t="s">
        <v>3</v>
      </c>
      <c r="F38" s="8" t="s">
        <v>4</v>
      </c>
      <c r="G38" s="8" t="s">
        <v>4</v>
      </c>
      <c r="H38" s="8" t="s">
        <v>38</v>
      </c>
    </row>
    <row r="39" spans="1:8" ht="24" hidden="1" x14ac:dyDescent="0.3">
      <c r="A39" s="8" t="s">
        <v>59</v>
      </c>
      <c r="B39" s="8" t="s">
        <v>1</v>
      </c>
      <c r="C39" s="8" t="s">
        <v>7</v>
      </c>
      <c r="D39" s="9" t="s">
        <v>293</v>
      </c>
      <c r="E39" s="8" t="s">
        <v>3</v>
      </c>
      <c r="F39" s="8" t="s">
        <v>3</v>
      </c>
      <c r="G39" s="8" t="s">
        <v>3</v>
      </c>
      <c r="H39" s="8" t="s">
        <v>53</v>
      </c>
    </row>
    <row r="40" spans="1:8" ht="24" hidden="1" x14ac:dyDescent="0.3">
      <c r="A40" s="8" t="s">
        <v>60</v>
      </c>
      <c r="B40" s="8" t="s">
        <v>1</v>
      </c>
      <c r="C40" s="8" t="s">
        <v>7</v>
      </c>
      <c r="D40" s="9" t="s">
        <v>294</v>
      </c>
      <c r="E40" s="8" t="s">
        <v>3</v>
      </c>
      <c r="F40" s="8" t="s">
        <v>3</v>
      </c>
      <c r="G40" s="8" t="s">
        <v>4</v>
      </c>
      <c r="H40" s="8" t="s">
        <v>53</v>
      </c>
    </row>
    <row r="41" spans="1:8" hidden="1" x14ac:dyDescent="0.3">
      <c r="A41" s="8" t="s">
        <v>61</v>
      </c>
      <c r="B41" s="8" t="s">
        <v>1</v>
      </c>
      <c r="C41" s="8" t="s">
        <v>7</v>
      </c>
      <c r="D41" s="8" t="s">
        <v>377</v>
      </c>
      <c r="E41" s="8" t="s">
        <v>3</v>
      </c>
      <c r="F41" s="8" t="s">
        <v>4</v>
      </c>
      <c r="G41" s="8" t="s">
        <v>4</v>
      </c>
    </row>
    <row r="42" spans="1:8" ht="168" hidden="1" x14ac:dyDescent="0.3">
      <c r="A42" s="8" t="s">
        <v>63</v>
      </c>
      <c r="B42" s="8" t="s">
        <v>1</v>
      </c>
      <c r="C42" s="8" t="s">
        <v>7</v>
      </c>
      <c r="D42" s="9" t="s">
        <v>378</v>
      </c>
      <c r="E42" s="8" t="s">
        <v>3</v>
      </c>
      <c r="F42" s="8" t="s">
        <v>3</v>
      </c>
      <c r="G42" s="8" t="s">
        <v>4</v>
      </c>
    </row>
    <row r="43" spans="1:8" hidden="1" x14ac:dyDescent="0.3">
      <c r="A43" s="8" t="s">
        <v>64</v>
      </c>
      <c r="B43" s="8" t="s">
        <v>1</v>
      </c>
      <c r="C43" s="8" t="s">
        <v>7</v>
      </c>
      <c r="D43" s="8" t="s">
        <v>2688</v>
      </c>
      <c r="E43" s="8" t="s">
        <v>3</v>
      </c>
      <c r="F43" s="8" t="s">
        <v>3</v>
      </c>
      <c r="G43" s="8" t="s">
        <v>4</v>
      </c>
    </row>
    <row r="44" spans="1:8" hidden="1" x14ac:dyDescent="0.3">
      <c r="A44" s="8" t="s">
        <v>65</v>
      </c>
      <c r="B44" s="8" t="s">
        <v>1</v>
      </c>
      <c r="C44" s="8" t="s">
        <v>7</v>
      </c>
      <c r="D44" s="8" t="s">
        <v>66</v>
      </c>
      <c r="E44" s="8" t="s">
        <v>3</v>
      </c>
      <c r="F44" s="8" t="s">
        <v>3</v>
      </c>
      <c r="G44" s="8" t="s">
        <v>4</v>
      </c>
    </row>
    <row r="45" spans="1:8" hidden="1" x14ac:dyDescent="0.3">
      <c r="A45" s="8" t="s">
        <v>67</v>
      </c>
      <c r="B45" s="8" t="s">
        <v>1</v>
      </c>
      <c r="C45" s="8" t="s">
        <v>7</v>
      </c>
      <c r="D45" s="8" t="s">
        <v>379</v>
      </c>
      <c r="E45" s="8" t="s">
        <v>3</v>
      </c>
      <c r="F45" s="8" t="s">
        <v>3</v>
      </c>
      <c r="G45" s="8" t="s">
        <v>4</v>
      </c>
    </row>
    <row r="46" spans="1:8" hidden="1" x14ac:dyDescent="0.3">
      <c r="A46" s="8" t="s">
        <v>69</v>
      </c>
      <c r="B46" s="8" t="s">
        <v>1</v>
      </c>
      <c r="C46" s="8" t="s">
        <v>7</v>
      </c>
      <c r="D46" s="8" t="s">
        <v>380</v>
      </c>
      <c r="E46" s="8" t="s">
        <v>3</v>
      </c>
      <c r="F46" s="8" t="s">
        <v>3</v>
      </c>
      <c r="G46" s="8" t="s">
        <v>4</v>
      </c>
    </row>
    <row r="47" spans="1:8" hidden="1" x14ac:dyDescent="0.3">
      <c r="A47" s="8" t="s">
        <v>71</v>
      </c>
      <c r="B47" s="8" t="s">
        <v>1</v>
      </c>
      <c r="C47" s="8" t="s">
        <v>7</v>
      </c>
      <c r="D47" s="8" t="s">
        <v>381</v>
      </c>
      <c r="E47" s="8" t="s">
        <v>3</v>
      </c>
      <c r="F47" s="8" t="s">
        <v>3</v>
      </c>
      <c r="G47" s="8" t="s">
        <v>4</v>
      </c>
    </row>
    <row r="48" spans="1:8" ht="144" hidden="1" x14ac:dyDescent="0.3">
      <c r="A48" s="8" t="s">
        <v>73</v>
      </c>
      <c r="B48" s="8" t="s">
        <v>1</v>
      </c>
      <c r="C48" s="9" t="s">
        <v>296</v>
      </c>
      <c r="D48" s="9" t="s">
        <v>382</v>
      </c>
      <c r="E48" s="8" t="s">
        <v>3</v>
      </c>
      <c r="F48" s="8" t="s">
        <v>3</v>
      </c>
      <c r="G48" s="8" t="s">
        <v>4</v>
      </c>
    </row>
    <row r="49" spans="1:8" hidden="1" x14ac:dyDescent="0.3">
      <c r="A49" s="8" t="s">
        <v>74</v>
      </c>
      <c r="B49" s="8" t="s">
        <v>1</v>
      </c>
      <c r="C49" s="8" t="s">
        <v>7</v>
      </c>
      <c r="D49" s="8" t="s">
        <v>383</v>
      </c>
      <c r="E49" s="8" t="s">
        <v>3</v>
      </c>
      <c r="F49" s="8" t="s">
        <v>3</v>
      </c>
      <c r="G49" s="8" t="s">
        <v>3</v>
      </c>
    </row>
    <row r="50" spans="1:8" hidden="1" x14ac:dyDescent="0.3">
      <c r="A50" s="8" t="s">
        <v>76</v>
      </c>
      <c r="B50" s="8" t="s">
        <v>1</v>
      </c>
      <c r="C50" s="8" t="s">
        <v>7</v>
      </c>
      <c r="D50" s="8" t="s">
        <v>384</v>
      </c>
      <c r="E50" s="8" t="s">
        <v>3</v>
      </c>
      <c r="F50" s="8" t="s">
        <v>3</v>
      </c>
      <c r="G50" s="8" t="s">
        <v>4</v>
      </c>
    </row>
    <row r="51" spans="1:8" hidden="1" x14ac:dyDescent="0.3">
      <c r="A51" s="8" t="s">
        <v>78</v>
      </c>
      <c r="B51" s="8" t="s">
        <v>1</v>
      </c>
      <c r="C51" s="8" t="s">
        <v>7</v>
      </c>
      <c r="D51" s="8" t="s">
        <v>385</v>
      </c>
      <c r="E51" s="8" t="s">
        <v>3</v>
      </c>
      <c r="F51" s="8" t="s">
        <v>3</v>
      </c>
      <c r="G51" s="8" t="s">
        <v>4</v>
      </c>
    </row>
    <row r="52" spans="1:8" ht="132" hidden="1" x14ac:dyDescent="0.3">
      <c r="A52" s="8" t="s">
        <v>80</v>
      </c>
      <c r="B52" s="8" t="s">
        <v>1</v>
      </c>
      <c r="C52" s="8" t="s">
        <v>7</v>
      </c>
      <c r="D52" s="9" t="s">
        <v>386</v>
      </c>
      <c r="E52" s="8" t="s">
        <v>4</v>
      </c>
      <c r="F52" s="8" t="s">
        <v>3</v>
      </c>
      <c r="G52" s="8" t="s">
        <v>3</v>
      </c>
    </row>
    <row r="53" spans="1:8" ht="36" hidden="1" x14ac:dyDescent="0.3">
      <c r="A53" s="8" t="s">
        <v>81</v>
      </c>
      <c r="B53" s="9" t="s">
        <v>82</v>
      </c>
      <c r="C53" s="8" t="s">
        <v>7</v>
      </c>
      <c r="D53" s="8" t="s">
        <v>83</v>
      </c>
      <c r="E53" s="8" t="s">
        <v>3</v>
      </c>
      <c r="F53" s="8" t="s">
        <v>3</v>
      </c>
      <c r="G53" s="8" t="s">
        <v>3</v>
      </c>
    </row>
    <row r="54" spans="1:8" hidden="1" x14ac:dyDescent="0.3">
      <c r="A54" s="8" t="s">
        <v>84</v>
      </c>
      <c r="B54" s="8" t="s">
        <v>1</v>
      </c>
      <c r="C54" s="8" t="s">
        <v>7</v>
      </c>
      <c r="D54" s="8" t="s">
        <v>387</v>
      </c>
      <c r="E54" s="8" t="s">
        <v>3</v>
      </c>
      <c r="F54" s="8" t="s">
        <v>3</v>
      </c>
      <c r="G54" s="8" t="s">
        <v>4</v>
      </c>
    </row>
    <row r="55" spans="1:8" ht="24" hidden="1" x14ac:dyDescent="0.3">
      <c r="A55" s="8" t="s">
        <v>86</v>
      </c>
      <c r="B55" s="8" t="s">
        <v>1</v>
      </c>
      <c r="C55" s="8" t="s">
        <v>7</v>
      </c>
      <c r="D55" s="9" t="s">
        <v>388</v>
      </c>
      <c r="E55" s="8" t="s">
        <v>3</v>
      </c>
      <c r="F55" s="8" t="s">
        <v>3</v>
      </c>
      <c r="G55" s="8" t="s">
        <v>4</v>
      </c>
    </row>
    <row r="56" spans="1:8" hidden="1" x14ac:dyDescent="0.3">
      <c r="A56" s="8" t="s">
        <v>87</v>
      </c>
      <c r="B56" s="8" t="s">
        <v>1</v>
      </c>
      <c r="C56" s="8" t="s">
        <v>7</v>
      </c>
      <c r="D56" s="8" t="s">
        <v>389</v>
      </c>
      <c r="E56" s="8" t="s">
        <v>3</v>
      </c>
      <c r="F56" s="8" t="s">
        <v>3</v>
      </c>
      <c r="G56" s="8" t="s">
        <v>4</v>
      </c>
    </row>
    <row r="57" spans="1:8" hidden="1" x14ac:dyDescent="0.3">
      <c r="A57" s="8" t="s">
        <v>89</v>
      </c>
      <c r="B57" s="8" t="s">
        <v>1</v>
      </c>
      <c r="C57" s="8" t="s">
        <v>7</v>
      </c>
      <c r="D57" s="8" t="s">
        <v>390</v>
      </c>
      <c r="E57" s="8" t="s">
        <v>3</v>
      </c>
      <c r="F57" s="8" t="s">
        <v>3</v>
      </c>
      <c r="G57" s="8" t="s">
        <v>4</v>
      </c>
    </row>
    <row r="58" spans="1:8" hidden="1" x14ac:dyDescent="0.3">
      <c r="A58" s="8" t="s">
        <v>91</v>
      </c>
      <c r="B58" s="8" t="s">
        <v>1</v>
      </c>
      <c r="C58" s="8" t="s">
        <v>7</v>
      </c>
      <c r="D58" s="8" t="s">
        <v>391</v>
      </c>
      <c r="E58" s="8" t="s">
        <v>3</v>
      </c>
      <c r="F58" s="8" t="s">
        <v>3</v>
      </c>
      <c r="G58" s="8" t="s">
        <v>4</v>
      </c>
    </row>
    <row r="59" spans="1:8" ht="24" hidden="1" x14ac:dyDescent="0.3">
      <c r="A59" s="8" t="s">
        <v>93</v>
      </c>
      <c r="B59" s="8" t="s">
        <v>1</v>
      </c>
      <c r="C59" s="9" t="s">
        <v>300</v>
      </c>
      <c r="D59" s="8" t="s">
        <v>392</v>
      </c>
      <c r="E59" s="8" t="s">
        <v>3</v>
      </c>
      <c r="F59" s="8" t="s">
        <v>3</v>
      </c>
      <c r="G59" s="8" t="s">
        <v>4</v>
      </c>
    </row>
    <row r="60" spans="1:8" hidden="1" x14ac:dyDescent="0.3">
      <c r="A60" s="8" t="s">
        <v>95</v>
      </c>
      <c r="B60" s="8" t="s">
        <v>1</v>
      </c>
      <c r="C60" s="8" t="s">
        <v>7</v>
      </c>
      <c r="D60" s="8" t="s">
        <v>393</v>
      </c>
      <c r="E60" s="8" t="s">
        <v>3</v>
      </c>
      <c r="F60" s="8" t="s">
        <v>3</v>
      </c>
      <c r="G60" s="8" t="s">
        <v>4</v>
      </c>
    </row>
    <row r="61" spans="1:8" hidden="1" x14ac:dyDescent="0.3">
      <c r="A61" s="8" t="s">
        <v>97</v>
      </c>
      <c r="B61" s="8" t="s">
        <v>1</v>
      </c>
      <c r="C61" s="8" t="s">
        <v>7</v>
      </c>
      <c r="D61" s="8" t="s">
        <v>98</v>
      </c>
      <c r="E61" s="8" t="s">
        <v>3</v>
      </c>
      <c r="F61" s="8" t="s">
        <v>4</v>
      </c>
      <c r="G61" s="8" t="s">
        <v>4</v>
      </c>
    </row>
    <row r="62" spans="1:8" ht="409.6" hidden="1" x14ac:dyDescent="0.3">
      <c r="A62" s="8" t="s">
        <v>99</v>
      </c>
      <c r="B62" s="8" t="s">
        <v>1</v>
      </c>
      <c r="C62" s="8" t="s">
        <v>7</v>
      </c>
      <c r="D62" s="9" t="s">
        <v>394</v>
      </c>
      <c r="E62" s="8" t="s">
        <v>3</v>
      </c>
      <c r="F62" s="8" t="s">
        <v>4</v>
      </c>
      <c r="G62" s="8" t="s">
        <v>4</v>
      </c>
      <c r="H62" s="8" t="s">
        <v>100</v>
      </c>
    </row>
    <row r="63" spans="1:8" ht="409.6" hidden="1" x14ac:dyDescent="0.3">
      <c r="A63" s="8" t="s">
        <v>101</v>
      </c>
      <c r="B63" s="8" t="s">
        <v>1</v>
      </c>
      <c r="C63" s="8" t="s">
        <v>7</v>
      </c>
      <c r="D63" s="9" t="s">
        <v>395</v>
      </c>
      <c r="E63" s="8" t="s">
        <v>3</v>
      </c>
      <c r="F63" s="8" t="s">
        <v>4</v>
      </c>
      <c r="G63" s="8" t="s">
        <v>4</v>
      </c>
      <c r="H63" s="8" t="s">
        <v>100</v>
      </c>
    </row>
    <row r="64" spans="1:8" ht="48" hidden="1" x14ac:dyDescent="0.3">
      <c r="A64" s="8" t="s">
        <v>102</v>
      </c>
      <c r="B64" s="8" t="s">
        <v>1</v>
      </c>
      <c r="C64" s="8" t="s">
        <v>7</v>
      </c>
      <c r="D64" s="9" t="s">
        <v>303</v>
      </c>
      <c r="E64" s="8" t="s">
        <v>3</v>
      </c>
      <c r="F64" s="8" t="s">
        <v>4</v>
      </c>
      <c r="G64" s="8" t="s">
        <v>4</v>
      </c>
      <c r="H64" s="8" t="s">
        <v>38</v>
      </c>
    </row>
    <row r="65" spans="1:8" ht="36" hidden="1" x14ac:dyDescent="0.3">
      <c r="A65" s="8" t="s">
        <v>103</v>
      </c>
      <c r="B65" s="8" t="s">
        <v>1</v>
      </c>
      <c r="C65" s="8" t="s">
        <v>7</v>
      </c>
      <c r="D65" s="9" t="s">
        <v>304</v>
      </c>
      <c r="E65" s="8" t="s">
        <v>3</v>
      </c>
      <c r="F65" s="8" t="s">
        <v>3</v>
      </c>
      <c r="G65" s="8" t="s">
        <v>4</v>
      </c>
      <c r="H65" s="8" t="s">
        <v>53</v>
      </c>
    </row>
    <row r="66" spans="1:8" hidden="1" x14ac:dyDescent="0.3">
      <c r="A66" s="8" t="s">
        <v>104</v>
      </c>
      <c r="B66" s="8" t="s">
        <v>1</v>
      </c>
      <c r="C66" s="8" t="s">
        <v>7</v>
      </c>
      <c r="D66" s="8" t="s">
        <v>105</v>
      </c>
      <c r="E66" s="8" t="s">
        <v>3</v>
      </c>
      <c r="F66" s="8" t="s">
        <v>3</v>
      </c>
      <c r="G66" s="8" t="s">
        <v>4</v>
      </c>
      <c r="H66" s="8" t="s">
        <v>53</v>
      </c>
    </row>
    <row r="67" spans="1:8" hidden="1" x14ac:dyDescent="0.3">
      <c r="A67" s="8" t="s">
        <v>106</v>
      </c>
      <c r="B67" s="8" t="s">
        <v>1</v>
      </c>
      <c r="C67" s="8" t="s">
        <v>7</v>
      </c>
      <c r="D67" s="8" t="s">
        <v>107</v>
      </c>
      <c r="E67" s="8" t="s">
        <v>3</v>
      </c>
      <c r="F67" s="8" t="s">
        <v>3</v>
      </c>
      <c r="G67" s="8" t="s">
        <v>4</v>
      </c>
      <c r="H67" s="8" t="s">
        <v>53</v>
      </c>
    </row>
    <row r="68" spans="1:8" hidden="1" x14ac:dyDescent="0.3">
      <c r="A68" s="8" t="s">
        <v>108</v>
      </c>
      <c r="B68" s="8" t="s">
        <v>1</v>
      </c>
      <c r="C68" s="8" t="s">
        <v>7</v>
      </c>
      <c r="D68" s="8" t="s">
        <v>396</v>
      </c>
      <c r="E68" s="8" t="s">
        <v>3</v>
      </c>
      <c r="F68" s="8" t="s">
        <v>4</v>
      </c>
      <c r="G68" s="8" t="s">
        <v>4</v>
      </c>
    </row>
    <row r="69" spans="1:8" hidden="1" x14ac:dyDescent="0.3">
      <c r="A69" s="8" t="s">
        <v>110</v>
      </c>
      <c r="B69" s="8" t="s">
        <v>1</v>
      </c>
      <c r="C69" s="8" t="s">
        <v>7</v>
      </c>
      <c r="D69" s="8" t="s">
        <v>397</v>
      </c>
      <c r="E69" s="8" t="s">
        <v>3</v>
      </c>
      <c r="F69" s="8" t="s">
        <v>4</v>
      </c>
      <c r="G69" s="8" t="s">
        <v>4</v>
      </c>
    </row>
    <row r="70" spans="1:8" ht="24" hidden="1" x14ac:dyDescent="0.3">
      <c r="A70" s="8" t="s">
        <v>112</v>
      </c>
      <c r="B70" s="8" t="s">
        <v>1</v>
      </c>
      <c r="C70" s="8" t="s">
        <v>7</v>
      </c>
      <c r="D70" s="9" t="s">
        <v>398</v>
      </c>
      <c r="E70" s="8" t="s">
        <v>3</v>
      </c>
      <c r="F70" s="8" t="s">
        <v>4</v>
      </c>
      <c r="G70" s="8" t="s">
        <v>4</v>
      </c>
    </row>
    <row r="71" spans="1:8" hidden="1" x14ac:dyDescent="0.3">
      <c r="A71" s="8" t="s">
        <v>113</v>
      </c>
      <c r="B71" s="8" t="s">
        <v>1</v>
      </c>
      <c r="C71" s="8" t="s">
        <v>7</v>
      </c>
      <c r="D71" s="8" t="s">
        <v>114</v>
      </c>
      <c r="E71" s="8" t="s">
        <v>3</v>
      </c>
      <c r="F71" s="8" t="s">
        <v>4</v>
      </c>
      <c r="G71" s="8" t="s">
        <v>4</v>
      </c>
      <c r="H71" s="8" t="s">
        <v>53</v>
      </c>
    </row>
    <row r="72" spans="1:8" hidden="1" x14ac:dyDescent="0.3">
      <c r="A72" s="8" t="s">
        <v>115</v>
      </c>
      <c r="B72" s="8" t="s">
        <v>1</v>
      </c>
      <c r="C72" s="8" t="s">
        <v>7</v>
      </c>
      <c r="D72" s="8" t="s">
        <v>116</v>
      </c>
      <c r="E72" s="8" t="s">
        <v>3</v>
      </c>
      <c r="F72" s="8" t="s">
        <v>4</v>
      </c>
      <c r="G72" s="8" t="s">
        <v>4</v>
      </c>
      <c r="H72" s="8" t="s">
        <v>117</v>
      </c>
    </row>
    <row r="73" spans="1:8" hidden="1" x14ac:dyDescent="0.3">
      <c r="A73" s="8" t="s">
        <v>118</v>
      </c>
      <c r="B73" s="8" t="s">
        <v>1</v>
      </c>
      <c r="C73" s="8" t="s">
        <v>7</v>
      </c>
      <c r="D73" s="8" t="s">
        <v>399</v>
      </c>
      <c r="E73" s="8" t="s">
        <v>3</v>
      </c>
      <c r="F73" s="8" t="s">
        <v>4</v>
      </c>
      <c r="G73" s="8" t="s">
        <v>4</v>
      </c>
    </row>
    <row r="74" spans="1:8" hidden="1" x14ac:dyDescent="0.3">
      <c r="A74" s="8" t="s">
        <v>120</v>
      </c>
      <c r="B74" s="8" t="s">
        <v>1</v>
      </c>
      <c r="C74" s="8" t="s">
        <v>7</v>
      </c>
      <c r="D74" s="8" t="s">
        <v>400</v>
      </c>
      <c r="E74" s="8" t="s">
        <v>3</v>
      </c>
      <c r="F74" s="8" t="s">
        <v>4</v>
      </c>
      <c r="G74" s="8" t="s">
        <v>4</v>
      </c>
    </row>
    <row r="75" spans="1:8" hidden="1" x14ac:dyDescent="0.3">
      <c r="A75" s="8" t="s">
        <v>122</v>
      </c>
      <c r="B75" s="8" t="s">
        <v>1</v>
      </c>
      <c r="C75" s="8" t="s">
        <v>7</v>
      </c>
      <c r="D75" s="8" t="s">
        <v>401</v>
      </c>
      <c r="E75" s="8" t="s">
        <v>3</v>
      </c>
      <c r="F75" s="8" t="s">
        <v>4</v>
      </c>
      <c r="G75" s="8" t="s">
        <v>4</v>
      </c>
    </row>
    <row r="76" spans="1:8" hidden="1" x14ac:dyDescent="0.3">
      <c r="A76" s="8" t="s">
        <v>124</v>
      </c>
      <c r="B76" s="8" t="s">
        <v>1</v>
      </c>
      <c r="C76" s="8" t="s">
        <v>7</v>
      </c>
      <c r="D76" s="8" t="s">
        <v>402</v>
      </c>
      <c r="E76" s="8" t="s">
        <v>3</v>
      </c>
      <c r="F76" s="8" t="s">
        <v>4</v>
      </c>
      <c r="G76" s="8" t="s">
        <v>4</v>
      </c>
    </row>
    <row r="77" spans="1:8" hidden="1" x14ac:dyDescent="0.3">
      <c r="A77" s="8" t="s">
        <v>126</v>
      </c>
      <c r="B77" s="8" t="s">
        <v>1</v>
      </c>
      <c r="C77" s="8" t="s">
        <v>7</v>
      </c>
      <c r="D77" s="8" t="s">
        <v>403</v>
      </c>
      <c r="E77" s="8" t="s">
        <v>3</v>
      </c>
      <c r="F77" s="8" t="s">
        <v>4</v>
      </c>
      <c r="G77" s="8" t="s">
        <v>4</v>
      </c>
    </row>
    <row r="78" spans="1:8" hidden="1" x14ac:dyDescent="0.3">
      <c r="A78" s="8" t="s">
        <v>128</v>
      </c>
      <c r="B78" s="8" t="s">
        <v>1</v>
      </c>
      <c r="C78" s="8" t="s">
        <v>7</v>
      </c>
      <c r="D78" s="8" t="s">
        <v>404</v>
      </c>
      <c r="E78" s="8" t="s">
        <v>3</v>
      </c>
      <c r="F78" s="8" t="s">
        <v>4</v>
      </c>
      <c r="G78" s="8" t="s">
        <v>4</v>
      </c>
    </row>
    <row r="79" spans="1:8" ht="36" hidden="1" x14ac:dyDescent="0.3">
      <c r="A79" s="8" t="s">
        <v>130</v>
      </c>
      <c r="B79" s="8" t="s">
        <v>1</v>
      </c>
      <c r="C79" s="8" t="s">
        <v>7</v>
      </c>
      <c r="D79" s="9" t="s">
        <v>405</v>
      </c>
      <c r="E79" s="8" t="s">
        <v>3</v>
      </c>
      <c r="F79" s="8" t="s">
        <v>4</v>
      </c>
      <c r="G79" s="8" t="s">
        <v>4</v>
      </c>
    </row>
    <row r="80" spans="1:8" ht="48" hidden="1" x14ac:dyDescent="0.3">
      <c r="A80" s="8" t="s">
        <v>131</v>
      </c>
      <c r="B80" s="8" t="s">
        <v>1</v>
      </c>
      <c r="C80" s="8" t="s">
        <v>7</v>
      </c>
      <c r="D80" s="9" t="s">
        <v>406</v>
      </c>
      <c r="E80" s="8" t="s">
        <v>3</v>
      </c>
      <c r="F80" s="8" t="s">
        <v>3</v>
      </c>
      <c r="G80" s="8" t="s">
        <v>4</v>
      </c>
      <c r="H80" s="8" t="s">
        <v>53</v>
      </c>
    </row>
    <row r="81" spans="1:8" ht="24" hidden="1" x14ac:dyDescent="0.3">
      <c r="A81" s="8" t="s">
        <v>132</v>
      </c>
      <c r="B81" s="8" t="s">
        <v>1</v>
      </c>
      <c r="C81" s="8" t="s">
        <v>7</v>
      </c>
      <c r="D81" s="9" t="s">
        <v>308</v>
      </c>
      <c r="E81" s="8" t="s">
        <v>3</v>
      </c>
      <c r="F81" s="8" t="s">
        <v>3</v>
      </c>
      <c r="G81" s="8" t="s">
        <v>4</v>
      </c>
      <c r="H81" s="8" t="s">
        <v>53</v>
      </c>
    </row>
    <row r="82" spans="1:8" hidden="1" x14ac:dyDescent="0.3">
      <c r="A82" s="8" t="s">
        <v>133</v>
      </c>
      <c r="B82" s="8" t="s">
        <v>1</v>
      </c>
      <c r="C82" s="8" t="s">
        <v>7</v>
      </c>
      <c r="D82" s="8" t="s">
        <v>407</v>
      </c>
      <c r="E82" s="8" t="s">
        <v>3</v>
      </c>
      <c r="F82" s="8" t="s">
        <v>3</v>
      </c>
      <c r="G82" s="8" t="s">
        <v>4</v>
      </c>
    </row>
    <row r="83" spans="1:8" ht="24" hidden="1" x14ac:dyDescent="0.3">
      <c r="A83" s="8" t="s">
        <v>135</v>
      </c>
      <c r="B83" s="8" t="s">
        <v>1</v>
      </c>
      <c r="C83" s="8" t="s">
        <v>7</v>
      </c>
      <c r="D83" s="9" t="s">
        <v>408</v>
      </c>
      <c r="E83" s="8" t="s">
        <v>4</v>
      </c>
      <c r="F83" s="8" t="s">
        <v>3</v>
      </c>
      <c r="G83" s="8" t="s">
        <v>3</v>
      </c>
    </row>
    <row r="84" spans="1:8" ht="36" hidden="1" x14ac:dyDescent="0.3">
      <c r="A84" s="8" t="s">
        <v>136</v>
      </c>
      <c r="B84" s="8" t="s">
        <v>1</v>
      </c>
      <c r="C84" s="8" t="s">
        <v>7</v>
      </c>
      <c r="D84" s="9" t="s">
        <v>310</v>
      </c>
      <c r="E84" s="8" t="s">
        <v>3</v>
      </c>
      <c r="F84" s="8" t="s">
        <v>3</v>
      </c>
      <c r="G84" s="8" t="s">
        <v>4</v>
      </c>
      <c r="H84" s="8" t="s">
        <v>53</v>
      </c>
    </row>
    <row r="85" spans="1:8" hidden="1" x14ac:dyDescent="0.3">
      <c r="A85" s="8" t="s">
        <v>137</v>
      </c>
      <c r="B85" s="8" t="s">
        <v>1</v>
      </c>
      <c r="C85" s="8" t="s">
        <v>7</v>
      </c>
      <c r="D85" s="8" t="s">
        <v>138</v>
      </c>
      <c r="E85" s="8" t="s">
        <v>3</v>
      </c>
      <c r="F85" s="8" t="s">
        <v>3</v>
      </c>
      <c r="G85" s="8" t="s">
        <v>3</v>
      </c>
      <c r="H85" s="8" t="s">
        <v>53</v>
      </c>
    </row>
    <row r="86" spans="1:8" ht="409.6" hidden="1" x14ac:dyDescent="0.3">
      <c r="A86" s="8" t="s">
        <v>139</v>
      </c>
      <c r="B86" s="9" t="s">
        <v>409</v>
      </c>
      <c r="C86" s="9" t="s">
        <v>410</v>
      </c>
      <c r="D86" s="8" t="s">
        <v>83</v>
      </c>
      <c r="E86" s="8" t="s">
        <v>3</v>
      </c>
      <c r="F86" s="8" t="s">
        <v>3</v>
      </c>
      <c r="G86" s="8" t="s">
        <v>4</v>
      </c>
    </row>
    <row r="87" spans="1:8" ht="276" hidden="1" x14ac:dyDescent="0.3">
      <c r="A87" s="8" t="s">
        <v>140</v>
      </c>
      <c r="B87" s="8" t="s">
        <v>1</v>
      </c>
      <c r="C87" s="9" t="s">
        <v>313</v>
      </c>
      <c r="D87" s="8" t="s">
        <v>411</v>
      </c>
      <c r="E87" s="8" t="s">
        <v>3</v>
      </c>
      <c r="F87" s="8" t="s">
        <v>3</v>
      </c>
      <c r="G87" s="8" t="s">
        <v>4</v>
      </c>
    </row>
    <row r="88" spans="1:8" hidden="1" x14ac:dyDescent="0.3">
      <c r="A88" s="8" t="s">
        <v>142</v>
      </c>
      <c r="B88" s="8" t="s">
        <v>1</v>
      </c>
      <c r="C88" s="8" t="s">
        <v>7</v>
      </c>
      <c r="D88" s="8" t="s">
        <v>412</v>
      </c>
      <c r="E88" s="8" t="s">
        <v>3</v>
      </c>
      <c r="F88" s="8" t="s">
        <v>3</v>
      </c>
      <c r="G88" s="8" t="s">
        <v>4</v>
      </c>
    </row>
    <row r="89" spans="1:8" ht="276" hidden="1" x14ac:dyDescent="0.3">
      <c r="A89" s="8" t="s">
        <v>144</v>
      </c>
      <c r="B89" s="8" t="s">
        <v>1</v>
      </c>
      <c r="C89" s="9" t="s">
        <v>313</v>
      </c>
      <c r="D89" s="8" t="s">
        <v>413</v>
      </c>
      <c r="E89" s="8" t="s">
        <v>3</v>
      </c>
      <c r="F89" s="8" t="s">
        <v>3</v>
      </c>
      <c r="G89" s="8" t="s">
        <v>4</v>
      </c>
    </row>
    <row r="90" spans="1:8" hidden="1" x14ac:dyDescent="0.3">
      <c r="A90" s="8" t="s">
        <v>146</v>
      </c>
      <c r="B90" s="8" t="s">
        <v>1</v>
      </c>
      <c r="C90" s="8" t="s">
        <v>7</v>
      </c>
      <c r="D90" s="8" t="s">
        <v>414</v>
      </c>
      <c r="E90" s="8" t="s">
        <v>3</v>
      </c>
      <c r="F90" s="8" t="s">
        <v>3</v>
      </c>
      <c r="G90" s="8" t="s">
        <v>4</v>
      </c>
    </row>
    <row r="91" spans="1:8" ht="276" hidden="1" x14ac:dyDescent="0.3">
      <c r="A91" s="8" t="s">
        <v>148</v>
      </c>
      <c r="B91" s="8" t="s">
        <v>1</v>
      </c>
      <c r="C91" s="9" t="s">
        <v>313</v>
      </c>
      <c r="D91" s="8" t="s">
        <v>415</v>
      </c>
      <c r="E91" s="8" t="s">
        <v>3</v>
      </c>
      <c r="F91" s="8" t="s">
        <v>3</v>
      </c>
      <c r="G91" s="8" t="s">
        <v>4</v>
      </c>
    </row>
    <row r="92" spans="1:8" hidden="1" x14ac:dyDescent="0.3">
      <c r="A92" s="8" t="s">
        <v>150</v>
      </c>
      <c r="B92" s="8" t="s">
        <v>1</v>
      </c>
      <c r="C92" s="8" t="s">
        <v>7</v>
      </c>
      <c r="D92" s="8" t="s">
        <v>416</v>
      </c>
      <c r="E92" s="8" t="s">
        <v>3</v>
      </c>
      <c r="F92" s="8" t="s">
        <v>3</v>
      </c>
      <c r="G92" s="8" t="s">
        <v>4</v>
      </c>
    </row>
    <row r="93" spans="1:8" ht="24" hidden="1" x14ac:dyDescent="0.3">
      <c r="A93" s="8" t="s">
        <v>152</v>
      </c>
      <c r="B93" s="8" t="s">
        <v>1</v>
      </c>
      <c r="C93" s="8" t="s">
        <v>7</v>
      </c>
      <c r="D93" s="9" t="s">
        <v>417</v>
      </c>
      <c r="E93" s="8" t="s">
        <v>3</v>
      </c>
      <c r="F93" s="8" t="s">
        <v>3</v>
      </c>
      <c r="G93" s="8" t="s">
        <v>4</v>
      </c>
    </row>
    <row r="94" spans="1:8" ht="24" hidden="1" x14ac:dyDescent="0.3">
      <c r="A94" s="8" t="s">
        <v>153</v>
      </c>
      <c r="B94" s="8" t="s">
        <v>1</v>
      </c>
      <c r="C94" s="8" t="s">
        <v>7</v>
      </c>
      <c r="D94" s="9" t="s">
        <v>418</v>
      </c>
      <c r="E94" s="8" t="s">
        <v>3</v>
      </c>
      <c r="F94" s="8" t="s">
        <v>3</v>
      </c>
      <c r="G94" s="8" t="s">
        <v>4</v>
      </c>
    </row>
    <row r="95" spans="1:8" hidden="1" x14ac:dyDescent="0.3">
      <c r="A95" s="8" t="s">
        <v>154</v>
      </c>
      <c r="B95" s="8" t="s">
        <v>1</v>
      </c>
      <c r="C95" s="8" t="s">
        <v>7</v>
      </c>
      <c r="D95" s="8" t="s">
        <v>155</v>
      </c>
      <c r="E95" s="8" t="s">
        <v>3</v>
      </c>
      <c r="F95" s="8" t="s">
        <v>3</v>
      </c>
      <c r="G95" s="8" t="s">
        <v>4</v>
      </c>
    </row>
    <row r="96" spans="1:8" hidden="1" x14ac:dyDescent="0.3">
      <c r="A96" s="8" t="s">
        <v>156</v>
      </c>
      <c r="B96" s="8" t="s">
        <v>1</v>
      </c>
      <c r="C96" s="8" t="s">
        <v>7</v>
      </c>
      <c r="D96" s="8" t="s">
        <v>419</v>
      </c>
      <c r="E96" s="8" t="s">
        <v>3</v>
      </c>
      <c r="F96" s="8" t="s">
        <v>3</v>
      </c>
      <c r="G96" s="8" t="s">
        <v>4</v>
      </c>
    </row>
    <row r="97" spans="1:8" hidden="1" x14ac:dyDescent="0.3">
      <c r="A97" s="8" t="s">
        <v>158</v>
      </c>
      <c r="B97" s="8" t="s">
        <v>1</v>
      </c>
      <c r="C97" s="8" t="s">
        <v>7</v>
      </c>
      <c r="D97" s="8" t="s">
        <v>420</v>
      </c>
      <c r="E97" s="8" t="s">
        <v>3</v>
      </c>
      <c r="F97" s="8" t="s">
        <v>3</v>
      </c>
      <c r="G97" s="8" t="s">
        <v>4</v>
      </c>
    </row>
    <row r="98" spans="1:8" hidden="1" x14ac:dyDescent="0.3">
      <c r="A98" s="8" t="s">
        <v>160</v>
      </c>
      <c r="B98" s="8" t="s">
        <v>1</v>
      </c>
      <c r="C98" s="8" t="s">
        <v>7</v>
      </c>
      <c r="D98" s="8" t="s">
        <v>421</v>
      </c>
      <c r="E98" s="8" t="s">
        <v>3</v>
      </c>
      <c r="F98" s="8" t="s">
        <v>3</v>
      </c>
      <c r="G98" s="8" t="s">
        <v>4</v>
      </c>
    </row>
    <row r="99" spans="1:8" hidden="1" x14ac:dyDescent="0.3">
      <c r="A99" s="8" t="s">
        <v>162</v>
      </c>
      <c r="B99" s="8" t="s">
        <v>1</v>
      </c>
      <c r="C99" s="8" t="s">
        <v>7</v>
      </c>
      <c r="D99" s="8" t="s">
        <v>422</v>
      </c>
      <c r="E99" s="8" t="s">
        <v>3</v>
      </c>
      <c r="F99" s="8" t="s">
        <v>3</v>
      </c>
      <c r="G99" s="8" t="s">
        <v>4</v>
      </c>
    </row>
    <row r="100" spans="1:8" hidden="1" x14ac:dyDescent="0.3">
      <c r="A100" s="8" t="s">
        <v>164</v>
      </c>
      <c r="B100" s="8" t="s">
        <v>1</v>
      </c>
      <c r="C100" s="8" t="s">
        <v>7</v>
      </c>
      <c r="D100" s="8" t="s">
        <v>423</v>
      </c>
      <c r="E100" s="8" t="s">
        <v>3</v>
      </c>
      <c r="F100" s="8" t="s">
        <v>3</v>
      </c>
      <c r="G100" s="8" t="s">
        <v>4</v>
      </c>
    </row>
    <row r="101" spans="1:8" hidden="1" x14ac:dyDescent="0.3">
      <c r="A101" s="8" t="s">
        <v>166</v>
      </c>
      <c r="B101" s="8" t="s">
        <v>1</v>
      </c>
      <c r="C101" s="8" t="s">
        <v>7</v>
      </c>
      <c r="D101" s="8" t="s">
        <v>424</v>
      </c>
      <c r="E101" s="8" t="s">
        <v>3</v>
      </c>
      <c r="F101" s="8" t="s">
        <v>3</v>
      </c>
      <c r="G101" s="8" t="s">
        <v>4</v>
      </c>
    </row>
    <row r="102" spans="1:8" ht="24" hidden="1" x14ac:dyDescent="0.3">
      <c r="A102" s="8" t="s">
        <v>168</v>
      </c>
      <c r="B102" s="8" t="s">
        <v>1</v>
      </c>
      <c r="C102" s="8" t="s">
        <v>7</v>
      </c>
      <c r="D102" s="9" t="s">
        <v>425</v>
      </c>
      <c r="E102" s="8" t="s">
        <v>3</v>
      </c>
      <c r="F102" s="8" t="s">
        <v>3</v>
      </c>
      <c r="G102" s="8" t="s">
        <v>4</v>
      </c>
    </row>
    <row r="103" spans="1:8" hidden="1" x14ac:dyDescent="0.3">
      <c r="A103" s="8" t="s">
        <v>169</v>
      </c>
      <c r="B103" s="8" t="s">
        <v>1</v>
      </c>
      <c r="C103" s="8" t="s">
        <v>7</v>
      </c>
      <c r="D103" s="8" t="s">
        <v>170</v>
      </c>
      <c r="E103" s="8" t="s">
        <v>3</v>
      </c>
      <c r="F103" s="8" t="s">
        <v>4</v>
      </c>
      <c r="G103" s="8" t="s">
        <v>4</v>
      </c>
      <c r="H103" s="8" t="s">
        <v>171</v>
      </c>
    </row>
    <row r="104" spans="1:8" hidden="1" x14ac:dyDescent="0.3">
      <c r="A104" s="8" t="s">
        <v>172</v>
      </c>
      <c r="B104" s="8" t="s">
        <v>1</v>
      </c>
      <c r="C104" s="8" t="s">
        <v>7</v>
      </c>
      <c r="D104" s="8" t="s">
        <v>426</v>
      </c>
      <c r="E104" s="8" t="s">
        <v>3</v>
      </c>
      <c r="F104" s="8" t="s">
        <v>4</v>
      </c>
      <c r="G104" s="8" t="s">
        <v>4</v>
      </c>
    </row>
    <row r="105" spans="1:8" ht="24" hidden="1" x14ac:dyDescent="0.3">
      <c r="A105" s="8" t="s">
        <v>174</v>
      </c>
      <c r="B105" s="8" t="s">
        <v>1</v>
      </c>
      <c r="C105" s="8" t="s">
        <v>7</v>
      </c>
      <c r="D105" s="9" t="s">
        <v>427</v>
      </c>
      <c r="E105" s="8" t="s">
        <v>3</v>
      </c>
      <c r="F105" s="8" t="s">
        <v>3</v>
      </c>
      <c r="G105" s="8" t="s">
        <v>4</v>
      </c>
    </row>
    <row r="106" spans="1:8" hidden="1" x14ac:dyDescent="0.3">
      <c r="A106" s="8" t="s">
        <v>175</v>
      </c>
      <c r="B106" s="8" t="s">
        <v>1</v>
      </c>
      <c r="C106" s="8" t="s">
        <v>7</v>
      </c>
      <c r="D106" s="8" t="s">
        <v>428</v>
      </c>
      <c r="E106" s="8" t="s">
        <v>3</v>
      </c>
      <c r="F106" s="8" t="s">
        <v>3</v>
      </c>
      <c r="G106" s="8" t="s">
        <v>4</v>
      </c>
    </row>
    <row r="107" spans="1:8" ht="24" hidden="1" x14ac:dyDescent="0.3">
      <c r="A107" s="8" t="s">
        <v>177</v>
      </c>
      <c r="B107" s="8" t="s">
        <v>1</v>
      </c>
      <c r="C107" s="8" t="s">
        <v>7</v>
      </c>
      <c r="D107" s="9" t="s">
        <v>429</v>
      </c>
      <c r="E107" s="8" t="s">
        <v>3</v>
      </c>
      <c r="F107" s="8" t="s">
        <v>3</v>
      </c>
      <c r="G107" s="8" t="s">
        <v>4</v>
      </c>
    </row>
    <row r="108" spans="1:8" hidden="1" x14ac:dyDescent="0.3">
      <c r="A108" s="8" t="s">
        <v>179</v>
      </c>
      <c r="B108" s="8" t="s">
        <v>1</v>
      </c>
      <c r="C108" s="8" t="s">
        <v>7</v>
      </c>
      <c r="D108" s="8" t="s">
        <v>430</v>
      </c>
      <c r="E108" s="8" t="s">
        <v>3</v>
      </c>
      <c r="F108" s="8" t="s">
        <v>3</v>
      </c>
      <c r="G108" s="8" t="s">
        <v>4</v>
      </c>
    </row>
    <row r="109" spans="1:8" ht="24" hidden="1" x14ac:dyDescent="0.3">
      <c r="A109" s="9" t="s">
        <v>181</v>
      </c>
      <c r="B109" s="9" t="s">
        <v>1</v>
      </c>
      <c r="C109" s="9" t="s">
        <v>7</v>
      </c>
      <c r="D109" s="9" t="s">
        <v>2689</v>
      </c>
      <c r="E109" s="9" t="s">
        <v>3</v>
      </c>
      <c r="F109" s="9" t="s">
        <v>3</v>
      </c>
      <c r="G109" s="9" t="s">
        <v>3</v>
      </c>
      <c r="H109" s="9"/>
    </row>
    <row r="110" spans="1:8" ht="24" hidden="1" x14ac:dyDescent="0.3">
      <c r="A110" s="8" t="s">
        <v>182</v>
      </c>
      <c r="B110" s="8" t="s">
        <v>1</v>
      </c>
      <c r="C110" s="9" t="s">
        <v>318</v>
      </c>
      <c r="D110" s="9" t="s">
        <v>431</v>
      </c>
      <c r="E110" s="8" t="s">
        <v>3</v>
      </c>
      <c r="F110" s="8" t="s">
        <v>3</v>
      </c>
      <c r="G110" s="8" t="s">
        <v>3</v>
      </c>
      <c r="H110" s="8" t="s">
        <v>53</v>
      </c>
    </row>
    <row r="111" spans="1:8" ht="409.6" hidden="1" x14ac:dyDescent="0.3">
      <c r="A111" s="8" t="s">
        <v>183</v>
      </c>
      <c r="B111" s="8" t="s">
        <v>1</v>
      </c>
      <c r="C111" s="9" t="s">
        <v>320</v>
      </c>
      <c r="D111" s="9" t="s">
        <v>432</v>
      </c>
      <c r="E111" s="8" t="s">
        <v>3</v>
      </c>
      <c r="F111" s="8" t="s">
        <v>3</v>
      </c>
      <c r="G111" s="8" t="s">
        <v>4</v>
      </c>
    </row>
    <row r="112" spans="1:8" ht="24" hidden="1" x14ac:dyDescent="0.3">
      <c r="A112" s="8" t="s">
        <v>184</v>
      </c>
      <c r="B112" s="8" t="s">
        <v>1</v>
      </c>
      <c r="C112" s="8" t="s">
        <v>7</v>
      </c>
      <c r="D112" s="9" t="s">
        <v>433</v>
      </c>
      <c r="E112" s="8" t="s">
        <v>3</v>
      </c>
      <c r="F112" s="8" t="s">
        <v>3</v>
      </c>
      <c r="G112" s="8" t="s">
        <v>3</v>
      </c>
      <c r="H112" s="8" t="s">
        <v>53</v>
      </c>
    </row>
    <row r="113" spans="1:8" hidden="1" x14ac:dyDescent="0.3">
      <c r="A113" s="8" t="s">
        <v>185</v>
      </c>
      <c r="B113" s="8" t="s">
        <v>1</v>
      </c>
      <c r="C113" s="8" t="s">
        <v>7</v>
      </c>
      <c r="D113" s="8" t="s">
        <v>434</v>
      </c>
      <c r="E113" s="8" t="s">
        <v>3</v>
      </c>
      <c r="F113" s="8" t="s">
        <v>4</v>
      </c>
      <c r="G113" s="8" t="s">
        <v>4</v>
      </c>
    </row>
    <row r="114" spans="1:8" ht="144" hidden="1" x14ac:dyDescent="0.3">
      <c r="A114" s="8" t="s">
        <v>187</v>
      </c>
      <c r="B114" s="8" t="s">
        <v>1</v>
      </c>
      <c r="C114" s="9" t="s">
        <v>296</v>
      </c>
      <c r="D114" s="9" t="s">
        <v>435</v>
      </c>
      <c r="E114" s="8" t="s">
        <v>3</v>
      </c>
      <c r="F114" s="8" t="s">
        <v>3</v>
      </c>
      <c r="G114" s="8" t="s">
        <v>4</v>
      </c>
    </row>
    <row r="115" spans="1:8" hidden="1" x14ac:dyDescent="0.3">
      <c r="A115" s="8" t="s">
        <v>188</v>
      </c>
      <c r="B115" s="8" t="s">
        <v>1</v>
      </c>
      <c r="C115" s="8" t="s">
        <v>7</v>
      </c>
      <c r="D115" s="8" t="s">
        <v>436</v>
      </c>
      <c r="E115" s="8" t="s">
        <v>3</v>
      </c>
      <c r="F115" s="8" t="s">
        <v>3</v>
      </c>
      <c r="G115" s="8" t="s">
        <v>4</v>
      </c>
    </row>
    <row r="116" spans="1:8" hidden="1" x14ac:dyDescent="0.3">
      <c r="A116" s="8" t="s">
        <v>190</v>
      </c>
      <c r="B116" s="8" t="s">
        <v>1</v>
      </c>
      <c r="C116" s="8" t="s">
        <v>7</v>
      </c>
      <c r="D116" s="8" t="s">
        <v>437</v>
      </c>
      <c r="E116" s="8" t="s">
        <v>3</v>
      </c>
      <c r="F116" s="8" t="s">
        <v>3</v>
      </c>
      <c r="G116" s="8" t="s">
        <v>4</v>
      </c>
    </row>
    <row r="117" spans="1:8" ht="24" hidden="1" x14ac:dyDescent="0.3">
      <c r="A117" s="8" t="s">
        <v>192</v>
      </c>
      <c r="B117" s="8" t="s">
        <v>1</v>
      </c>
      <c r="C117" s="8" t="s">
        <v>7</v>
      </c>
      <c r="D117" s="9" t="s">
        <v>438</v>
      </c>
      <c r="E117" s="8" t="s">
        <v>3</v>
      </c>
      <c r="F117" s="8" t="s">
        <v>3</v>
      </c>
      <c r="G117" s="8" t="s">
        <v>4</v>
      </c>
    </row>
    <row r="118" spans="1:8" ht="24" hidden="1" x14ac:dyDescent="0.3">
      <c r="A118" s="8" t="s">
        <v>193</v>
      </c>
      <c r="B118" s="8" t="s">
        <v>1</v>
      </c>
      <c r="C118" s="8" t="s">
        <v>193</v>
      </c>
      <c r="D118" s="9" t="s">
        <v>439</v>
      </c>
      <c r="E118" s="8" t="s">
        <v>3</v>
      </c>
      <c r="F118" s="8" t="s">
        <v>3</v>
      </c>
      <c r="G118" s="8" t="s">
        <v>4</v>
      </c>
    </row>
    <row r="119" spans="1:8" hidden="1" x14ac:dyDescent="0.3">
      <c r="A119" s="8" t="s">
        <v>196</v>
      </c>
      <c r="B119" s="8" t="s">
        <v>1</v>
      </c>
      <c r="C119" s="8" t="s">
        <v>7</v>
      </c>
      <c r="D119" s="8" t="s">
        <v>197</v>
      </c>
      <c r="E119" s="8" t="s">
        <v>3</v>
      </c>
      <c r="F119" s="8" t="s">
        <v>3</v>
      </c>
      <c r="G119" s="8" t="s">
        <v>4</v>
      </c>
      <c r="H119" s="8" t="s">
        <v>53</v>
      </c>
    </row>
    <row r="120" spans="1:8" hidden="1" x14ac:dyDescent="0.3">
      <c r="A120" s="8" t="s">
        <v>198</v>
      </c>
      <c r="B120" s="8" t="s">
        <v>1</v>
      </c>
      <c r="C120" s="8" t="s">
        <v>7</v>
      </c>
      <c r="D120" s="8" t="s">
        <v>440</v>
      </c>
      <c r="E120" s="8" t="s">
        <v>3</v>
      </c>
      <c r="F120" s="8" t="s">
        <v>3</v>
      </c>
      <c r="G120" s="8" t="s">
        <v>4</v>
      </c>
    </row>
    <row r="121" spans="1:8" hidden="1" x14ac:dyDescent="0.3">
      <c r="A121" s="8" t="s">
        <v>200</v>
      </c>
      <c r="B121" s="8" t="s">
        <v>1</v>
      </c>
      <c r="C121" s="8" t="s">
        <v>7</v>
      </c>
      <c r="D121" s="8" t="s">
        <v>441</v>
      </c>
      <c r="E121" s="8" t="s">
        <v>3</v>
      </c>
      <c r="F121" s="8" t="s">
        <v>3</v>
      </c>
      <c r="G121" s="8" t="s">
        <v>4</v>
      </c>
    </row>
    <row r="122" spans="1:8" hidden="1" x14ac:dyDescent="0.3">
      <c r="A122" s="8" t="s">
        <v>202</v>
      </c>
      <c r="B122" s="8" t="s">
        <v>1</v>
      </c>
      <c r="C122" s="8" t="s">
        <v>7</v>
      </c>
      <c r="D122" s="8" t="s">
        <v>442</v>
      </c>
      <c r="E122" s="8" t="s">
        <v>3</v>
      </c>
      <c r="F122" s="8" t="s">
        <v>3</v>
      </c>
      <c r="G122" s="8" t="s">
        <v>4</v>
      </c>
    </row>
    <row r="123" spans="1:8" ht="300" hidden="1" x14ac:dyDescent="0.3">
      <c r="A123" s="8" t="s">
        <v>204</v>
      </c>
      <c r="B123" s="8" t="s">
        <v>1</v>
      </c>
      <c r="C123" s="9" t="s">
        <v>326</v>
      </c>
      <c r="D123" s="8" t="s">
        <v>443</v>
      </c>
      <c r="E123" s="8" t="s">
        <v>3</v>
      </c>
      <c r="F123" s="8" t="s">
        <v>3</v>
      </c>
      <c r="G123" s="8" t="s">
        <v>4</v>
      </c>
    </row>
    <row r="124" spans="1:8" hidden="1" x14ac:dyDescent="0.3">
      <c r="A124" s="8" t="s">
        <v>206</v>
      </c>
      <c r="B124" s="8" t="s">
        <v>1</v>
      </c>
      <c r="C124" s="8" t="s">
        <v>7</v>
      </c>
      <c r="D124" s="8" t="s">
        <v>444</v>
      </c>
      <c r="E124" s="8" t="s">
        <v>3</v>
      </c>
      <c r="F124" s="8" t="s">
        <v>3</v>
      </c>
      <c r="G124" s="8" t="s">
        <v>4</v>
      </c>
    </row>
    <row r="125" spans="1:8" hidden="1" x14ac:dyDescent="0.3">
      <c r="A125" s="8" t="s">
        <v>208</v>
      </c>
      <c r="B125" s="8" t="s">
        <v>1</v>
      </c>
      <c r="C125" s="8" t="s">
        <v>7</v>
      </c>
      <c r="D125" s="8" t="s">
        <v>445</v>
      </c>
      <c r="E125" s="8" t="s">
        <v>3</v>
      </c>
      <c r="F125" s="8" t="s">
        <v>3</v>
      </c>
      <c r="G125" s="8" t="s">
        <v>4</v>
      </c>
    </row>
    <row r="126" spans="1:8" ht="300" hidden="1" x14ac:dyDescent="0.3">
      <c r="A126" s="8" t="s">
        <v>210</v>
      </c>
      <c r="B126" s="8" t="s">
        <v>1</v>
      </c>
      <c r="C126" s="9" t="s">
        <v>326</v>
      </c>
      <c r="D126" s="8" t="s">
        <v>446</v>
      </c>
      <c r="E126" s="8" t="s">
        <v>3</v>
      </c>
      <c r="F126" s="8" t="s">
        <v>3</v>
      </c>
      <c r="G126" s="8" t="s">
        <v>4</v>
      </c>
    </row>
    <row r="127" spans="1:8" hidden="1" x14ac:dyDescent="0.3">
      <c r="A127" s="8" t="s">
        <v>212</v>
      </c>
      <c r="B127" s="8" t="s">
        <v>1</v>
      </c>
      <c r="C127" s="8" t="s">
        <v>7</v>
      </c>
      <c r="D127" s="8" t="s">
        <v>447</v>
      </c>
      <c r="E127" s="8" t="s">
        <v>3</v>
      </c>
      <c r="F127" s="8" t="s">
        <v>3</v>
      </c>
      <c r="G127" s="8" t="s">
        <v>4</v>
      </c>
    </row>
    <row r="128" spans="1:8" hidden="1" x14ac:dyDescent="0.3">
      <c r="A128" s="8" t="s">
        <v>214</v>
      </c>
      <c r="B128" s="8" t="s">
        <v>1</v>
      </c>
      <c r="C128" s="8" t="s">
        <v>7</v>
      </c>
      <c r="D128" s="8" t="s">
        <v>448</v>
      </c>
      <c r="E128" s="8" t="s">
        <v>3</v>
      </c>
      <c r="F128" s="8" t="s">
        <v>3</v>
      </c>
      <c r="G128" s="8" t="s">
        <v>4</v>
      </c>
    </row>
    <row r="129" spans="1:8" hidden="1" x14ac:dyDescent="0.3">
      <c r="A129" s="8" t="s">
        <v>216</v>
      </c>
      <c r="B129" s="8" t="s">
        <v>1</v>
      </c>
      <c r="C129" s="8" t="s">
        <v>7</v>
      </c>
      <c r="D129" s="8" t="s">
        <v>449</v>
      </c>
      <c r="E129" s="8" t="s">
        <v>3</v>
      </c>
      <c r="F129" s="8" t="s">
        <v>3</v>
      </c>
      <c r="G129" s="8" t="s">
        <v>4</v>
      </c>
    </row>
    <row r="130" spans="1:8" ht="84" hidden="1" x14ac:dyDescent="0.3">
      <c r="A130" s="8" t="s">
        <v>218</v>
      </c>
      <c r="B130" s="8" t="s">
        <v>1</v>
      </c>
      <c r="C130" s="9" t="s">
        <v>327</v>
      </c>
      <c r="D130" s="8" t="s">
        <v>450</v>
      </c>
      <c r="E130" s="8" t="s">
        <v>3</v>
      </c>
      <c r="F130" s="8" t="s">
        <v>3</v>
      </c>
      <c r="G130" s="8" t="s">
        <v>4</v>
      </c>
    </row>
    <row r="131" spans="1:8" hidden="1" x14ac:dyDescent="0.3">
      <c r="A131" s="8" t="s">
        <v>220</v>
      </c>
      <c r="B131" s="8" t="s">
        <v>1</v>
      </c>
      <c r="C131" s="8" t="s">
        <v>7</v>
      </c>
      <c r="D131" s="8" t="s">
        <v>451</v>
      </c>
      <c r="E131" s="8" t="s">
        <v>3</v>
      </c>
      <c r="F131" s="8" t="s">
        <v>3</v>
      </c>
      <c r="G131" s="8" t="s">
        <v>4</v>
      </c>
    </row>
    <row r="132" spans="1:8" hidden="1" x14ac:dyDescent="0.3">
      <c r="A132" s="8" t="s">
        <v>222</v>
      </c>
      <c r="B132" s="8" t="s">
        <v>1</v>
      </c>
      <c r="C132" s="8" t="s">
        <v>7</v>
      </c>
      <c r="D132" s="8" t="s">
        <v>452</v>
      </c>
      <c r="E132" s="8" t="s">
        <v>3</v>
      </c>
      <c r="F132" s="8" t="s">
        <v>3</v>
      </c>
      <c r="G132" s="8" t="s">
        <v>4</v>
      </c>
    </row>
    <row r="133" spans="1:8" ht="84" hidden="1" x14ac:dyDescent="0.3">
      <c r="A133" s="8" t="s">
        <v>224</v>
      </c>
      <c r="B133" s="8" t="s">
        <v>1</v>
      </c>
      <c r="C133" s="9" t="s">
        <v>327</v>
      </c>
      <c r="D133" s="8" t="s">
        <v>453</v>
      </c>
      <c r="E133" s="8" t="s">
        <v>3</v>
      </c>
      <c r="F133" s="8" t="s">
        <v>3</v>
      </c>
      <c r="G133" s="8" t="s">
        <v>4</v>
      </c>
    </row>
    <row r="134" spans="1:8" ht="276" hidden="1" x14ac:dyDescent="0.3">
      <c r="A134" s="8" t="s">
        <v>226</v>
      </c>
      <c r="B134" s="8" t="s">
        <v>1</v>
      </c>
      <c r="C134" s="9" t="s">
        <v>328</v>
      </c>
      <c r="D134" s="9" t="s">
        <v>329</v>
      </c>
      <c r="E134" s="8" t="s">
        <v>3</v>
      </c>
      <c r="F134" s="8" t="s">
        <v>3</v>
      </c>
      <c r="G134" s="8" t="s">
        <v>4</v>
      </c>
    </row>
    <row r="135" spans="1:8" ht="276" hidden="1" x14ac:dyDescent="0.3">
      <c r="A135" s="8" t="s">
        <v>227</v>
      </c>
      <c r="B135" s="8" t="s">
        <v>1</v>
      </c>
      <c r="C135" s="9" t="s">
        <v>330</v>
      </c>
      <c r="D135" s="8" t="s">
        <v>228</v>
      </c>
      <c r="E135" s="8" t="s">
        <v>3</v>
      </c>
      <c r="F135" s="8" t="s">
        <v>3</v>
      </c>
      <c r="G135" s="8" t="s">
        <v>4</v>
      </c>
      <c r="H135" s="8" t="s">
        <v>53</v>
      </c>
    </row>
    <row r="136" spans="1:8" ht="276" hidden="1" x14ac:dyDescent="0.3">
      <c r="A136" s="8" t="s">
        <v>229</v>
      </c>
      <c r="B136" s="8" t="s">
        <v>1</v>
      </c>
      <c r="C136" s="9" t="s">
        <v>331</v>
      </c>
      <c r="D136" s="8" t="s">
        <v>230</v>
      </c>
      <c r="E136" s="8" t="s">
        <v>3</v>
      </c>
      <c r="F136" s="8" t="s">
        <v>3</v>
      </c>
      <c r="G136" s="8" t="s">
        <v>4</v>
      </c>
      <c r="H136" s="8" t="s">
        <v>53</v>
      </c>
    </row>
    <row r="137" spans="1:8" ht="409.6" hidden="1" x14ac:dyDescent="0.3">
      <c r="A137" s="8" t="s">
        <v>231</v>
      </c>
      <c r="B137" s="8" t="s">
        <v>1</v>
      </c>
      <c r="C137" s="9" t="s">
        <v>332</v>
      </c>
      <c r="D137" s="9" t="s">
        <v>454</v>
      </c>
      <c r="E137" s="8" t="s">
        <v>3</v>
      </c>
      <c r="F137" s="8" t="s">
        <v>3</v>
      </c>
      <c r="G137" s="8" t="s">
        <v>4</v>
      </c>
      <c r="H137" s="8" t="s">
        <v>53</v>
      </c>
    </row>
    <row r="138" spans="1:8" ht="409.6" hidden="1" x14ac:dyDescent="0.3">
      <c r="A138" s="8" t="s">
        <v>232</v>
      </c>
      <c r="B138" s="8" t="s">
        <v>1</v>
      </c>
      <c r="C138" s="9" t="s">
        <v>332</v>
      </c>
      <c r="D138" s="9" t="s">
        <v>455</v>
      </c>
      <c r="E138" s="8" t="s">
        <v>3</v>
      </c>
      <c r="F138" s="8" t="s">
        <v>3</v>
      </c>
      <c r="G138" s="8" t="s">
        <v>4</v>
      </c>
      <c r="H138" s="8" t="s">
        <v>117</v>
      </c>
    </row>
    <row r="139" spans="1:8" ht="276" hidden="1" x14ac:dyDescent="0.3">
      <c r="A139" s="8" t="s">
        <v>233</v>
      </c>
      <c r="B139" s="8" t="s">
        <v>1</v>
      </c>
      <c r="C139" s="9" t="s">
        <v>335</v>
      </c>
      <c r="D139" s="8" t="s">
        <v>234</v>
      </c>
      <c r="E139" s="8" t="s">
        <v>3</v>
      </c>
      <c r="F139" s="8" t="s">
        <v>3</v>
      </c>
      <c r="G139" s="8" t="s">
        <v>4</v>
      </c>
      <c r="H139" s="8" t="s">
        <v>53</v>
      </c>
    </row>
    <row r="140" spans="1:8" ht="276" hidden="1" x14ac:dyDescent="0.3">
      <c r="A140" s="8" t="s">
        <v>235</v>
      </c>
      <c r="B140" s="8" t="s">
        <v>1</v>
      </c>
      <c r="C140" s="9" t="s">
        <v>336</v>
      </c>
      <c r="D140" s="8" t="s">
        <v>236</v>
      </c>
      <c r="E140" s="8" t="s">
        <v>3</v>
      </c>
      <c r="F140" s="8" t="s">
        <v>3</v>
      </c>
      <c r="G140" s="8" t="s">
        <v>4</v>
      </c>
      <c r="H140" s="8" t="s">
        <v>53</v>
      </c>
    </row>
    <row r="141" spans="1:8" ht="276" hidden="1" x14ac:dyDescent="0.3">
      <c r="A141" s="8" t="s">
        <v>237</v>
      </c>
      <c r="B141" s="8" t="s">
        <v>1</v>
      </c>
      <c r="C141" s="9" t="s">
        <v>337</v>
      </c>
      <c r="D141" s="8" t="s">
        <v>238</v>
      </c>
      <c r="E141" s="8" t="s">
        <v>3</v>
      </c>
      <c r="F141" s="8" t="s">
        <v>3</v>
      </c>
      <c r="G141" s="8" t="s">
        <v>4</v>
      </c>
      <c r="H141" s="8" t="s">
        <v>53</v>
      </c>
    </row>
    <row r="142" spans="1:8" ht="156" hidden="1" x14ac:dyDescent="0.3">
      <c r="A142" s="8" t="s">
        <v>239</v>
      </c>
      <c r="B142" s="8" t="s">
        <v>1</v>
      </c>
      <c r="C142" s="9" t="s">
        <v>338</v>
      </c>
      <c r="D142" s="8" t="s">
        <v>240</v>
      </c>
      <c r="E142" s="8" t="s">
        <v>3</v>
      </c>
      <c r="F142" s="8" t="s">
        <v>3</v>
      </c>
      <c r="G142" s="8" t="s">
        <v>4</v>
      </c>
      <c r="H142" s="8" t="s">
        <v>53</v>
      </c>
    </row>
    <row r="143" spans="1:8" ht="276" hidden="1" x14ac:dyDescent="0.3">
      <c r="A143" s="8" t="s">
        <v>241</v>
      </c>
      <c r="B143" s="8" t="s">
        <v>1</v>
      </c>
      <c r="C143" s="9" t="s">
        <v>339</v>
      </c>
      <c r="D143" s="8" t="s">
        <v>242</v>
      </c>
      <c r="E143" s="8" t="s">
        <v>3</v>
      </c>
      <c r="F143" s="8" t="s">
        <v>3</v>
      </c>
      <c r="G143" s="8" t="s">
        <v>4</v>
      </c>
      <c r="H143" s="8" t="s">
        <v>53</v>
      </c>
    </row>
    <row r="144" spans="1:8" ht="276" hidden="1" x14ac:dyDescent="0.3">
      <c r="A144" s="8" t="s">
        <v>243</v>
      </c>
      <c r="B144" s="8" t="s">
        <v>1</v>
      </c>
      <c r="C144" s="9" t="s">
        <v>340</v>
      </c>
      <c r="D144" s="8" t="s">
        <v>244</v>
      </c>
      <c r="E144" s="8" t="s">
        <v>3</v>
      </c>
      <c r="F144" s="8" t="s">
        <v>3</v>
      </c>
      <c r="G144" s="8" t="s">
        <v>4</v>
      </c>
      <c r="H144" s="8" t="s">
        <v>53</v>
      </c>
    </row>
    <row r="145" spans="1:8" ht="276" hidden="1" x14ac:dyDescent="0.3">
      <c r="A145" s="8" t="s">
        <v>245</v>
      </c>
      <c r="B145" s="8" t="s">
        <v>1</v>
      </c>
      <c r="C145" s="9" t="s">
        <v>341</v>
      </c>
      <c r="D145" s="8" t="s">
        <v>246</v>
      </c>
      <c r="E145" s="8" t="s">
        <v>3</v>
      </c>
      <c r="F145" s="8" t="s">
        <v>3</v>
      </c>
      <c r="G145" s="8" t="s">
        <v>4</v>
      </c>
      <c r="H145" s="8" t="s">
        <v>53</v>
      </c>
    </row>
    <row r="146" spans="1:8" ht="409.6" hidden="1" x14ac:dyDescent="0.3">
      <c r="A146" s="8" t="s">
        <v>247</v>
      </c>
      <c r="B146" s="9" t="s">
        <v>409</v>
      </c>
      <c r="C146" s="9" t="s">
        <v>456</v>
      </c>
      <c r="D146" s="8" t="s">
        <v>83</v>
      </c>
      <c r="E146" s="8" t="s">
        <v>3</v>
      </c>
      <c r="F146" s="8" t="s">
        <v>3</v>
      </c>
      <c r="G146" s="8" t="s">
        <v>4</v>
      </c>
    </row>
    <row r="147" spans="1:8" x14ac:dyDescent="0.3">
      <c r="A147" s="8" t="s">
        <v>248</v>
      </c>
      <c r="B147" s="8" t="s">
        <v>1</v>
      </c>
      <c r="C147" s="8" t="s">
        <v>248</v>
      </c>
      <c r="D147" s="8" t="s">
        <v>197</v>
      </c>
      <c r="E147" s="8" t="s">
        <v>3</v>
      </c>
      <c r="F147" s="8" t="s">
        <v>3</v>
      </c>
      <c r="G147" s="8" t="s">
        <v>4</v>
      </c>
      <c r="H147" s="8" t="s">
        <v>53</v>
      </c>
    </row>
    <row r="148" spans="1:8" hidden="1" x14ac:dyDescent="0.3">
      <c r="A148" s="8" t="s">
        <v>249</v>
      </c>
      <c r="B148" s="8" t="s">
        <v>1</v>
      </c>
      <c r="C148" s="8" t="s">
        <v>7</v>
      </c>
      <c r="D148" s="8" t="s">
        <v>250</v>
      </c>
      <c r="E148" s="8" t="s">
        <v>3</v>
      </c>
      <c r="F148" s="8" t="s">
        <v>4</v>
      </c>
      <c r="G148" s="8" t="s">
        <v>4</v>
      </c>
      <c r="H148" s="8" t="s">
        <v>38</v>
      </c>
    </row>
    <row r="149" spans="1:8" hidden="1" x14ac:dyDescent="0.3">
      <c r="A149" s="8" t="s">
        <v>251</v>
      </c>
      <c r="B149" s="8" t="s">
        <v>1</v>
      </c>
      <c r="C149" s="8" t="s">
        <v>7</v>
      </c>
      <c r="D149" s="8" t="s">
        <v>457</v>
      </c>
      <c r="E149" s="8" t="s">
        <v>3</v>
      </c>
      <c r="F149" s="8" t="s">
        <v>3</v>
      </c>
      <c r="G149" s="8" t="s">
        <v>4</v>
      </c>
    </row>
    <row r="150" spans="1:8" hidden="1" x14ac:dyDescent="0.3">
      <c r="A150" s="8" t="s">
        <v>253</v>
      </c>
      <c r="B150" s="8" t="s">
        <v>1</v>
      </c>
      <c r="C150" s="8" t="s">
        <v>7</v>
      </c>
      <c r="D150" s="8" t="s">
        <v>458</v>
      </c>
      <c r="E150" s="8" t="s">
        <v>3</v>
      </c>
      <c r="F150" s="8" t="s">
        <v>3</v>
      </c>
      <c r="G150" s="8" t="s">
        <v>4</v>
      </c>
    </row>
    <row r="151" spans="1:8" ht="24" hidden="1" x14ac:dyDescent="0.3">
      <c r="A151" s="8" t="s">
        <v>255</v>
      </c>
      <c r="B151" s="8" t="s">
        <v>1</v>
      </c>
      <c r="C151" s="8" t="s">
        <v>7</v>
      </c>
      <c r="D151" s="9" t="s">
        <v>343</v>
      </c>
      <c r="E151" s="8" t="s">
        <v>3</v>
      </c>
      <c r="F151" s="8" t="s">
        <v>3</v>
      </c>
      <c r="G151" s="8" t="s">
        <v>4</v>
      </c>
    </row>
    <row r="152" spans="1:8" ht="36" hidden="1" x14ac:dyDescent="0.3">
      <c r="A152" s="9"/>
      <c r="B152" s="9"/>
      <c r="C152" s="9"/>
      <c r="D152" s="9" t="s">
        <v>2693</v>
      </c>
      <c r="E152" s="9"/>
      <c r="F152" s="9"/>
      <c r="G152" s="9"/>
      <c r="H152" s="9"/>
    </row>
  </sheetData>
  <autoFilter ref="A1:H152" xr:uid="{00000000-0001-0000-0000-000000000000}">
    <filterColumn colId="0">
      <filters>
        <filter val="Transação penal cancelada (138)"/>
      </filters>
    </filterColumn>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4106F-CFA7-4D1D-84D3-C91EE146CEEE}">
  <dimension ref="A1:D35"/>
  <sheetViews>
    <sheetView workbookViewId="0">
      <selection activeCell="A7" sqref="A7"/>
    </sheetView>
  </sheetViews>
  <sheetFormatPr defaultRowHeight="14.4" x14ac:dyDescent="0.3"/>
  <cols>
    <col min="1" max="2" width="80.88671875" bestFit="1" customWidth="1"/>
    <col min="3" max="3" width="31.21875" customWidth="1"/>
    <col min="4" max="4" width="11.77734375" bestFit="1" customWidth="1"/>
  </cols>
  <sheetData>
    <row r="1" spans="1:4" x14ac:dyDescent="0.3">
      <c r="A1" t="s">
        <v>3030</v>
      </c>
      <c r="B1" t="s">
        <v>258</v>
      </c>
      <c r="C1" t="s">
        <v>3031</v>
      </c>
      <c r="D1" t="s">
        <v>3032</v>
      </c>
    </row>
    <row r="2" spans="1:4" hidden="1" x14ac:dyDescent="0.3">
      <c r="A2" t="s">
        <v>2661</v>
      </c>
      <c r="B2" t="s">
        <v>2661</v>
      </c>
      <c r="C2" s="35" t="s">
        <v>12</v>
      </c>
      <c r="D2" t="b">
        <f>Tabela12__2[[#This Row],[FINAL ]]=Tabela12__2[[#This Row],[FINALIZADA POR]]</f>
        <v>1</v>
      </c>
    </row>
    <row r="3" spans="1:4" hidden="1" x14ac:dyDescent="0.3">
      <c r="A3" t="s">
        <v>2662</v>
      </c>
      <c r="B3" t="s">
        <v>2662</v>
      </c>
      <c r="C3" s="35" t="s">
        <v>15</v>
      </c>
      <c r="D3" t="b">
        <f>Tabela12__2[[#This Row],[FINAL ]]=Tabela12__2[[#This Row],[FINALIZADA POR]]</f>
        <v>1</v>
      </c>
    </row>
    <row r="4" spans="1:4" hidden="1" x14ac:dyDescent="0.3">
      <c r="A4" t="s">
        <v>2663</v>
      </c>
      <c r="B4" t="s">
        <v>2663</v>
      </c>
      <c r="C4" s="35" t="s">
        <v>19</v>
      </c>
      <c r="D4" t="b">
        <f>Tabela12__2[[#This Row],[FINAL ]]=Tabela12__2[[#This Row],[FINALIZADA POR]]</f>
        <v>1</v>
      </c>
    </row>
    <row r="5" spans="1:4" hidden="1" x14ac:dyDescent="0.3">
      <c r="A5" t="s">
        <v>2663</v>
      </c>
      <c r="B5" t="s">
        <v>2663</v>
      </c>
      <c r="C5" s="4" t="s">
        <v>22</v>
      </c>
      <c r="D5" t="b">
        <f>Tabela12__2[[#This Row],[FINAL ]]=Tabela12__2[[#This Row],[FINALIZADA POR]]</f>
        <v>1</v>
      </c>
    </row>
    <row r="6" spans="1:4" hidden="1" x14ac:dyDescent="0.3">
      <c r="A6" t="s">
        <v>2664</v>
      </c>
      <c r="B6" t="s">
        <v>2664</v>
      </c>
      <c r="C6" s="35" t="s">
        <v>25</v>
      </c>
      <c r="D6" t="b">
        <f>Tabela12__2[[#This Row],[FINAL ]]=Tabela12__2[[#This Row],[FINALIZADA POR]]</f>
        <v>1</v>
      </c>
    </row>
    <row r="7" spans="1:4" x14ac:dyDescent="0.3">
      <c r="A7" t="s">
        <v>3026</v>
      </c>
      <c r="B7" t="s">
        <v>2665</v>
      </c>
      <c r="C7" s="27" t="s">
        <v>41</v>
      </c>
      <c r="D7" t="b">
        <f>Tabela12__2[[#This Row],[FINAL ]]=Tabela12__2[[#This Row],[FINALIZADA POR]]</f>
        <v>0</v>
      </c>
    </row>
    <row r="8" spans="1:4" x14ac:dyDescent="0.3">
      <c r="A8" t="s">
        <v>3026</v>
      </c>
      <c r="B8" t="s">
        <v>2665</v>
      </c>
      <c r="C8" s="27" t="s">
        <v>43</v>
      </c>
      <c r="D8" t="b">
        <f>Tabela12__2[[#This Row],[FINAL ]]=Tabela12__2[[#This Row],[FINALIZADA POR]]</f>
        <v>0</v>
      </c>
    </row>
    <row r="9" spans="1:4" x14ac:dyDescent="0.3">
      <c r="A9" t="s">
        <v>3026</v>
      </c>
      <c r="B9" t="s">
        <v>2665</v>
      </c>
      <c r="C9" s="27" t="s">
        <v>46</v>
      </c>
      <c r="D9" t="b">
        <f>Tabela12__2[[#This Row],[FINAL ]]=Tabela12__2[[#This Row],[FINALIZADA POR]]</f>
        <v>0</v>
      </c>
    </row>
    <row r="10" spans="1:4" x14ac:dyDescent="0.3">
      <c r="A10" t="s">
        <v>3026</v>
      </c>
      <c r="B10" t="s">
        <v>2665</v>
      </c>
      <c r="C10" s="27" t="s">
        <v>48</v>
      </c>
      <c r="D10" t="b">
        <f>Tabela12__2[[#This Row],[FINAL ]]=Tabela12__2[[#This Row],[FINALIZADA POR]]</f>
        <v>0</v>
      </c>
    </row>
    <row r="11" spans="1:4" x14ac:dyDescent="0.3">
      <c r="A11" t="s">
        <v>3026</v>
      </c>
      <c r="B11" t="s">
        <v>2665</v>
      </c>
      <c r="C11" s="27" t="s">
        <v>50</v>
      </c>
      <c r="D11" t="b">
        <f>Tabela12__2[[#This Row],[FINAL ]]=Tabela12__2[[#This Row],[FINALIZADA POR]]</f>
        <v>0</v>
      </c>
    </row>
    <row r="12" spans="1:4" hidden="1" x14ac:dyDescent="0.3">
      <c r="A12" t="s">
        <v>2666</v>
      </c>
      <c r="B12" t="s">
        <v>2666</v>
      </c>
      <c r="C12" s="4" t="s">
        <v>73</v>
      </c>
      <c r="D12" t="b">
        <f>Tabela12__2[[#This Row],[FINAL ]]=Tabela12__2[[#This Row],[FINALIZADA POR]]</f>
        <v>1</v>
      </c>
    </row>
    <row r="13" spans="1:4" x14ac:dyDescent="0.3">
      <c r="A13" t="s">
        <v>3028</v>
      </c>
      <c r="B13" t="s">
        <v>2786</v>
      </c>
      <c r="C13" s="27" t="s">
        <v>139</v>
      </c>
      <c r="D13" t="b">
        <f>Tabela12__2[[#This Row],[FINAL ]]=Tabela12__2[[#This Row],[FINALIZADA POR]]</f>
        <v>0</v>
      </c>
    </row>
    <row r="14" spans="1:4" hidden="1" x14ac:dyDescent="0.3">
      <c r="A14" t="s">
        <v>2668</v>
      </c>
      <c r="B14" t="s">
        <v>2668</v>
      </c>
      <c r="C14" s="4" t="s">
        <v>140</v>
      </c>
      <c r="D14" t="b">
        <f>Tabela12__2[[#This Row],[FINAL ]]=Tabela12__2[[#This Row],[FINALIZADA POR]]</f>
        <v>1</v>
      </c>
    </row>
    <row r="15" spans="1:4" hidden="1" x14ac:dyDescent="0.3">
      <c r="A15" t="s">
        <v>2668</v>
      </c>
      <c r="B15" t="s">
        <v>2668</v>
      </c>
      <c r="C15" s="4" t="s">
        <v>144</v>
      </c>
      <c r="D15" t="b">
        <f>Tabela12__2[[#This Row],[FINAL ]]=Tabela12__2[[#This Row],[FINALIZADA POR]]</f>
        <v>1</v>
      </c>
    </row>
    <row r="16" spans="1:4" hidden="1" x14ac:dyDescent="0.3">
      <c r="A16" t="s">
        <v>2668</v>
      </c>
      <c r="B16" t="s">
        <v>2668</v>
      </c>
      <c r="C16" s="4" t="s">
        <v>148</v>
      </c>
      <c r="D16" t="b">
        <f>Tabela12__2[[#This Row],[FINAL ]]=Tabela12__2[[#This Row],[FINALIZADA POR]]</f>
        <v>1</v>
      </c>
    </row>
    <row r="17" spans="1:4" hidden="1" x14ac:dyDescent="0.3">
      <c r="A17" t="s">
        <v>2669</v>
      </c>
      <c r="B17" t="s">
        <v>2669</v>
      </c>
      <c r="C17" s="4" t="s">
        <v>183</v>
      </c>
      <c r="D17" t="b">
        <f>Tabela12__2[[#This Row],[FINAL ]]=Tabela12__2[[#This Row],[FINALIZADA POR]]</f>
        <v>1</v>
      </c>
    </row>
    <row r="18" spans="1:4" hidden="1" x14ac:dyDescent="0.3">
      <c r="A18" t="s">
        <v>2666</v>
      </c>
      <c r="B18" t="s">
        <v>2666</v>
      </c>
      <c r="C18" s="4" t="s">
        <v>187</v>
      </c>
      <c r="D18" t="b">
        <f>Tabela12__2[[#This Row],[FINAL ]]=Tabela12__2[[#This Row],[FINALIZADA POR]]</f>
        <v>1</v>
      </c>
    </row>
    <row r="19" spans="1:4" hidden="1" x14ac:dyDescent="0.3">
      <c r="A19" t="s">
        <v>2672</v>
      </c>
      <c r="B19" t="s">
        <v>2672</v>
      </c>
      <c r="C19" s="4" t="s">
        <v>204</v>
      </c>
      <c r="D19" t="b">
        <f>Tabela12__2[[#This Row],[FINAL ]]=Tabela12__2[[#This Row],[FINALIZADA POR]]</f>
        <v>1</v>
      </c>
    </row>
    <row r="20" spans="1:4" hidden="1" x14ac:dyDescent="0.3">
      <c r="A20" t="s">
        <v>2672</v>
      </c>
      <c r="B20" t="s">
        <v>2672</v>
      </c>
      <c r="C20" s="4" t="s">
        <v>210</v>
      </c>
      <c r="D20" t="b">
        <f>Tabela12__2[[#This Row],[FINAL ]]=Tabela12__2[[#This Row],[FINALIZADA POR]]</f>
        <v>1</v>
      </c>
    </row>
    <row r="21" spans="1:4" hidden="1" x14ac:dyDescent="0.3">
      <c r="A21" t="s">
        <v>327</v>
      </c>
      <c r="B21" t="s">
        <v>327</v>
      </c>
      <c r="C21" s="4" t="s">
        <v>218</v>
      </c>
      <c r="D21" t="b">
        <f>Tabela12__2[[#This Row],[FINAL ]]=Tabela12__2[[#This Row],[FINALIZADA POR]]</f>
        <v>1</v>
      </c>
    </row>
    <row r="22" spans="1:4" hidden="1" x14ac:dyDescent="0.3">
      <c r="A22" t="s">
        <v>327</v>
      </c>
      <c r="B22" t="s">
        <v>327</v>
      </c>
      <c r="C22" s="4" t="s">
        <v>224</v>
      </c>
      <c r="D22" t="b">
        <f>Tabela12__2[[#This Row],[FINAL ]]=Tabela12__2[[#This Row],[FINALIZADA POR]]</f>
        <v>1</v>
      </c>
    </row>
    <row r="23" spans="1:4" hidden="1" x14ac:dyDescent="0.3">
      <c r="A23" t="s">
        <v>2673</v>
      </c>
      <c r="B23" t="s">
        <v>2673</v>
      </c>
      <c r="C23" s="29" t="s">
        <v>226</v>
      </c>
      <c r="D23" t="b">
        <f>Tabela12__2[[#This Row],[FINAL ]]=Tabela12__2[[#This Row],[FINALIZADA POR]]</f>
        <v>1</v>
      </c>
    </row>
    <row r="24" spans="1:4" hidden="1" x14ac:dyDescent="0.3">
      <c r="A24" t="s">
        <v>2674</v>
      </c>
      <c r="B24" t="s">
        <v>2674</v>
      </c>
      <c r="C24" s="4" t="s">
        <v>227</v>
      </c>
      <c r="D24" t="b">
        <f>Tabela12__2[[#This Row],[FINAL ]]=Tabela12__2[[#This Row],[FINALIZADA POR]]</f>
        <v>1</v>
      </c>
    </row>
    <row r="25" spans="1:4" hidden="1" x14ac:dyDescent="0.3">
      <c r="A25" t="s">
        <v>2675</v>
      </c>
      <c r="B25" t="s">
        <v>2675</v>
      </c>
      <c r="C25" s="4" t="s">
        <v>229</v>
      </c>
      <c r="D25" t="b">
        <f>Tabela12__2[[#This Row],[FINAL ]]=Tabela12__2[[#This Row],[FINALIZADA POR]]</f>
        <v>1</v>
      </c>
    </row>
    <row r="26" spans="1:4" hidden="1" x14ac:dyDescent="0.3">
      <c r="A26" t="s">
        <v>2676</v>
      </c>
      <c r="B26" t="s">
        <v>2676</v>
      </c>
      <c r="C26" s="4" t="s">
        <v>231</v>
      </c>
      <c r="D26" t="b">
        <f>Tabela12__2[[#This Row],[FINAL ]]=Tabela12__2[[#This Row],[FINALIZADA POR]]</f>
        <v>1</v>
      </c>
    </row>
    <row r="27" spans="1:4" hidden="1" x14ac:dyDescent="0.3">
      <c r="A27" t="s">
        <v>2676</v>
      </c>
      <c r="B27" t="s">
        <v>2676</v>
      </c>
      <c r="C27" s="4" t="s">
        <v>232</v>
      </c>
      <c r="D27" t="b">
        <f>Tabela12__2[[#This Row],[FINAL ]]=Tabela12__2[[#This Row],[FINALIZADA POR]]</f>
        <v>1</v>
      </c>
    </row>
    <row r="28" spans="1:4" hidden="1" x14ac:dyDescent="0.3">
      <c r="A28" t="s">
        <v>2677</v>
      </c>
      <c r="B28" t="s">
        <v>2677</v>
      </c>
      <c r="C28" s="4" t="s">
        <v>233</v>
      </c>
      <c r="D28" t="b">
        <f>Tabela12__2[[#This Row],[FINAL ]]=Tabela12__2[[#This Row],[FINALIZADA POR]]</f>
        <v>1</v>
      </c>
    </row>
    <row r="29" spans="1:4" hidden="1" x14ac:dyDescent="0.3">
      <c r="A29" t="s">
        <v>2678</v>
      </c>
      <c r="B29" t="s">
        <v>2678</v>
      </c>
      <c r="C29" s="4" t="s">
        <v>235</v>
      </c>
      <c r="D29" t="b">
        <f>Tabela12__2[[#This Row],[FINAL ]]=Tabela12__2[[#This Row],[FINALIZADA POR]]</f>
        <v>1</v>
      </c>
    </row>
    <row r="30" spans="1:4" hidden="1" x14ac:dyDescent="0.3">
      <c r="A30" t="s">
        <v>2679</v>
      </c>
      <c r="B30" t="s">
        <v>2679</v>
      </c>
      <c r="C30" s="4" t="s">
        <v>237</v>
      </c>
      <c r="D30" t="b">
        <f>Tabela12__2[[#This Row],[FINAL ]]=Tabela12__2[[#This Row],[FINALIZADA POR]]</f>
        <v>1</v>
      </c>
    </row>
    <row r="31" spans="1:4" hidden="1" x14ac:dyDescent="0.3">
      <c r="A31" t="s">
        <v>338</v>
      </c>
      <c r="B31" t="s">
        <v>338</v>
      </c>
      <c r="C31" s="4" t="s">
        <v>239</v>
      </c>
      <c r="D31" t="b">
        <f>Tabela12__2[[#This Row],[FINAL ]]=Tabela12__2[[#This Row],[FINALIZADA POR]]</f>
        <v>1</v>
      </c>
    </row>
    <row r="32" spans="1:4" hidden="1" x14ac:dyDescent="0.3">
      <c r="A32" t="s">
        <v>2680</v>
      </c>
      <c r="B32" t="s">
        <v>2680</v>
      </c>
      <c r="C32" s="4" t="s">
        <v>241</v>
      </c>
      <c r="D32" t="b">
        <f>Tabela12__2[[#This Row],[FINAL ]]=Tabela12__2[[#This Row],[FINALIZADA POR]]</f>
        <v>1</v>
      </c>
    </row>
    <row r="33" spans="1:4" hidden="1" x14ac:dyDescent="0.3">
      <c r="A33" t="s">
        <v>2681</v>
      </c>
      <c r="B33" t="s">
        <v>2681</v>
      </c>
      <c r="C33" s="4" t="s">
        <v>243</v>
      </c>
      <c r="D33" t="b">
        <f>Tabela12__2[[#This Row],[FINAL ]]=Tabela12__2[[#This Row],[FINALIZADA POR]]</f>
        <v>1</v>
      </c>
    </row>
    <row r="34" spans="1:4" hidden="1" x14ac:dyDescent="0.3">
      <c r="A34" t="s">
        <v>2682</v>
      </c>
      <c r="B34" t="s">
        <v>2682</v>
      </c>
      <c r="C34" s="4" t="s">
        <v>245</v>
      </c>
      <c r="D34" t="b">
        <f>Tabela12__2[[#This Row],[FINAL ]]=Tabela12__2[[#This Row],[FINALIZADA POR]]</f>
        <v>1</v>
      </c>
    </row>
    <row r="35" spans="1:4" x14ac:dyDescent="0.3">
      <c r="A35" t="s">
        <v>3029</v>
      </c>
      <c r="B35" t="s">
        <v>2787</v>
      </c>
      <c r="C35" s="35" t="s">
        <v>247</v>
      </c>
      <c r="D35" t="b">
        <f>Tabela12__2[[#This Row],[FINAL ]]=Tabela12__2[[#This Row],[FINALIZADA POR]]</f>
        <v>0</v>
      </c>
    </row>
  </sheetData>
  <phoneticPr fontId="20" type="noConversion"/>
  <conditionalFormatting sqref="C2:C35">
    <cfRule type="duplicateValues" dxfId="30" priority="1"/>
  </conditionalFormatting>
  <pageMargins left="0.511811024" right="0.511811024" top="0.78740157499999996" bottom="0.78740157499999996" header="0.31496062000000002" footer="0.31496062000000002"/>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DD22-E4E8-48B9-909C-9558B56F460F}">
  <dimension ref="A1:F12"/>
  <sheetViews>
    <sheetView workbookViewId="0">
      <pane ySplit="3" topLeftCell="A4" activePane="bottomLeft" state="frozen"/>
      <selection pane="bottomLeft"/>
    </sheetView>
  </sheetViews>
  <sheetFormatPr defaultColWidth="0" defaultRowHeight="14.4" zeroHeight="1" x14ac:dyDescent="0.3"/>
  <cols>
    <col min="1" max="1" width="47.88671875" customWidth="1"/>
    <col min="2" max="2" width="20" bestFit="1" customWidth="1"/>
    <col min="3" max="3" width="15.109375" bestFit="1" customWidth="1"/>
    <col min="4" max="5" width="15.109375" customWidth="1"/>
    <col min="6" max="6" width="57.44140625" style="39" customWidth="1"/>
    <col min="7" max="16384" width="8.88671875" hidden="1"/>
  </cols>
  <sheetData>
    <row r="1" spans="1:6" ht="37.200000000000003" customHeight="1" x14ac:dyDescent="0.3"/>
    <row r="2" spans="1:6" ht="18" thickBot="1" x14ac:dyDescent="0.4">
      <c r="A2" s="89" t="s">
        <v>3035</v>
      </c>
      <c r="B2" s="89"/>
      <c r="C2" s="89"/>
      <c r="D2" s="89"/>
      <c r="E2" s="89"/>
      <c r="F2" s="89"/>
    </row>
    <row r="3" spans="1:6" ht="15.6" thickTop="1" thickBot="1" x14ac:dyDescent="0.35">
      <c r="A3" s="70" t="s">
        <v>256</v>
      </c>
      <c r="B3" s="70" t="s">
        <v>3033</v>
      </c>
      <c r="C3" s="70" t="s">
        <v>3034</v>
      </c>
      <c r="D3" s="70" t="s">
        <v>3046</v>
      </c>
      <c r="E3" s="70" t="s">
        <v>3045</v>
      </c>
      <c r="F3" s="70" t="s">
        <v>3036</v>
      </c>
    </row>
    <row r="4" spans="1:6" ht="57.6" x14ac:dyDescent="0.3">
      <c r="A4" s="26" t="s">
        <v>174</v>
      </c>
      <c r="B4" s="13" t="s">
        <v>3037</v>
      </c>
      <c r="C4" s="24"/>
      <c r="D4" s="24"/>
      <c r="E4" s="24"/>
      <c r="F4" s="71" t="s">
        <v>3038</v>
      </c>
    </row>
    <row r="5" spans="1:6" ht="43.2" x14ac:dyDescent="0.3">
      <c r="A5" s="72" t="s">
        <v>174</v>
      </c>
      <c r="B5" s="73"/>
      <c r="C5" s="72" t="s">
        <v>187</v>
      </c>
      <c r="D5" s="72"/>
      <c r="E5" s="72"/>
      <c r="F5" s="74" t="s">
        <v>3039</v>
      </c>
    </row>
    <row r="6" spans="1:6" ht="57.6" x14ac:dyDescent="0.3">
      <c r="A6" s="13" t="s">
        <v>3040</v>
      </c>
      <c r="B6" s="27"/>
      <c r="C6" s="24"/>
      <c r="D6" s="24"/>
      <c r="E6" s="24"/>
      <c r="F6" s="71" t="s">
        <v>3041</v>
      </c>
    </row>
    <row r="7" spans="1:6" ht="43.2" x14ac:dyDescent="0.3">
      <c r="A7" s="75" t="s">
        <v>3042</v>
      </c>
      <c r="B7" s="76"/>
      <c r="C7" s="73"/>
      <c r="D7" s="73"/>
      <c r="E7" s="73"/>
      <c r="F7" s="77" t="s">
        <v>3043</v>
      </c>
    </row>
    <row r="8" spans="1:6" ht="43.2" x14ac:dyDescent="0.3">
      <c r="A8" s="13" t="s">
        <v>187</v>
      </c>
      <c r="B8" s="27"/>
      <c r="C8" s="24"/>
      <c r="D8" s="26" t="s">
        <v>3044</v>
      </c>
      <c r="E8" s="39" t="s">
        <v>3047</v>
      </c>
      <c r="F8" s="78" t="s">
        <v>3119</v>
      </c>
    </row>
    <row r="9" spans="1:6" ht="14.4" hidden="1" customHeight="1" x14ac:dyDescent="0.3">
      <c r="A9" s="68"/>
      <c r="B9" s="68"/>
    </row>
    <row r="10" spans="1:6" ht="14.4" hidden="1" customHeight="1" x14ac:dyDescent="0.3"/>
    <row r="11" spans="1:6" ht="14.4" hidden="1" customHeight="1" x14ac:dyDescent="0.3"/>
    <row r="12" spans="1:6" hidden="1" x14ac:dyDescent="0.3">
      <c r="A12" s="69"/>
    </row>
  </sheetData>
  <mergeCells count="1">
    <mergeCell ref="A2:F2"/>
  </mergeCells>
  <conditionalFormatting sqref="A4">
    <cfRule type="duplicateValues" dxfId="29" priority="5"/>
  </conditionalFormatting>
  <conditionalFormatting sqref="A5">
    <cfRule type="duplicateValues" dxfId="28" priority="6"/>
  </conditionalFormatting>
  <conditionalFormatting sqref="A7">
    <cfRule type="duplicateValues" dxfId="27" priority="2"/>
  </conditionalFormatting>
  <conditionalFormatting sqref="A3:F3">
    <cfRule type="duplicateValues" dxfId="26" priority="7"/>
  </conditionalFormatting>
  <conditionalFormatting sqref="A6 A8">
    <cfRule type="duplicateValues" dxfId="25" priority="73"/>
  </conditionalFormatting>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E845-D0A0-4AC4-A353-77BBB701970D}">
  <dimension ref="A1:U154"/>
  <sheetViews>
    <sheetView tabSelected="1" zoomScale="90" zoomScaleNormal="90" workbookViewId="0">
      <pane xSplit="1" ySplit="2" topLeftCell="B3" activePane="bottomRight" state="frozen"/>
      <selection pane="topRight" activeCell="B1" sqref="B1"/>
      <selection pane="bottomLeft" activeCell="A3" sqref="A3"/>
      <selection pane="bottomRight" activeCell="A155" sqref="A155:XFD1048576"/>
    </sheetView>
  </sheetViews>
  <sheetFormatPr defaultColWidth="0" defaultRowHeight="14.4" zeroHeight="1" x14ac:dyDescent="0.3"/>
  <cols>
    <col min="1" max="1" width="44.21875" style="39" customWidth="1"/>
    <col min="2" max="2" width="42.33203125" style="87" customWidth="1"/>
    <col min="3" max="3" width="36" style="13" customWidth="1"/>
    <col min="4" max="4" width="54.88671875" style="26" customWidth="1"/>
    <col min="5" max="5" width="9.33203125" style="39" customWidth="1"/>
    <col min="6" max="6" width="14.5546875" style="39" customWidth="1"/>
    <col min="7" max="7" width="23.77734375" style="39" customWidth="1"/>
    <col min="8" max="15" width="8.88671875" hidden="1"/>
    <col min="22" max="16384" width="8.88671875" hidden="1"/>
  </cols>
  <sheetData>
    <row r="1" spans="1:7" ht="84.6" customHeight="1" x14ac:dyDescent="0.3"/>
    <row r="2" spans="1:7" s="25" customFormat="1" ht="28.8" customHeight="1" thickBot="1" x14ac:dyDescent="0.35">
      <c r="A2" s="66" t="s">
        <v>256</v>
      </c>
      <c r="B2" s="66" t="s">
        <v>257</v>
      </c>
      <c r="C2" s="66" t="s">
        <v>258</v>
      </c>
      <c r="D2" s="66" t="s">
        <v>259</v>
      </c>
      <c r="E2" s="67" t="s">
        <v>2814</v>
      </c>
      <c r="F2" s="67" t="s">
        <v>261</v>
      </c>
      <c r="G2" s="66" t="s">
        <v>263</v>
      </c>
    </row>
    <row r="3" spans="1:7" s="26" customFormat="1" ht="49.2" customHeight="1" thickTop="1" x14ac:dyDescent="0.3">
      <c r="A3" s="37" t="s">
        <v>0</v>
      </c>
      <c r="B3" s="88" t="s">
        <v>1</v>
      </c>
      <c r="C3" s="28" t="s">
        <v>2659</v>
      </c>
      <c r="D3" s="28" t="s">
        <v>344</v>
      </c>
      <c r="E3" s="37" t="s">
        <v>3</v>
      </c>
      <c r="F3" s="37" t="s">
        <v>3</v>
      </c>
      <c r="G3" s="37"/>
    </row>
    <row r="4" spans="1:7" s="26" customFormat="1" ht="49.2" customHeight="1" x14ac:dyDescent="0.3">
      <c r="A4" s="37" t="s">
        <v>5</v>
      </c>
      <c r="B4" s="88" t="s">
        <v>1</v>
      </c>
      <c r="C4" s="28" t="s">
        <v>2660</v>
      </c>
      <c r="D4" s="28" t="s">
        <v>345</v>
      </c>
      <c r="E4" s="37" t="s">
        <v>3</v>
      </c>
      <c r="F4" s="37" t="s">
        <v>3</v>
      </c>
      <c r="G4" s="37"/>
    </row>
    <row r="5" spans="1:7" s="26" customFormat="1" ht="49.2" customHeight="1" x14ac:dyDescent="0.3">
      <c r="A5" s="37" t="s">
        <v>6</v>
      </c>
      <c r="B5" s="88" t="s">
        <v>1</v>
      </c>
      <c r="C5" s="28" t="s">
        <v>7</v>
      </c>
      <c r="D5" s="27" t="s">
        <v>346</v>
      </c>
      <c r="E5" s="37" t="s">
        <v>3</v>
      </c>
      <c r="F5" s="37" t="s">
        <v>3</v>
      </c>
      <c r="G5" s="37"/>
    </row>
    <row r="6" spans="1:7" s="26" customFormat="1" ht="49.2" customHeight="1" x14ac:dyDescent="0.3">
      <c r="A6" s="37" t="s">
        <v>9</v>
      </c>
      <c r="B6" s="88" t="s">
        <v>1</v>
      </c>
      <c r="C6" s="28" t="s">
        <v>7</v>
      </c>
      <c r="D6" s="28" t="s">
        <v>347</v>
      </c>
      <c r="E6" s="37" t="s">
        <v>3</v>
      </c>
      <c r="F6" s="37" t="s">
        <v>3</v>
      </c>
      <c r="G6" s="37"/>
    </row>
    <row r="7" spans="1:7" s="26" customFormat="1" ht="49.2" customHeight="1" x14ac:dyDescent="0.3">
      <c r="A7" s="37" t="s">
        <v>10</v>
      </c>
      <c r="B7" s="88" t="s">
        <v>1</v>
      </c>
      <c r="C7" s="28" t="s">
        <v>7</v>
      </c>
      <c r="D7" s="28" t="s">
        <v>348</v>
      </c>
      <c r="E7" s="37" t="s">
        <v>3</v>
      </c>
      <c r="F7" s="37" t="s">
        <v>3</v>
      </c>
      <c r="G7" s="37"/>
    </row>
    <row r="8" spans="1:7" s="26" customFormat="1" ht="49.2" customHeight="1" x14ac:dyDescent="0.3">
      <c r="A8" s="37" t="s">
        <v>11</v>
      </c>
      <c r="B8" s="88" t="s">
        <v>1</v>
      </c>
      <c r="C8" s="28" t="s">
        <v>7</v>
      </c>
      <c r="D8" s="28" t="s">
        <v>349</v>
      </c>
      <c r="E8" s="37" t="s">
        <v>3</v>
      </c>
      <c r="F8" s="37" t="s">
        <v>3</v>
      </c>
      <c r="G8" s="37"/>
    </row>
    <row r="9" spans="1:7" s="26" customFormat="1" ht="49.2" customHeight="1" x14ac:dyDescent="0.3">
      <c r="A9" s="37" t="s">
        <v>12</v>
      </c>
      <c r="B9" s="88" t="s">
        <v>1</v>
      </c>
      <c r="C9" s="28" t="s">
        <v>2661</v>
      </c>
      <c r="D9" s="28" t="s">
        <v>350</v>
      </c>
      <c r="E9" s="37" t="s">
        <v>3</v>
      </c>
      <c r="F9" s="37" t="s">
        <v>3</v>
      </c>
      <c r="G9" s="37"/>
    </row>
    <row r="10" spans="1:7" s="26" customFormat="1" ht="49.2" customHeight="1" x14ac:dyDescent="0.3">
      <c r="A10" s="37" t="s">
        <v>13</v>
      </c>
      <c r="B10" s="88" t="s">
        <v>1</v>
      </c>
      <c r="C10" s="28" t="s">
        <v>7</v>
      </c>
      <c r="D10" s="28" t="s">
        <v>351</v>
      </c>
      <c r="E10" s="37" t="s">
        <v>3</v>
      </c>
      <c r="F10" s="37" t="s">
        <v>3</v>
      </c>
      <c r="G10" s="37"/>
    </row>
    <row r="11" spans="1:7" s="26" customFormat="1" ht="49.2" customHeight="1" x14ac:dyDescent="0.3">
      <c r="A11" s="37" t="s">
        <v>14</v>
      </c>
      <c r="B11" s="88" t="s">
        <v>1</v>
      </c>
      <c r="C11" s="28" t="s">
        <v>7</v>
      </c>
      <c r="D11" s="28" t="s">
        <v>352</v>
      </c>
      <c r="E11" s="37" t="s">
        <v>3</v>
      </c>
      <c r="F11" s="37" t="s">
        <v>3</v>
      </c>
      <c r="G11" s="37"/>
    </row>
    <row r="12" spans="1:7" s="26" customFormat="1" ht="49.2" customHeight="1" x14ac:dyDescent="0.3">
      <c r="A12" s="37" t="s">
        <v>15</v>
      </c>
      <c r="B12" s="88" t="s">
        <v>1</v>
      </c>
      <c r="C12" s="28" t="s">
        <v>2662</v>
      </c>
      <c r="D12" s="28" t="s">
        <v>353</v>
      </c>
      <c r="E12" s="37" t="s">
        <v>3</v>
      </c>
      <c r="F12" s="37" t="s">
        <v>3</v>
      </c>
      <c r="G12" s="37"/>
    </row>
    <row r="13" spans="1:7" s="26" customFormat="1" ht="49.2" customHeight="1" x14ac:dyDescent="0.3">
      <c r="A13" s="37" t="s">
        <v>16</v>
      </c>
      <c r="B13" s="88" t="s">
        <v>1</v>
      </c>
      <c r="C13" s="28" t="s">
        <v>7</v>
      </c>
      <c r="D13" s="28" t="s">
        <v>2623</v>
      </c>
      <c r="E13" s="37" t="s">
        <v>3</v>
      </c>
      <c r="F13" s="37" t="s">
        <v>3</v>
      </c>
      <c r="G13" s="37"/>
    </row>
    <row r="14" spans="1:7" ht="49.2" customHeight="1" x14ac:dyDescent="0.3">
      <c r="A14" s="37" t="s">
        <v>17</v>
      </c>
      <c r="B14" s="88" t="s">
        <v>1</v>
      </c>
      <c r="C14" s="28" t="s">
        <v>7</v>
      </c>
      <c r="D14" s="28" t="s">
        <v>2624</v>
      </c>
      <c r="E14" s="37" t="s">
        <v>3</v>
      </c>
      <c r="F14" s="37" t="s">
        <v>3</v>
      </c>
      <c r="G14" s="37"/>
    </row>
    <row r="15" spans="1:7" s="38" customFormat="1" ht="49.2" customHeight="1" x14ac:dyDescent="0.3">
      <c r="A15" s="37" t="s">
        <v>18</v>
      </c>
      <c r="B15" s="88" t="s">
        <v>1</v>
      </c>
      <c r="C15" s="28" t="s">
        <v>7</v>
      </c>
      <c r="D15" s="28" t="s">
        <v>2625</v>
      </c>
      <c r="E15" s="37" t="s">
        <v>3</v>
      </c>
      <c r="F15" s="37" t="s">
        <v>3</v>
      </c>
      <c r="G15" s="37"/>
    </row>
    <row r="16" spans="1:7" s="26" customFormat="1" ht="49.2" customHeight="1" x14ac:dyDescent="0.3">
      <c r="A16" s="37" t="s">
        <v>19</v>
      </c>
      <c r="B16" s="88" t="s">
        <v>1</v>
      </c>
      <c r="C16" s="28" t="s">
        <v>2663</v>
      </c>
      <c r="D16" s="28" t="s">
        <v>2626</v>
      </c>
      <c r="E16" s="37" t="s">
        <v>3</v>
      </c>
      <c r="F16" s="37" t="s">
        <v>3</v>
      </c>
      <c r="G16" s="37"/>
    </row>
    <row r="17" spans="1:7" ht="49.2" customHeight="1" x14ac:dyDescent="0.3">
      <c r="A17" s="37" t="s">
        <v>20</v>
      </c>
      <c r="B17" s="88" t="s">
        <v>1</v>
      </c>
      <c r="C17" s="28" t="s">
        <v>7</v>
      </c>
      <c r="D17" s="28" t="s">
        <v>2627</v>
      </c>
      <c r="E17" s="37" t="s">
        <v>3</v>
      </c>
      <c r="F17" s="37" t="s">
        <v>3</v>
      </c>
      <c r="G17" s="37"/>
    </row>
    <row r="18" spans="1:7" ht="49.2" customHeight="1" x14ac:dyDescent="0.3">
      <c r="A18" s="37" t="s">
        <v>21</v>
      </c>
      <c r="B18" s="88" t="s">
        <v>1</v>
      </c>
      <c r="C18" s="28" t="s">
        <v>7</v>
      </c>
      <c r="D18" s="28" t="s">
        <v>2628</v>
      </c>
      <c r="E18" s="37" t="s">
        <v>3</v>
      </c>
      <c r="F18" s="37" t="s">
        <v>3</v>
      </c>
      <c r="G18" s="37"/>
    </row>
    <row r="19" spans="1:7" ht="49.2" customHeight="1" x14ac:dyDescent="0.3">
      <c r="A19" s="37" t="s">
        <v>22</v>
      </c>
      <c r="B19" s="88" t="s">
        <v>1</v>
      </c>
      <c r="C19" s="28" t="s">
        <v>2663</v>
      </c>
      <c r="D19" s="28" t="s">
        <v>2629</v>
      </c>
      <c r="E19" s="37" t="s">
        <v>3</v>
      </c>
      <c r="F19" s="37" t="s">
        <v>3</v>
      </c>
      <c r="G19" s="37"/>
    </row>
    <row r="20" spans="1:7" ht="49.2" customHeight="1" x14ac:dyDescent="0.3">
      <c r="A20" s="37" t="s">
        <v>23</v>
      </c>
      <c r="B20" s="88" t="s">
        <v>1</v>
      </c>
      <c r="C20" s="28" t="s">
        <v>7</v>
      </c>
      <c r="D20" s="27" t="s">
        <v>361</v>
      </c>
      <c r="E20" s="37" t="s">
        <v>3</v>
      </c>
      <c r="F20" s="37" t="s">
        <v>3</v>
      </c>
      <c r="G20" s="37"/>
    </row>
    <row r="21" spans="1:7" ht="49.2" customHeight="1" x14ac:dyDescent="0.3">
      <c r="A21" s="37" t="s">
        <v>25</v>
      </c>
      <c r="B21" s="88" t="s">
        <v>1</v>
      </c>
      <c r="C21" s="28" t="s">
        <v>2664</v>
      </c>
      <c r="D21" s="27" t="s">
        <v>362</v>
      </c>
      <c r="E21" s="37" t="s">
        <v>3</v>
      </c>
      <c r="F21" s="37" t="s">
        <v>3</v>
      </c>
      <c r="G21" s="37"/>
    </row>
    <row r="22" spans="1:7" ht="49.2" customHeight="1" x14ac:dyDescent="0.3">
      <c r="A22" s="37" t="s">
        <v>27</v>
      </c>
      <c r="B22" s="88" t="s">
        <v>1</v>
      </c>
      <c r="C22" s="28" t="s">
        <v>7</v>
      </c>
      <c r="D22" s="27" t="s">
        <v>363</v>
      </c>
      <c r="E22" s="37" t="s">
        <v>3</v>
      </c>
      <c r="F22" s="37" t="s">
        <v>3</v>
      </c>
      <c r="G22" s="37"/>
    </row>
    <row r="23" spans="1:7" ht="49.2" customHeight="1" x14ac:dyDescent="0.3">
      <c r="A23" s="37" t="s">
        <v>29</v>
      </c>
      <c r="B23" s="88" t="s">
        <v>1</v>
      </c>
      <c r="C23" s="28" t="s">
        <v>7</v>
      </c>
      <c r="D23" s="28" t="s">
        <v>364</v>
      </c>
      <c r="E23" s="37" t="s">
        <v>3</v>
      </c>
      <c r="F23" s="37" t="s">
        <v>3</v>
      </c>
      <c r="G23" s="37"/>
    </row>
    <row r="24" spans="1:7" ht="49.2" customHeight="1" x14ac:dyDescent="0.3">
      <c r="A24" s="37" t="s">
        <v>30</v>
      </c>
      <c r="B24" s="88" t="s">
        <v>1</v>
      </c>
      <c r="C24" s="28" t="s">
        <v>7</v>
      </c>
      <c r="D24" s="28" t="s">
        <v>365</v>
      </c>
      <c r="E24" s="37" t="s">
        <v>3</v>
      </c>
      <c r="F24" s="37" t="s">
        <v>3</v>
      </c>
      <c r="G24" s="37"/>
    </row>
    <row r="25" spans="1:7" s="26" customFormat="1" ht="49.2" customHeight="1" x14ac:dyDescent="0.3">
      <c r="A25" s="37" t="s">
        <v>31</v>
      </c>
      <c r="B25" s="88" t="s">
        <v>1</v>
      </c>
      <c r="C25" s="28" t="s">
        <v>7</v>
      </c>
      <c r="D25" s="28" t="s">
        <v>3024</v>
      </c>
      <c r="E25" s="37" t="s">
        <v>3</v>
      </c>
      <c r="F25" s="37" t="s">
        <v>3</v>
      </c>
      <c r="G25" s="37"/>
    </row>
    <row r="26" spans="1:7" ht="49.2" customHeight="1" x14ac:dyDescent="0.3">
      <c r="A26" s="37" t="s">
        <v>32</v>
      </c>
      <c r="B26" s="88" t="s">
        <v>1</v>
      </c>
      <c r="C26" s="28" t="s">
        <v>7</v>
      </c>
      <c r="D26" s="27" t="s">
        <v>367</v>
      </c>
      <c r="E26" s="37" t="s">
        <v>3</v>
      </c>
      <c r="F26" s="37" t="s">
        <v>3</v>
      </c>
      <c r="G26" s="37"/>
    </row>
    <row r="27" spans="1:7" ht="49.2" customHeight="1" x14ac:dyDescent="0.3">
      <c r="A27" s="37" t="s">
        <v>34</v>
      </c>
      <c r="B27" s="88" t="s">
        <v>1</v>
      </c>
      <c r="C27" s="28" t="s">
        <v>7</v>
      </c>
      <c r="D27" s="27" t="s">
        <v>368</v>
      </c>
      <c r="E27" s="37" t="s">
        <v>3</v>
      </c>
      <c r="F27" s="37" t="s">
        <v>3</v>
      </c>
      <c r="G27" s="37"/>
    </row>
    <row r="28" spans="1:7" ht="49.2" customHeight="1" x14ac:dyDescent="0.3">
      <c r="A28" s="37" t="s">
        <v>36</v>
      </c>
      <c r="B28" s="88" t="s">
        <v>1</v>
      </c>
      <c r="C28" s="28" t="s">
        <v>7</v>
      </c>
      <c r="D28" s="27" t="s">
        <v>37</v>
      </c>
      <c r="E28" s="37" t="s">
        <v>3</v>
      </c>
      <c r="F28" s="37" t="s">
        <v>4</v>
      </c>
      <c r="G28" s="37" t="s">
        <v>38</v>
      </c>
    </row>
    <row r="29" spans="1:7" ht="49.2" customHeight="1" x14ac:dyDescent="0.3">
      <c r="A29" s="37" t="s">
        <v>39</v>
      </c>
      <c r="B29" s="88" t="s">
        <v>1</v>
      </c>
      <c r="C29" s="28" t="s">
        <v>7</v>
      </c>
      <c r="D29" s="27" t="s">
        <v>369</v>
      </c>
      <c r="E29" s="37" t="s">
        <v>3</v>
      </c>
      <c r="F29" s="37" t="s">
        <v>3</v>
      </c>
      <c r="G29" s="37"/>
    </row>
    <row r="30" spans="1:7" ht="49.2" customHeight="1" x14ac:dyDescent="0.3">
      <c r="A30" s="37" t="s">
        <v>41</v>
      </c>
      <c r="B30" s="88" t="s">
        <v>1</v>
      </c>
      <c r="C30" s="28" t="s">
        <v>3026</v>
      </c>
      <c r="D30" s="27" t="s">
        <v>371</v>
      </c>
      <c r="E30" s="37" t="s">
        <v>3</v>
      </c>
      <c r="F30" s="37" t="s">
        <v>3</v>
      </c>
      <c r="G30" s="37"/>
    </row>
    <row r="31" spans="1:7" ht="49.2" customHeight="1" x14ac:dyDescent="0.3">
      <c r="A31" s="37" t="s">
        <v>43</v>
      </c>
      <c r="B31" s="88" t="s">
        <v>1</v>
      </c>
      <c r="C31" s="28" t="s">
        <v>3026</v>
      </c>
      <c r="D31" s="27" t="s">
        <v>372</v>
      </c>
      <c r="E31" s="37" t="s">
        <v>3</v>
      </c>
      <c r="F31" s="37" t="s">
        <v>3</v>
      </c>
      <c r="G31" s="37" t="s">
        <v>45</v>
      </c>
    </row>
    <row r="32" spans="1:7" s="11" customFormat="1" ht="49.2" customHeight="1" x14ac:dyDescent="0.3">
      <c r="A32" s="37" t="s">
        <v>46</v>
      </c>
      <c r="B32" s="88" t="s">
        <v>1</v>
      </c>
      <c r="C32" s="28" t="s">
        <v>3026</v>
      </c>
      <c r="D32" s="27" t="s">
        <v>373</v>
      </c>
      <c r="E32" s="37" t="s">
        <v>3</v>
      </c>
      <c r="F32" s="37" t="s">
        <v>3</v>
      </c>
      <c r="G32" s="37" t="s">
        <v>45</v>
      </c>
    </row>
    <row r="33" spans="1:7" ht="49.2" customHeight="1" x14ac:dyDescent="0.3">
      <c r="A33" s="37" t="s">
        <v>48</v>
      </c>
      <c r="B33" s="88" t="s">
        <v>1</v>
      </c>
      <c r="C33" s="28" t="s">
        <v>3026</v>
      </c>
      <c r="D33" s="27" t="s">
        <v>374</v>
      </c>
      <c r="E33" s="37" t="s">
        <v>3</v>
      </c>
      <c r="F33" s="37" t="s">
        <v>3</v>
      </c>
      <c r="G33" s="37" t="s">
        <v>45</v>
      </c>
    </row>
    <row r="34" spans="1:7" ht="49.2" customHeight="1" x14ac:dyDescent="0.3">
      <c r="A34" s="37" t="s">
        <v>50</v>
      </c>
      <c r="B34" s="88" t="s">
        <v>1</v>
      </c>
      <c r="C34" s="28" t="s">
        <v>3026</v>
      </c>
      <c r="D34" s="27" t="s">
        <v>375</v>
      </c>
      <c r="E34" s="37" t="s">
        <v>3</v>
      </c>
      <c r="F34" s="37" t="s">
        <v>3</v>
      </c>
      <c r="G34" s="37" t="s">
        <v>45</v>
      </c>
    </row>
    <row r="35" spans="1:7" ht="49.2" customHeight="1" x14ac:dyDescent="0.3">
      <c r="A35" s="37" t="s">
        <v>52</v>
      </c>
      <c r="B35" s="88" t="s">
        <v>1</v>
      </c>
      <c r="C35" s="28" t="s">
        <v>7</v>
      </c>
      <c r="D35" s="28" t="s">
        <v>289</v>
      </c>
      <c r="E35" s="37" t="s">
        <v>3</v>
      </c>
      <c r="F35" s="37" t="s">
        <v>3</v>
      </c>
      <c r="G35" s="37" t="s">
        <v>53</v>
      </c>
    </row>
    <row r="36" spans="1:7" ht="49.2" customHeight="1" x14ac:dyDescent="0.3">
      <c r="A36" s="37" t="s">
        <v>54</v>
      </c>
      <c r="B36" s="88" t="s">
        <v>1</v>
      </c>
      <c r="C36" s="28" t="s">
        <v>7</v>
      </c>
      <c r="D36" s="28" t="s">
        <v>290</v>
      </c>
      <c r="E36" s="37" t="s">
        <v>3</v>
      </c>
      <c r="F36" s="37" t="s">
        <v>3</v>
      </c>
      <c r="G36" s="37" t="s">
        <v>53</v>
      </c>
    </row>
    <row r="37" spans="1:7" ht="49.2" customHeight="1" x14ac:dyDescent="0.3">
      <c r="A37" s="37" t="s">
        <v>55</v>
      </c>
      <c r="B37" s="88" t="s">
        <v>1</v>
      </c>
      <c r="C37" s="28" t="s">
        <v>7</v>
      </c>
      <c r="D37" s="28" t="s">
        <v>2816</v>
      </c>
      <c r="E37" s="37" t="s">
        <v>3</v>
      </c>
      <c r="F37" s="37" t="s">
        <v>3</v>
      </c>
      <c r="G37" s="37" t="s">
        <v>53</v>
      </c>
    </row>
    <row r="38" spans="1:7" ht="49.2" customHeight="1" x14ac:dyDescent="0.3">
      <c r="A38" s="37" t="s">
        <v>56</v>
      </c>
      <c r="B38" s="88" t="s">
        <v>1</v>
      </c>
      <c r="C38" s="28" t="s">
        <v>7</v>
      </c>
      <c r="D38" s="28" t="s">
        <v>3066</v>
      </c>
      <c r="E38" s="37" t="s">
        <v>3</v>
      </c>
      <c r="F38" s="37" t="s">
        <v>3</v>
      </c>
      <c r="G38" s="37"/>
    </row>
    <row r="39" spans="1:7" ht="49.2" customHeight="1" x14ac:dyDescent="0.3">
      <c r="A39" s="37" t="s">
        <v>57</v>
      </c>
      <c r="B39" s="88" t="s">
        <v>1</v>
      </c>
      <c r="C39" s="28" t="s">
        <v>7</v>
      </c>
      <c r="D39" s="27" t="s">
        <v>58</v>
      </c>
      <c r="E39" s="37" t="s">
        <v>3</v>
      </c>
      <c r="F39" s="37" t="s">
        <v>4</v>
      </c>
      <c r="G39" s="37" t="s">
        <v>38</v>
      </c>
    </row>
    <row r="40" spans="1:7" ht="49.2" customHeight="1" x14ac:dyDescent="0.3">
      <c r="A40" s="37" t="s">
        <v>59</v>
      </c>
      <c r="B40" s="88" t="s">
        <v>1</v>
      </c>
      <c r="C40" s="28" t="s">
        <v>7</v>
      </c>
      <c r="D40" s="28" t="s">
        <v>293</v>
      </c>
      <c r="E40" s="37" t="s">
        <v>3</v>
      </c>
      <c r="F40" s="37" t="s">
        <v>3</v>
      </c>
      <c r="G40" s="37" t="s">
        <v>53</v>
      </c>
    </row>
    <row r="41" spans="1:7" ht="49.2" customHeight="1" x14ac:dyDescent="0.3">
      <c r="A41" s="37" t="s">
        <v>60</v>
      </c>
      <c r="B41" s="88" t="s">
        <v>1</v>
      </c>
      <c r="C41" s="28" t="s">
        <v>7</v>
      </c>
      <c r="D41" s="28" t="s">
        <v>294</v>
      </c>
      <c r="E41" s="37" t="s">
        <v>3</v>
      </c>
      <c r="F41" s="37" t="s">
        <v>3</v>
      </c>
      <c r="G41" s="37" t="s">
        <v>53</v>
      </c>
    </row>
    <row r="42" spans="1:7" ht="49.2" customHeight="1" x14ac:dyDescent="0.3">
      <c r="A42" s="37" t="s">
        <v>61</v>
      </c>
      <c r="B42" s="88" t="s">
        <v>1</v>
      </c>
      <c r="C42" s="28" t="s">
        <v>7</v>
      </c>
      <c r="D42" s="27" t="s">
        <v>377</v>
      </c>
      <c r="E42" s="37" t="s">
        <v>3</v>
      </c>
      <c r="F42" s="37" t="s">
        <v>4</v>
      </c>
      <c r="G42" s="37"/>
    </row>
    <row r="43" spans="1:7" ht="49.2" customHeight="1" x14ac:dyDescent="0.3">
      <c r="A43" s="37" t="s">
        <v>63</v>
      </c>
      <c r="B43" s="88" t="s">
        <v>1</v>
      </c>
      <c r="C43" s="28" t="s">
        <v>7</v>
      </c>
      <c r="D43" s="28" t="s">
        <v>3067</v>
      </c>
      <c r="E43" s="37" t="s">
        <v>3</v>
      </c>
      <c r="F43" s="37" t="s">
        <v>3</v>
      </c>
      <c r="G43" s="37"/>
    </row>
    <row r="44" spans="1:7" ht="49.2" customHeight="1" x14ac:dyDescent="0.3">
      <c r="A44" s="37" t="s">
        <v>64</v>
      </c>
      <c r="B44" s="88" t="s">
        <v>1</v>
      </c>
      <c r="C44" s="28" t="s">
        <v>7</v>
      </c>
      <c r="D44" s="111" t="s">
        <v>2688</v>
      </c>
      <c r="E44" s="37" t="s">
        <v>3</v>
      </c>
      <c r="F44" s="37" t="s">
        <v>3</v>
      </c>
      <c r="G44" s="37"/>
    </row>
    <row r="45" spans="1:7" ht="49.2" customHeight="1" x14ac:dyDescent="0.3">
      <c r="A45" s="37" t="s">
        <v>65</v>
      </c>
      <c r="B45" s="88" t="s">
        <v>1</v>
      </c>
      <c r="C45" s="28" t="s">
        <v>7</v>
      </c>
      <c r="D45" s="27" t="s">
        <v>66</v>
      </c>
      <c r="E45" s="37" t="s">
        <v>3</v>
      </c>
      <c r="F45" s="37" t="s">
        <v>3</v>
      </c>
      <c r="G45" s="37"/>
    </row>
    <row r="46" spans="1:7" ht="49.2" customHeight="1" x14ac:dyDescent="0.3">
      <c r="A46" s="37" t="s">
        <v>67</v>
      </c>
      <c r="B46" s="88" t="s">
        <v>1</v>
      </c>
      <c r="C46" s="28" t="s">
        <v>7</v>
      </c>
      <c r="D46" s="27" t="s">
        <v>379</v>
      </c>
      <c r="E46" s="37" t="s">
        <v>3</v>
      </c>
      <c r="F46" s="37" t="s">
        <v>3</v>
      </c>
      <c r="G46" s="37"/>
    </row>
    <row r="47" spans="1:7" ht="49.2" customHeight="1" x14ac:dyDescent="0.3">
      <c r="A47" s="37" t="s">
        <v>69</v>
      </c>
      <c r="B47" s="88" t="s">
        <v>1</v>
      </c>
      <c r="C47" s="28" t="s">
        <v>7</v>
      </c>
      <c r="D47" s="27" t="s">
        <v>380</v>
      </c>
      <c r="E47" s="37" t="s">
        <v>3</v>
      </c>
      <c r="F47" s="37" t="s">
        <v>3</v>
      </c>
      <c r="G47" s="37"/>
    </row>
    <row r="48" spans="1:7" ht="49.2" customHeight="1" x14ac:dyDescent="0.3">
      <c r="A48" s="37" t="s">
        <v>71</v>
      </c>
      <c r="B48" s="88" t="s">
        <v>1</v>
      </c>
      <c r="C48" s="28" t="s">
        <v>7</v>
      </c>
      <c r="D48" s="27" t="s">
        <v>381</v>
      </c>
      <c r="E48" s="37" t="s">
        <v>3</v>
      </c>
      <c r="F48" s="37" t="s">
        <v>3</v>
      </c>
      <c r="G48" s="37"/>
    </row>
    <row r="49" spans="1:7" ht="49.2" customHeight="1" x14ac:dyDescent="0.3">
      <c r="A49" s="37" t="s">
        <v>73</v>
      </c>
      <c r="B49" s="88" t="s">
        <v>1</v>
      </c>
      <c r="C49" s="28" t="s">
        <v>2666</v>
      </c>
      <c r="D49" s="28" t="s">
        <v>382</v>
      </c>
      <c r="E49" s="37" t="s">
        <v>3</v>
      </c>
      <c r="F49" s="37" t="s">
        <v>3</v>
      </c>
      <c r="G49" s="37"/>
    </row>
    <row r="50" spans="1:7" ht="49.2" customHeight="1" x14ac:dyDescent="0.3">
      <c r="A50" s="37" t="s">
        <v>74</v>
      </c>
      <c r="B50" s="88" t="s">
        <v>1</v>
      </c>
      <c r="C50" s="28" t="s">
        <v>7</v>
      </c>
      <c r="D50" s="27" t="s">
        <v>383</v>
      </c>
      <c r="E50" s="37" t="s">
        <v>3</v>
      </c>
      <c r="F50" s="37" t="s">
        <v>3</v>
      </c>
      <c r="G50" s="37"/>
    </row>
    <row r="51" spans="1:7" ht="49.2" customHeight="1" x14ac:dyDescent="0.3">
      <c r="A51" s="37" t="s">
        <v>76</v>
      </c>
      <c r="B51" s="88" t="s">
        <v>1</v>
      </c>
      <c r="C51" s="28" t="s">
        <v>7</v>
      </c>
      <c r="D51" s="27" t="s">
        <v>384</v>
      </c>
      <c r="E51" s="37" t="s">
        <v>3</v>
      </c>
      <c r="F51" s="37" t="s">
        <v>3</v>
      </c>
      <c r="G51" s="37"/>
    </row>
    <row r="52" spans="1:7" ht="49.2" customHeight="1" x14ac:dyDescent="0.3">
      <c r="A52" s="37" t="s">
        <v>78</v>
      </c>
      <c r="B52" s="88" t="s">
        <v>1</v>
      </c>
      <c r="C52" s="28" t="s">
        <v>7</v>
      </c>
      <c r="D52" s="27" t="s">
        <v>385</v>
      </c>
      <c r="E52" s="37" t="s">
        <v>3</v>
      </c>
      <c r="F52" s="37" t="s">
        <v>3</v>
      </c>
      <c r="G52" s="37"/>
    </row>
    <row r="53" spans="1:7" ht="49.2" customHeight="1" x14ac:dyDescent="0.3">
      <c r="A53" s="37" t="s">
        <v>80</v>
      </c>
      <c r="B53" s="88" t="s">
        <v>1</v>
      </c>
      <c r="C53" s="28" t="s">
        <v>7</v>
      </c>
      <c r="D53" s="28" t="s">
        <v>2632</v>
      </c>
      <c r="E53" s="37" t="s">
        <v>4</v>
      </c>
      <c r="F53" s="37" t="s">
        <v>3</v>
      </c>
      <c r="G53" s="37"/>
    </row>
    <row r="54" spans="1:7" ht="49.2" customHeight="1" x14ac:dyDescent="0.3">
      <c r="A54" s="37" t="s">
        <v>81</v>
      </c>
      <c r="B54" s="88" t="s">
        <v>2798</v>
      </c>
      <c r="C54" s="28" t="s">
        <v>7</v>
      </c>
      <c r="D54" s="27" t="s">
        <v>83</v>
      </c>
      <c r="E54" s="88" t="s">
        <v>3055</v>
      </c>
      <c r="F54" s="37" t="s">
        <v>3</v>
      </c>
      <c r="G54" s="37"/>
    </row>
    <row r="55" spans="1:7" ht="49.2" customHeight="1" x14ac:dyDescent="0.3">
      <c r="A55" s="37" t="s">
        <v>84</v>
      </c>
      <c r="B55" s="88" t="s">
        <v>1</v>
      </c>
      <c r="C55" s="28" t="s">
        <v>7</v>
      </c>
      <c r="D55" s="27" t="s">
        <v>387</v>
      </c>
      <c r="E55" s="37" t="s">
        <v>3</v>
      </c>
      <c r="F55" s="37" t="s">
        <v>3</v>
      </c>
      <c r="G55" s="37"/>
    </row>
    <row r="56" spans="1:7" ht="49.2" customHeight="1" x14ac:dyDescent="0.3">
      <c r="A56" s="37" t="s">
        <v>86</v>
      </c>
      <c r="B56" s="88" t="s">
        <v>1</v>
      </c>
      <c r="C56" s="28" t="s">
        <v>7</v>
      </c>
      <c r="D56" s="28" t="s">
        <v>388</v>
      </c>
      <c r="E56" s="37" t="s">
        <v>3</v>
      </c>
      <c r="F56" s="37" t="s">
        <v>3</v>
      </c>
      <c r="G56" s="37"/>
    </row>
    <row r="57" spans="1:7" ht="49.2" customHeight="1" x14ac:dyDescent="0.3">
      <c r="A57" s="37" t="s">
        <v>87</v>
      </c>
      <c r="B57" s="88" t="s">
        <v>1</v>
      </c>
      <c r="C57" s="28" t="s">
        <v>7</v>
      </c>
      <c r="D57" s="27" t="s">
        <v>389</v>
      </c>
      <c r="E57" s="37" t="s">
        <v>3</v>
      </c>
      <c r="F57" s="37" t="s">
        <v>3</v>
      </c>
      <c r="G57" s="37"/>
    </row>
    <row r="58" spans="1:7" ht="49.2" customHeight="1" x14ac:dyDescent="0.3">
      <c r="A58" s="37" t="s">
        <v>89</v>
      </c>
      <c r="B58" s="88" t="s">
        <v>1</v>
      </c>
      <c r="C58" s="28" t="s">
        <v>7</v>
      </c>
      <c r="D58" s="27" t="s">
        <v>390</v>
      </c>
      <c r="E58" s="37" t="s">
        <v>3</v>
      </c>
      <c r="F58" s="37" t="s">
        <v>3</v>
      </c>
      <c r="G58" s="37"/>
    </row>
    <row r="59" spans="1:7" ht="49.2" customHeight="1" x14ac:dyDescent="0.3">
      <c r="A59" s="37" t="s">
        <v>91</v>
      </c>
      <c r="B59" s="88" t="s">
        <v>1</v>
      </c>
      <c r="C59" s="28" t="s">
        <v>7</v>
      </c>
      <c r="D59" s="27" t="s">
        <v>391</v>
      </c>
      <c r="E59" s="37" t="s">
        <v>3</v>
      </c>
      <c r="F59" s="37" t="s">
        <v>3</v>
      </c>
      <c r="G59" s="37"/>
    </row>
    <row r="60" spans="1:7" ht="49.2" customHeight="1" x14ac:dyDescent="0.3">
      <c r="A60" s="37" t="s">
        <v>93</v>
      </c>
      <c r="B60" s="88" t="s">
        <v>1</v>
      </c>
      <c r="C60" s="28" t="s">
        <v>196</v>
      </c>
      <c r="D60" s="27" t="s">
        <v>392</v>
      </c>
      <c r="E60" s="37" t="s">
        <v>3</v>
      </c>
      <c r="F60" s="37" t="s">
        <v>3</v>
      </c>
      <c r="G60" s="37"/>
    </row>
    <row r="61" spans="1:7" ht="49.2" customHeight="1" x14ac:dyDescent="0.3">
      <c r="A61" s="37" t="s">
        <v>95</v>
      </c>
      <c r="B61" s="88" t="s">
        <v>1</v>
      </c>
      <c r="C61" s="28" t="s">
        <v>7</v>
      </c>
      <c r="D61" s="27" t="s">
        <v>393</v>
      </c>
      <c r="E61" s="37" t="s">
        <v>3</v>
      </c>
      <c r="F61" s="37" t="s">
        <v>3</v>
      </c>
      <c r="G61" s="37"/>
    </row>
    <row r="62" spans="1:7" ht="49.2" customHeight="1" x14ac:dyDescent="0.3">
      <c r="A62" s="37" t="s">
        <v>97</v>
      </c>
      <c r="B62" s="88" t="s">
        <v>1</v>
      </c>
      <c r="C62" s="28" t="s">
        <v>7</v>
      </c>
      <c r="D62" s="28" t="s">
        <v>98</v>
      </c>
      <c r="E62" s="37" t="s">
        <v>3</v>
      </c>
      <c r="F62" s="37" t="s">
        <v>4</v>
      </c>
      <c r="G62" s="37"/>
    </row>
    <row r="63" spans="1:7" ht="49.2" customHeight="1" x14ac:dyDescent="0.3">
      <c r="A63" s="37" t="s">
        <v>99</v>
      </c>
      <c r="B63" s="88" t="s">
        <v>1</v>
      </c>
      <c r="C63" s="28" t="s">
        <v>7</v>
      </c>
      <c r="D63" s="28" t="s">
        <v>3068</v>
      </c>
      <c r="E63" s="37" t="s">
        <v>3</v>
      </c>
      <c r="F63" s="37" t="s">
        <v>4</v>
      </c>
      <c r="G63" s="37" t="s">
        <v>100</v>
      </c>
    </row>
    <row r="64" spans="1:7" ht="49.2" customHeight="1" x14ac:dyDescent="0.3">
      <c r="A64" s="37" t="s">
        <v>101</v>
      </c>
      <c r="B64" s="88" t="s">
        <v>1</v>
      </c>
      <c r="C64" s="28" t="s">
        <v>7</v>
      </c>
      <c r="D64" s="28" t="s">
        <v>302</v>
      </c>
      <c r="E64" s="37" t="s">
        <v>3</v>
      </c>
      <c r="F64" s="37" t="s">
        <v>4</v>
      </c>
      <c r="G64" s="37" t="s">
        <v>100</v>
      </c>
    </row>
    <row r="65" spans="1:7" s="26" customFormat="1" ht="49.2" customHeight="1" x14ac:dyDescent="0.3">
      <c r="A65" s="37" t="s">
        <v>102</v>
      </c>
      <c r="B65" s="88" t="s">
        <v>1</v>
      </c>
      <c r="C65" s="28" t="s">
        <v>7</v>
      </c>
      <c r="D65" s="28" t="s">
        <v>303</v>
      </c>
      <c r="E65" s="37" t="s">
        <v>3</v>
      </c>
      <c r="F65" s="37" t="s">
        <v>4</v>
      </c>
      <c r="G65" s="37" t="s">
        <v>38</v>
      </c>
    </row>
    <row r="66" spans="1:7" ht="49.2" customHeight="1" x14ac:dyDescent="0.3">
      <c r="A66" s="37" t="s">
        <v>103</v>
      </c>
      <c r="B66" s="88" t="s">
        <v>1</v>
      </c>
      <c r="C66" s="28" t="s">
        <v>7</v>
      </c>
      <c r="D66" s="28" t="s">
        <v>304</v>
      </c>
      <c r="E66" s="37" t="s">
        <v>3</v>
      </c>
      <c r="F66" s="37" t="s">
        <v>3</v>
      </c>
      <c r="G66" s="37" t="s">
        <v>53</v>
      </c>
    </row>
    <row r="67" spans="1:7" ht="49.2" customHeight="1" x14ac:dyDescent="0.3">
      <c r="A67" s="37" t="s">
        <v>104</v>
      </c>
      <c r="B67" s="88" t="s">
        <v>1</v>
      </c>
      <c r="C67" s="28" t="s">
        <v>7</v>
      </c>
      <c r="D67" s="27" t="s">
        <v>105</v>
      </c>
      <c r="E67" s="37" t="s">
        <v>3</v>
      </c>
      <c r="F67" s="37" t="s">
        <v>3</v>
      </c>
      <c r="G67" s="37" t="s">
        <v>53</v>
      </c>
    </row>
    <row r="68" spans="1:7" ht="49.2" customHeight="1" x14ac:dyDescent="0.3">
      <c r="A68" s="37" t="s">
        <v>106</v>
      </c>
      <c r="B68" s="88" t="s">
        <v>1</v>
      </c>
      <c r="C68" s="28" t="s">
        <v>7</v>
      </c>
      <c r="D68" s="27" t="s">
        <v>107</v>
      </c>
      <c r="E68" s="37" t="s">
        <v>3</v>
      </c>
      <c r="F68" s="37" t="s">
        <v>3</v>
      </c>
      <c r="G68" s="37" t="s">
        <v>53</v>
      </c>
    </row>
    <row r="69" spans="1:7" ht="49.2" customHeight="1" x14ac:dyDescent="0.3">
      <c r="A69" s="37" t="s">
        <v>108</v>
      </c>
      <c r="B69" s="88" t="s">
        <v>1</v>
      </c>
      <c r="C69" s="28" t="s">
        <v>7</v>
      </c>
      <c r="D69" s="27" t="s">
        <v>396</v>
      </c>
      <c r="E69" s="37" t="s">
        <v>3</v>
      </c>
      <c r="F69" s="37" t="s">
        <v>4</v>
      </c>
      <c r="G69" s="37"/>
    </row>
    <row r="70" spans="1:7" ht="49.2" customHeight="1" x14ac:dyDescent="0.3">
      <c r="A70" s="37" t="s">
        <v>110</v>
      </c>
      <c r="B70" s="88" t="s">
        <v>1</v>
      </c>
      <c r="C70" s="28" t="s">
        <v>7</v>
      </c>
      <c r="D70" s="27" t="s">
        <v>397</v>
      </c>
      <c r="E70" s="37" t="s">
        <v>3</v>
      </c>
      <c r="F70" s="37" t="s">
        <v>4</v>
      </c>
      <c r="G70" s="37"/>
    </row>
    <row r="71" spans="1:7" ht="49.2" customHeight="1" x14ac:dyDescent="0.3">
      <c r="A71" s="37" t="s">
        <v>112</v>
      </c>
      <c r="B71" s="88" t="s">
        <v>1</v>
      </c>
      <c r="C71" s="28" t="s">
        <v>7</v>
      </c>
      <c r="D71" s="28" t="s">
        <v>398</v>
      </c>
      <c r="E71" s="37" t="s">
        <v>3</v>
      </c>
      <c r="F71" s="37" t="s">
        <v>4</v>
      </c>
      <c r="G71" s="37"/>
    </row>
    <row r="72" spans="1:7" ht="49.2" customHeight="1" x14ac:dyDescent="0.3">
      <c r="A72" s="37" t="s">
        <v>113</v>
      </c>
      <c r="B72" s="88" t="s">
        <v>1</v>
      </c>
      <c r="C72" s="28" t="s">
        <v>7</v>
      </c>
      <c r="D72" s="27" t="s">
        <v>114</v>
      </c>
      <c r="E72" s="37" t="s">
        <v>3</v>
      </c>
      <c r="F72" s="37" t="s">
        <v>4</v>
      </c>
      <c r="G72" s="37" t="s">
        <v>53</v>
      </c>
    </row>
    <row r="73" spans="1:7" ht="49.2" customHeight="1" x14ac:dyDescent="0.3">
      <c r="A73" s="37" t="s">
        <v>115</v>
      </c>
      <c r="B73" s="88" t="s">
        <v>1</v>
      </c>
      <c r="C73" s="28" t="s">
        <v>7</v>
      </c>
      <c r="D73" s="27" t="s">
        <v>116</v>
      </c>
      <c r="E73" s="37" t="s">
        <v>3</v>
      </c>
      <c r="F73" s="37" t="s">
        <v>4</v>
      </c>
      <c r="G73" s="37" t="s">
        <v>117</v>
      </c>
    </row>
    <row r="74" spans="1:7" ht="49.2" customHeight="1" x14ac:dyDescent="0.3">
      <c r="A74" s="37" t="s">
        <v>118</v>
      </c>
      <c r="B74" s="88" t="s">
        <v>1</v>
      </c>
      <c r="C74" s="28" t="s">
        <v>7</v>
      </c>
      <c r="D74" s="27" t="s">
        <v>399</v>
      </c>
      <c r="E74" s="37" t="s">
        <v>3</v>
      </c>
      <c r="F74" s="37" t="s">
        <v>4</v>
      </c>
      <c r="G74" s="37"/>
    </row>
    <row r="75" spans="1:7" ht="49.2" customHeight="1" x14ac:dyDescent="0.3">
      <c r="A75" s="37" t="s">
        <v>120</v>
      </c>
      <c r="B75" s="88" t="s">
        <v>1</v>
      </c>
      <c r="C75" s="28" t="s">
        <v>7</v>
      </c>
      <c r="D75" s="27" t="s">
        <v>400</v>
      </c>
      <c r="E75" s="37" t="s">
        <v>3</v>
      </c>
      <c r="F75" s="37" t="s">
        <v>4</v>
      </c>
      <c r="G75" s="37"/>
    </row>
    <row r="76" spans="1:7" ht="49.2" customHeight="1" x14ac:dyDescent="0.3">
      <c r="A76" s="37" t="s">
        <v>122</v>
      </c>
      <c r="B76" s="88" t="s">
        <v>1</v>
      </c>
      <c r="C76" s="28" t="s">
        <v>7</v>
      </c>
      <c r="D76" s="27" t="s">
        <v>401</v>
      </c>
      <c r="E76" s="37" t="s">
        <v>3</v>
      </c>
      <c r="F76" s="37" t="s">
        <v>4</v>
      </c>
      <c r="G76" s="37"/>
    </row>
    <row r="77" spans="1:7" ht="49.2" customHeight="1" x14ac:dyDescent="0.3">
      <c r="A77" s="37" t="s">
        <v>124</v>
      </c>
      <c r="B77" s="88" t="s">
        <v>1</v>
      </c>
      <c r="C77" s="28" t="s">
        <v>7</v>
      </c>
      <c r="D77" s="27" t="s">
        <v>402</v>
      </c>
      <c r="E77" s="37" t="s">
        <v>3</v>
      </c>
      <c r="F77" s="37" t="s">
        <v>4</v>
      </c>
      <c r="G77" s="37"/>
    </row>
    <row r="78" spans="1:7" ht="49.2" customHeight="1" x14ac:dyDescent="0.3">
      <c r="A78" s="37" t="s">
        <v>126</v>
      </c>
      <c r="B78" s="88" t="s">
        <v>1</v>
      </c>
      <c r="C78" s="28" t="s">
        <v>7</v>
      </c>
      <c r="D78" s="27" t="s">
        <v>403</v>
      </c>
      <c r="E78" s="37" t="s">
        <v>3</v>
      </c>
      <c r="F78" s="37" t="s">
        <v>4</v>
      </c>
      <c r="G78" s="37"/>
    </row>
    <row r="79" spans="1:7" ht="49.2" customHeight="1" x14ac:dyDescent="0.3">
      <c r="A79" s="37" t="s">
        <v>128</v>
      </c>
      <c r="B79" s="88" t="s">
        <v>1</v>
      </c>
      <c r="C79" s="28" t="s">
        <v>7</v>
      </c>
      <c r="D79" s="27" t="s">
        <v>404</v>
      </c>
      <c r="E79" s="37" t="s">
        <v>3</v>
      </c>
      <c r="F79" s="37" t="s">
        <v>4</v>
      </c>
      <c r="G79" s="37"/>
    </row>
    <row r="80" spans="1:7" ht="49.2" customHeight="1" x14ac:dyDescent="0.3">
      <c r="A80" s="37" t="s">
        <v>130</v>
      </c>
      <c r="B80" s="88" t="s">
        <v>1</v>
      </c>
      <c r="C80" s="28" t="s">
        <v>7</v>
      </c>
      <c r="D80" s="28" t="s">
        <v>405</v>
      </c>
      <c r="E80" s="37" t="s">
        <v>3</v>
      </c>
      <c r="F80" s="37" t="s">
        <v>4</v>
      </c>
      <c r="G80" s="37"/>
    </row>
    <row r="81" spans="1:7" ht="49.2" customHeight="1" x14ac:dyDescent="0.3">
      <c r="A81" s="37" t="s">
        <v>131</v>
      </c>
      <c r="B81" s="88" t="s">
        <v>1</v>
      </c>
      <c r="C81" s="28" t="s">
        <v>7</v>
      </c>
      <c r="D81" s="28" t="s">
        <v>307</v>
      </c>
      <c r="E81" s="37" t="s">
        <v>3</v>
      </c>
      <c r="F81" s="37" t="s">
        <v>3</v>
      </c>
      <c r="G81" s="37" t="s">
        <v>53</v>
      </c>
    </row>
    <row r="82" spans="1:7" ht="49.2" customHeight="1" x14ac:dyDescent="0.3">
      <c r="A82" s="37" t="s">
        <v>132</v>
      </c>
      <c r="B82" s="88" t="s">
        <v>1</v>
      </c>
      <c r="C82" s="28" t="s">
        <v>7</v>
      </c>
      <c r="D82" s="28" t="s">
        <v>308</v>
      </c>
      <c r="E82" s="37" t="s">
        <v>3</v>
      </c>
      <c r="F82" s="37" t="s">
        <v>3</v>
      </c>
      <c r="G82" s="37" t="s">
        <v>53</v>
      </c>
    </row>
    <row r="83" spans="1:7" ht="49.2" customHeight="1" x14ac:dyDescent="0.3">
      <c r="A83" s="37" t="s">
        <v>133</v>
      </c>
      <c r="B83" s="88" t="s">
        <v>1</v>
      </c>
      <c r="C83" s="28" t="s">
        <v>7</v>
      </c>
      <c r="D83" s="27" t="s">
        <v>407</v>
      </c>
      <c r="E83" s="37" t="s">
        <v>3</v>
      </c>
      <c r="F83" s="37" t="s">
        <v>3</v>
      </c>
      <c r="G83" s="37"/>
    </row>
    <row r="84" spans="1:7" ht="49.2" customHeight="1" x14ac:dyDescent="0.3">
      <c r="A84" s="37" t="s">
        <v>135</v>
      </c>
      <c r="B84" s="88" t="s">
        <v>1</v>
      </c>
      <c r="C84" s="28" t="s">
        <v>7</v>
      </c>
      <c r="D84" s="28" t="s">
        <v>408</v>
      </c>
      <c r="E84" s="37" t="s">
        <v>4</v>
      </c>
      <c r="F84" s="37" t="s">
        <v>3</v>
      </c>
      <c r="G84" s="37"/>
    </row>
    <row r="85" spans="1:7" ht="49.2" customHeight="1" x14ac:dyDescent="0.3">
      <c r="A85" s="37" t="s">
        <v>136</v>
      </c>
      <c r="B85" s="88" t="s">
        <v>1</v>
      </c>
      <c r="C85" s="28" t="s">
        <v>7</v>
      </c>
      <c r="D85" s="28" t="s">
        <v>310</v>
      </c>
      <c r="E85" s="37" t="s">
        <v>3</v>
      </c>
      <c r="F85" s="37" t="s">
        <v>3</v>
      </c>
      <c r="G85" s="37" t="s">
        <v>53</v>
      </c>
    </row>
    <row r="86" spans="1:7" ht="49.2" customHeight="1" x14ac:dyDescent="0.3">
      <c r="A86" s="37" t="s">
        <v>137</v>
      </c>
      <c r="B86" s="88" t="s">
        <v>1</v>
      </c>
      <c r="C86" s="28" t="s">
        <v>7</v>
      </c>
      <c r="D86" s="27" t="s">
        <v>138</v>
      </c>
      <c r="E86" s="37" t="s">
        <v>3</v>
      </c>
      <c r="F86" s="37" t="s">
        <v>3</v>
      </c>
      <c r="G86" s="37" t="s">
        <v>53</v>
      </c>
    </row>
    <row r="87" spans="1:7" ht="49.2" customHeight="1" x14ac:dyDescent="0.3">
      <c r="A87" s="37" t="s">
        <v>139</v>
      </c>
      <c r="B87" s="88" t="s">
        <v>2813</v>
      </c>
      <c r="C87" s="28" t="s">
        <v>3028</v>
      </c>
      <c r="D87" s="27" t="s">
        <v>83</v>
      </c>
      <c r="E87" s="37" t="s">
        <v>3</v>
      </c>
      <c r="F87" s="37" t="s">
        <v>3</v>
      </c>
      <c r="G87" s="37"/>
    </row>
    <row r="88" spans="1:7" ht="49.2" customHeight="1" x14ac:dyDescent="0.3">
      <c r="A88" s="37" t="s">
        <v>140</v>
      </c>
      <c r="B88" s="88" t="s">
        <v>1</v>
      </c>
      <c r="C88" s="28" t="s">
        <v>2668</v>
      </c>
      <c r="D88" s="27" t="s">
        <v>411</v>
      </c>
      <c r="E88" s="37" t="s">
        <v>3</v>
      </c>
      <c r="F88" s="37" t="s">
        <v>3</v>
      </c>
      <c r="G88" s="37"/>
    </row>
    <row r="89" spans="1:7" ht="49.2" customHeight="1" x14ac:dyDescent="0.3">
      <c r="A89" s="37" t="s">
        <v>142</v>
      </c>
      <c r="B89" s="88" t="s">
        <v>1</v>
      </c>
      <c r="C89" s="28" t="s">
        <v>7</v>
      </c>
      <c r="D89" s="27" t="s">
        <v>412</v>
      </c>
      <c r="E89" s="37" t="s">
        <v>3</v>
      </c>
      <c r="F89" s="37" t="s">
        <v>3</v>
      </c>
      <c r="G89" s="37"/>
    </row>
    <row r="90" spans="1:7" ht="49.2" customHeight="1" x14ac:dyDescent="0.3">
      <c r="A90" s="37" t="s">
        <v>144</v>
      </c>
      <c r="B90" s="88" t="s">
        <v>1</v>
      </c>
      <c r="C90" s="28" t="s">
        <v>2668</v>
      </c>
      <c r="D90" s="27" t="s">
        <v>413</v>
      </c>
      <c r="E90" s="37" t="s">
        <v>3</v>
      </c>
      <c r="F90" s="37" t="s">
        <v>3</v>
      </c>
      <c r="G90" s="37"/>
    </row>
    <row r="91" spans="1:7" ht="49.2" customHeight="1" x14ac:dyDescent="0.3">
      <c r="A91" s="37" t="s">
        <v>146</v>
      </c>
      <c r="B91" s="88" t="s">
        <v>1</v>
      </c>
      <c r="C91" s="28" t="s">
        <v>7</v>
      </c>
      <c r="D91" s="27" t="s">
        <v>414</v>
      </c>
      <c r="E91" s="37" t="s">
        <v>3</v>
      </c>
      <c r="F91" s="37" t="s">
        <v>3</v>
      </c>
      <c r="G91" s="37"/>
    </row>
    <row r="92" spans="1:7" ht="49.2" customHeight="1" x14ac:dyDescent="0.3">
      <c r="A92" s="37" t="s">
        <v>148</v>
      </c>
      <c r="B92" s="88" t="s">
        <v>1</v>
      </c>
      <c r="C92" s="28" t="s">
        <v>2668</v>
      </c>
      <c r="D92" s="27" t="s">
        <v>415</v>
      </c>
      <c r="E92" s="37" t="s">
        <v>3</v>
      </c>
      <c r="F92" s="37" t="s">
        <v>3</v>
      </c>
      <c r="G92" s="37"/>
    </row>
    <row r="93" spans="1:7" ht="49.2" customHeight="1" x14ac:dyDescent="0.3">
      <c r="A93" s="37" t="s">
        <v>150</v>
      </c>
      <c r="B93" s="88" t="s">
        <v>1</v>
      </c>
      <c r="C93" s="28" t="s">
        <v>7</v>
      </c>
      <c r="D93" s="27" t="s">
        <v>416</v>
      </c>
      <c r="E93" s="37" t="s">
        <v>3</v>
      </c>
      <c r="F93" s="37" t="s">
        <v>3</v>
      </c>
      <c r="G93" s="37"/>
    </row>
    <row r="94" spans="1:7" ht="49.2" customHeight="1" x14ac:dyDescent="0.3">
      <c r="A94" s="37" t="s">
        <v>152</v>
      </c>
      <c r="B94" s="88" t="s">
        <v>1</v>
      </c>
      <c r="C94" s="28" t="s">
        <v>7</v>
      </c>
      <c r="D94" s="28" t="s">
        <v>417</v>
      </c>
      <c r="E94" s="37" t="s">
        <v>3</v>
      </c>
      <c r="F94" s="37" t="s">
        <v>3</v>
      </c>
      <c r="G94" s="37"/>
    </row>
    <row r="95" spans="1:7" ht="49.2" customHeight="1" x14ac:dyDescent="0.3">
      <c r="A95" s="37" t="s">
        <v>153</v>
      </c>
      <c r="B95" s="88" t="s">
        <v>1</v>
      </c>
      <c r="C95" s="28" t="s">
        <v>7</v>
      </c>
      <c r="D95" s="28" t="s">
        <v>418</v>
      </c>
      <c r="E95" s="37" t="s">
        <v>3</v>
      </c>
      <c r="F95" s="37" t="s">
        <v>3</v>
      </c>
      <c r="G95" s="37"/>
    </row>
    <row r="96" spans="1:7" ht="49.2" customHeight="1" x14ac:dyDescent="0.3">
      <c r="A96" s="37" t="s">
        <v>154</v>
      </c>
      <c r="B96" s="88" t="s">
        <v>1</v>
      </c>
      <c r="C96" s="28" t="s">
        <v>7</v>
      </c>
      <c r="D96" s="27" t="s">
        <v>155</v>
      </c>
      <c r="E96" s="37" t="s">
        <v>3</v>
      </c>
      <c r="F96" s="37" t="s">
        <v>3</v>
      </c>
      <c r="G96" s="37"/>
    </row>
    <row r="97" spans="1:7" ht="49.2" customHeight="1" x14ac:dyDescent="0.3">
      <c r="A97" s="37" t="s">
        <v>156</v>
      </c>
      <c r="B97" s="88" t="s">
        <v>1</v>
      </c>
      <c r="C97" s="28" t="s">
        <v>7</v>
      </c>
      <c r="D97" s="27" t="s">
        <v>419</v>
      </c>
      <c r="E97" s="37" t="s">
        <v>3</v>
      </c>
      <c r="F97" s="37" t="s">
        <v>3</v>
      </c>
      <c r="G97" s="37"/>
    </row>
    <row r="98" spans="1:7" ht="49.2" customHeight="1" x14ac:dyDescent="0.3">
      <c r="A98" s="37" t="s">
        <v>158</v>
      </c>
      <c r="B98" s="88" t="s">
        <v>1</v>
      </c>
      <c r="C98" s="28" t="s">
        <v>7</v>
      </c>
      <c r="D98" s="27" t="s">
        <v>420</v>
      </c>
      <c r="E98" s="37" t="s">
        <v>3</v>
      </c>
      <c r="F98" s="37" t="s">
        <v>3</v>
      </c>
      <c r="G98" s="37"/>
    </row>
    <row r="99" spans="1:7" ht="49.2" customHeight="1" x14ac:dyDescent="0.3">
      <c r="A99" s="37" t="s">
        <v>160</v>
      </c>
      <c r="B99" s="88" t="s">
        <v>1</v>
      </c>
      <c r="C99" s="28" t="s">
        <v>7</v>
      </c>
      <c r="D99" s="27" t="s">
        <v>421</v>
      </c>
      <c r="E99" s="37" t="s">
        <v>3</v>
      </c>
      <c r="F99" s="37" t="s">
        <v>3</v>
      </c>
      <c r="G99" s="37"/>
    </row>
    <row r="100" spans="1:7" ht="49.2" customHeight="1" x14ac:dyDescent="0.3">
      <c r="A100" s="37" t="s">
        <v>162</v>
      </c>
      <c r="B100" s="88" t="s">
        <v>1</v>
      </c>
      <c r="C100" s="28" t="s">
        <v>7</v>
      </c>
      <c r="D100" s="27" t="s">
        <v>422</v>
      </c>
      <c r="E100" s="37" t="s">
        <v>3</v>
      </c>
      <c r="F100" s="37" t="s">
        <v>3</v>
      </c>
      <c r="G100" s="37"/>
    </row>
    <row r="101" spans="1:7" ht="49.2" customHeight="1" x14ac:dyDescent="0.3">
      <c r="A101" s="37" t="s">
        <v>164</v>
      </c>
      <c r="B101" s="88" t="s">
        <v>1</v>
      </c>
      <c r="C101" s="28" t="s">
        <v>7</v>
      </c>
      <c r="D101" s="27" t="s">
        <v>423</v>
      </c>
      <c r="E101" s="37" t="s">
        <v>3</v>
      </c>
      <c r="F101" s="37" t="s">
        <v>3</v>
      </c>
      <c r="G101" s="37"/>
    </row>
    <row r="102" spans="1:7" ht="49.2" customHeight="1" x14ac:dyDescent="0.3">
      <c r="A102" s="37" t="s">
        <v>166</v>
      </c>
      <c r="B102" s="88" t="s">
        <v>1</v>
      </c>
      <c r="C102" s="28" t="s">
        <v>7</v>
      </c>
      <c r="D102" s="27" t="s">
        <v>424</v>
      </c>
      <c r="E102" s="37" t="s">
        <v>3</v>
      </c>
      <c r="F102" s="37" t="s">
        <v>3</v>
      </c>
      <c r="G102" s="37"/>
    </row>
    <row r="103" spans="1:7" ht="49.2" customHeight="1" x14ac:dyDescent="0.3">
      <c r="A103" s="37" t="s">
        <v>168</v>
      </c>
      <c r="B103" s="88" t="s">
        <v>1</v>
      </c>
      <c r="C103" s="28" t="s">
        <v>7</v>
      </c>
      <c r="D103" s="28" t="s">
        <v>2633</v>
      </c>
      <c r="E103" s="37" t="s">
        <v>3</v>
      </c>
      <c r="F103" s="37" t="s">
        <v>3</v>
      </c>
      <c r="G103" s="37"/>
    </row>
    <row r="104" spans="1:7" ht="49.2" customHeight="1" x14ac:dyDescent="0.3">
      <c r="A104" s="37" t="s">
        <v>169</v>
      </c>
      <c r="B104" s="88" t="s">
        <v>1</v>
      </c>
      <c r="C104" s="28" t="s">
        <v>7</v>
      </c>
      <c r="D104" s="27" t="s">
        <v>170</v>
      </c>
      <c r="E104" s="37" t="s">
        <v>3</v>
      </c>
      <c r="F104" s="37" t="s">
        <v>4</v>
      </c>
      <c r="G104" s="37" t="s">
        <v>171</v>
      </c>
    </row>
    <row r="105" spans="1:7" ht="49.2" customHeight="1" x14ac:dyDescent="0.3">
      <c r="A105" s="37" t="s">
        <v>172</v>
      </c>
      <c r="B105" s="88" t="s">
        <v>1</v>
      </c>
      <c r="C105" s="28" t="s">
        <v>7</v>
      </c>
      <c r="D105" s="27" t="s">
        <v>426</v>
      </c>
      <c r="E105" s="37" t="s">
        <v>3</v>
      </c>
      <c r="F105" s="37" t="s">
        <v>4</v>
      </c>
      <c r="G105" s="37"/>
    </row>
    <row r="106" spans="1:7" ht="49.2" customHeight="1" x14ac:dyDescent="0.3">
      <c r="A106" s="37" t="s">
        <v>174</v>
      </c>
      <c r="B106" s="88" t="s">
        <v>1</v>
      </c>
      <c r="C106" s="28" t="s">
        <v>7</v>
      </c>
      <c r="D106" s="28" t="s">
        <v>427</v>
      </c>
      <c r="E106" s="37" t="s">
        <v>3</v>
      </c>
      <c r="F106" s="37" t="s">
        <v>3</v>
      </c>
      <c r="G106" s="37"/>
    </row>
    <row r="107" spans="1:7" ht="49.2" customHeight="1" x14ac:dyDescent="0.3">
      <c r="A107" s="37" t="s">
        <v>175</v>
      </c>
      <c r="B107" s="88" t="s">
        <v>1</v>
      </c>
      <c r="C107" s="28" t="s">
        <v>7</v>
      </c>
      <c r="D107" s="27" t="s">
        <v>428</v>
      </c>
      <c r="E107" s="37" t="s">
        <v>3</v>
      </c>
      <c r="F107" s="37" t="s">
        <v>3</v>
      </c>
      <c r="G107" s="37"/>
    </row>
    <row r="108" spans="1:7" ht="49.2" customHeight="1" x14ac:dyDescent="0.3">
      <c r="A108" s="37" t="s">
        <v>177</v>
      </c>
      <c r="B108" s="88" t="s">
        <v>1</v>
      </c>
      <c r="C108" s="28" t="s">
        <v>7</v>
      </c>
      <c r="D108" s="27" t="s">
        <v>2634</v>
      </c>
      <c r="E108" s="37" t="s">
        <v>3</v>
      </c>
      <c r="F108" s="37" t="s">
        <v>3</v>
      </c>
      <c r="G108" s="37"/>
    </row>
    <row r="109" spans="1:7" ht="49.2" customHeight="1" x14ac:dyDescent="0.3">
      <c r="A109" s="37" t="s">
        <v>179</v>
      </c>
      <c r="B109" s="88" t="s">
        <v>1</v>
      </c>
      <c r="C109" s="28" t="s">
        <v>7</v>
      </c>
      <c r="D109" s="27" t="s">
        <v>430</v>
      </c>
      <c r="E109" s="37" t="s">
        <v>3</v>
      </c>
      <c r="F109" s="37" t="s">
        <v>3</v>
      </c>
      <c r="G109" s="37"/>
    </row>
    <row r="110" spans="1:7" ht="49.2" customHeight="1" x14ac:dyDescent="0.3">
      <c r="A110" s="37" t="s">
        <v>181</v>
      </c>
      <c r="B110" s="88" t="s">
        <v>1</v>
      </c>
      <c r="C110" s="28" t="s">
        <v>7</v>
      </c>
      <c r="D110" s="112" t="s">
        <v>2693</v>
      </c>
      <c r="E110" s="37" t="s">
        <v>3</v>
      </c>
      <c r="F110" s="37" t="s">
        <v>3</v>
      </c>
      <c r="G110" s="37"/>
    </row>
    <row r="111" spans="1:7" ht="49.2" customHeight="1" x14ac:dyDescent="0.3">
      <c r="A111" s="37" t="s">
        <v>182</v>
      </c>
      <c r="B111" s="88" t="s">
        <v>1</v>
      </c>
      <c r="C111" s="28" t="s">
        <v>318</v>
      </c>
      <c r="D111" s="28" t="s">
        <v>319</v>
      </c>
      <c r="E111" s="37" t="s">
        <v>3</v>
      </c>
      <c r="F111" s="37" t="s">
        <v>3</v>
      </c>
      <c r="G111" s="37" t="s">
        <v>53</v>
      </c>
    </row>
    <row r="112" spans="1:7" s="26" customFormat="1" ht="49.2" customHeight="1" x14ac:dyDescent="0.3">
      <c r="A112" s="37" t="s">
        <v>183</v>
      </c>
      <c r="B112" s="88" t="s">
        <v>1</v>
      </c>
      <c r="C112" s="28" t="s">
        <v>2669</v>
      </c>
      <c r="D112" s="28" t="s">
        <v>2670</v>
      </c>
      <c r="E112" s="37" t="s">
        <v>3</v>
      </c>
      <c r="F112" s="37" t="s">
        <v>3</v>
      </c>
      <c r="G112" s="37"/>
    </row>
    <row r="113" spans="1:7" ht="49.2" customHeight="1" x14ac:dyDescent="0.3">
      <c r="A113" s="37" t="s">
        <v>184</v>
      </c>
      <c r="B113" s="88" t="s">
        <v>1</v>
      </c>
      <c r="C113" s="28" t="s">
        <v>7</v>
      </c>
      <c r="D113" s="28" t="s">
        <v>322</v>
      </c>
      <c r="E113" s="37" t="s">
        <v>3</v>
      </c>
      <c r="F113" s="37" t="s">
        <v>3</v>
      </c>
      <c r="G113" s="37" t="s">
        <v>53</v>
      </c>
    </row>
    <row r="114" spans="1:7" ht="49.2" customHeight="1" x14ac:dyDescent="0.3">
      <c r="A114" s="37" t="s">
        <v>185</v>
      </c>
      <c r="B114" s="88" t="s">
        <v>1</v>
      </c>
      <c r="C114" s="28" t="s">
        <v>7</v>
      </c>
      <c r="D114" s="27" t="s">
        <v>434</v>
      </c>
      <c r="E114" s="37" t="s">
        <v>3</v>
      </c>
      <c r="F114" s="37" t="s">
        <v>4</v>
      </c>
      <c r="G114" s="37"/>
    </row>
    <row r="115" spans="1:7" ht="49.2" customHeight="1" x14ac:dyDescent="0.3">
      <c r="A115" s="37" t="s">
        <v>2657</v>
      </c>
      <c r="B115" s="88" t="s">
        <v>1</v>
      </c>
      <c r="C115" s="28" t="s">
        <v>7</v>
      </c>
      <c r="D115" s="28" t="s">
        <v>2658</v>
      </c>
      <c r="E115" s="37" t="s">
        <v>3</v>
      </c>
      <c r="F115" s="37" t="s">
        <v>3</v>
      </c>
      <c r="G115" s="37"/>
    </row>
    <row r="116" spans="1:7" ht="153" x14ac:dyDescent="0.3">
      <c r="A116" s="37" t="s">
        <v>187</v>
      </c>
      <c r="B116" s="88" t="s">
        <v>1</v>
      </c>
      <c r="C116" s="28" t="s">
        <v>3120</v>
      </c>
      <c r="D116" s="28" t="s">
        <v>435</v>
      </c>
      <c r="E116" s="37" t="s">
        <v>3</v>
      </c>
      <c r="F116" s="37" t="s">
        <v>3</v>
      </c>
      <c r="G116" s="37"/>
    </row>
    <row r="117" spans="1:7" ht="49.2" customHeight="1" x14ac:dyDescent="0.3">
      <c r="A117" s="37" t="s">
        <v>188</v>
      </c>
      <c r="B117" s="88" t="s">
        <v>1</v>
      </c>
      <c r="C117" s="28" t="s">
        <v>7</v>
      </c>
      <c r="D117" s="27" t="s">
        <v>436</v>
      </c>
      <c r="E117" s="37" t="s">
        <v>3</v>
      </c>
      <c r="F117" s="37" t="s">
        <v>3</v>
      </c>
      <c r="G117" s="37"/>
    </row>
    <row r="118" spans="1:7" ht="49.2" customHeight="1" x14ac:dyDescent="0.3">
      <c r="A118" s="37" t="s">
        <v>190</v>
      </c>
      <c r="B118" s="88" t="s">
        <v>1</v>
      </c>
      <c r="C118" s="28" t="s">
        <v>7</v>
      </c>
      <c r="D118" s="27" t="s">
        <v>437</v>
      </c>
      <c r="E118" s="37" t="s">
        <v>3</v>
      </c>
      <c r="F118" s="37" t="s">
        <v>3</v>
      </c>
      <c r="G118" s="37"/>
    </row>
    <row r="119" spans="1:7" ht="49.2" customHeight="1" x14ac:dyDescent="0.3">
      <c r="A119" s="37" t="s">
        <v>192</v>
      </c>
      <c r="B119" s="88" t="s">
        <v>1</v>
      </c>
      <c r="C119" s="28" t="s">
        <v>7</v>
      </c>
      <c r="D119" s="28" t="s">
        <v>2636</v>
      </c>
      <c r="E119" s="37" t="s">
        <v>3</v>
      </c>
      <c r="F119" s="37" t="s">
        <v>3</v>
      </c>
      <c r="G119" s="37"/>
    </row>
    <row r="120" spans="1:7" ht="49.2" customHeight="1" x14ac:dyDescent="0.3">
      <c r="A120" s="37" t="s">
        <v>193</v>
      </c>
      <c r="B120" s="88" t="s">
        <v>1</v>
      </c>
      <c r="C120" s="28" t="s">
        <v>193</v>
      </c>
      <c r="D120" s="28" t="s">
        <v>439</v>
      </c>
      <c r="E120" s="37" t="s">
        <v>3</v>
      </c>
      <c r="F120" s="37" t="s">
        <v>3</v>
      </c>
      <c r="G120" s="37"/>
    </row>
    <row r="121" spans="1:7" ht="49.2" customHeight="1" x14ac:dyDescent="0.3">
      <c r="A121" s="37" t="s">
        <v>194</v>
      </c>
      <c r="B121" s="88" t="s">
        <v>1</v>
      </c>
      <c r="C121" s="28" t="s">
        <v>7</v>
      </c>
      <c r="D121" s="28" t="s">
        <v>2671</v>
      </c>
      <c r="E121" s="37" t="s">
        <v>3</v>
      </c>
      <c r="F121" s="37" t="s">
        <v>3</v>
      </c>
      <c r="G121" s="37"/>
    </row>
    <row r="122" spans="1:7" ht="49.2" customHeight="1" x14ac:dyDescent="0.3">
      <c r="A122" s="37" t="s">
        <v>196</v>
      </c>
      <c r="B122" s="88" t="s">
        <v>1</v>
      </c>
      <c r="C122" s="28" t="s">
        <v>7</v>
      </c>
      <c r="D122" s="28" t="s">
        <v>197</v>
      </c>
      <c r="E122" s="37" t="s">
        <v>3</v>
      </c>
      <c r="F122" s="37" t="s">
        <v>3</v>
      </c>
      <c r="G122" s="37" t="s">
        <v>53</v>
      </c>
    </row>
    <row r="123" spans="1:7" ht="49.2" customHeight="1" x14ac:dyDescent="0.3">
      <c r="A123" s="37" t="s">
        <v>198</v>
      </c>
      <c r="B123" s="88" t="s">
        <v>1</v>
      </c>
      <c r="C123" s="28" t="s">
        <v>7</v>
      </c>
      <c r="D123" s="27" t="s">
        <v>440</v>
      </c>
      <c r="E123" s="37" t="s">
        <v>3</v>
      </c>
      <c r="F123" s="37" t="s">
        <v>3</v>
      </c>
      <c r="G123" s="37"/>
    </row>
    <row r="124" spans="1:7" ht="49.2" customHeight="1" x14ac:dyDescent="0.3">
      <c r="A124" s="37" t="s">
        <v>200</v>
      </c>
      <c r="B124" s="88" t="s">
        <v>1</v>
      </c>
      <c r="C124" s="28" t="s">
        <v>7</v>
      </c>
      <c r="D124" s="27" t="s">
        <v>441</v>
      </c>
      <c r="E124" s="37" t="s">
        <v>3</v>
      </c>
      <c r="F124" s="37" t="s">
        <v>3</v>
      </c>
      <c r="G124" s="37"/>
    </row>
    <row r="125" spans="1:7" ht="49.2" customHeight="1" x14ac:dyDescent="0.3">
      <c r="A125" s="37" t="s">
        <v>202</v>
      </c>
      <c r="B125" s="88" t="s">
        <v>1</v>
      </c>
      <c r="C125" s="28" t="s">
        <v>7</v>
      </c>
      <c r="D125" s="27" t="s">
        <v>442</v>
      </c>
      <c r="E125" s="37" t="s">
        <v>3</v>
      </c>
      <c r="F125" s="37" t="s">
        <v>3</v>
      </c>
      <c r="G125" s="37"/>
    </row>
    <row r="126" spans="1:7" ht="49.2" customHeight="1" x14ac:dyDescent="0.3">
      <c r="A126" s="37" t="s">
        <v>204</v>
      </c>
      <c r="B126" s="88" t="s">
        <v>1</v>
      </c>
      <c r="C126" s="28" t="s">
        <v>2672</v>
      </c>
      <c r="D126" s="27" t="s">
        <v>443</v>
      </c>
      <c r="E126" s="37" t="s">
        <v>3</v>
      </c>
      <c r="F126" s="37" t="s">
        <v>3</v>
      </c>
      <c r="G126" s="37"/>
    </row>
    <row r="127" spans="1:7" ht="49.2" customHeight="1" x14ac:dyDescent="0.3">
      <c r="A127" s="37" t="s">
        <v>206</v>
      </c>
      <c r="B127" s="88" t="s">
        <v>1</v>
      </c>
      <c r="C127" s="28" t="s">
        <v>7</v>
      </c>
      <c r="D127" s="27" t="s">
        <v>444</v>
      </c>
      <c r="E127" s="37" t="s">
        <v>3</v>
      </c>
      <c r="F127" s="37" t="s">
        <v>3</v>
      </c>
      <c r="G127" s="37"/>
    </row>
    <row r="128" spans="1:7" ht="49.2" customHeight="1" x14ac:dyDescent="0.3">
      <c r="A128" s="37" t="s">
        <v>208</v>
      </c>
      <c r="B128" s="88" t="s">
        <v>1</v>
      </c>
      <c r="C128" s="28" t="s">
        <v>7</v>
      </c>
      <c r="D128" s="27" t="s">
        <v>445</v>
      </c>
      <c r="E128" s="37" t="s">
        <v>3</v>
      </c>
      <c r="F128" s="37" t="s">
        <v>3</v>
      </c>
      <c r="G128" s="37"/>
    </row>
    <row r="129" spans="1:7" ht="49.2" customHeight="1" x14ac:dyDescent="0.3">
      <c r="A129" s="37" t="s">
        <v>210</v>
      </c>
      <c r="B129" s="88" t="s">
        <v>1</v>
      </c>
      <c r="C129" s="28" t="s">
        <v>2672</v>
      </c>
      <c r="D129" s="27" t="s">
        <v>446</v>
      </c>
      <c r="E129" s="37" t="s">
        <v>3</v>
      </c>
      <c r="F129" s="37" t="s">
        <v>3</v>
      </c>
      <c r="G129" s="37"/>
    </row>
    <row r="130" spans="1:7" ht="49.2" customHeight="1" x14ac:dyDescent="0.3">
      <c r="A130" s="37" t="s">
        <v>212</v>
      </c>
      <c r="B130" s="88" t="s">
        <v>1</v>
      </c>
      <c r="C130" s="28" t="s">
        <v>7</v>
      </c>
      <c r="D130" s="27" t="s">
        <v>447</v>
      </c>
      <c r="E130" s="37" t="s">
        <v>3</v>
      </c>
      <c r="F130" s="37" t="s">
        <v>3</v>
      </c>
      <c r="G130" s="37"/>
    </row>
    <row r="131" spans="1:7" ht="49.2" customHeight="1" x14ac:dyDescent="0.3">
      <c r="A131" s="37" t="s">
        <v>214</v>
      </c>
      <c r="B131" s="88" t="s">
        <v>1</v>
      </c>
      <c r="C131" s="28" t="s">
        <v>7</v>
      </c>
      <c r="D131" s="27" t="s">
        <v>448</v>
      </c>
      <c r="E131" s="37" t="s">
        <v>3</v>
      </c>
      <c r="F131" s="37" t="s">
        <v>3</v>
      </c>
      <c r="G131" s="37"/>
    </row>
    <row r="132" spans="1:7" ht="49.2" customHeight="1" x14ac:dyDescent="0.3">
      <c r="A132" s="37" t="s">
        <v>216</v>
      </c>
      <c r="B132" s="88" t="s">
        <v>1</v>
      </c>
      <c r="C132" s="28" t="s">
        <v>7</v>
      </c>
      <c r="D132" s="27" t="s">
        <v>449</v>
      </c>
      <c r="E132" s="37" t="s">
        <v>3</v>
      </c>
      <c r="F132" s="37" t="s">
        <v>3</v>
      </c>
      <c r="G132" s="37"/>
    </row>
    <row r="133" spans="1:7" ht="49.2" customHeight="1" x14ac:dyDescent="0.3">
      <c r="A133" s="37" t="s">
        <v>218</v>
      </c>
      <c r="B133" s="88" t="s">
        <v>1</v>
      </c>
      <c r="C133" s="28" t="s">
        <v>327</v>
      </c>
      <c r="D133" s="27" t="s">
        <v>450</v>
      </c>
      <c r="E133" s="37" t="s">
        <v>3</v>
      </c>
      <c r="F133" s="37" t="s">
        <v>3</v>
      </c>
      <c r="G133" s="37"/>
    </row>
    <row r="134" spans="1:7" ht="49.2" customHeight="1" x14ac:dyDescent="0.3">
      <c r="A134" s="37" t="s">
        <v>220</v>
      </c>
      <c r="B134" s="88" t="s">
        <v>1</v>
      </c>
      <c r="C134" s="28" t="s">
        <v>7</v>
      </c>
      <c r="D134" s="27" t="s">
        <v>451</v>
      </c>
      <c r="E134" s="37" t="s">
        <v>3</v>
      </c>
      <c r="F134" s="37" t="s">
        <v>3</v>
      </c>
      <c r="G134" s="37"/>
    </row>
    <row r="135" spans="1:7" ht="49.2" customHeight="1" x14ac:dyDescent="0.3">
      <c r="A135" s="37" t="s">
        <v>222</v>
      </c>
      <c r="B135" s="88" t="s">
        <v>1</v>
      </c>
      <c r="C135" s="28" t="s">
        <v>7</v>
      </c>
      <c r="D135" s="27" t="s">
        <v>452</v>
      </c>
      <c r="E135" s="37" t="s">
        <v>3</v>
      </c>
      <c r="F135" s="37" t="s">
        <v>3</v>
      </c>
      <c r="G135" s="37"/>
    </row>
    <row r="136" spans="1:7" ht="49.2" customHeight="1" x14ac:dyDescent="0.3">
      <c r="A136" s="37" t="s">
        <v>224</v>
      </c>
      <c r="B136" s="88" t="s">
        <v>1</v>
      </c>
      <c r="C136" s="28" t="s">
        <v>327</v>
      </c>
      <c r="D136" s="27" t="s">
        <v>453</v>
      </c>
      <c r="E136" s="37" t="s">
        <v>3</v>
      </c>
      <c r="F136" s="37" t="s">
        <v>3</v>
      </c>
      <c r="G136" s="37"/>
    </row>
    <row r="137" spans="1:7" ht="49.2" customHeight="1" x14ac:dyDescent="0.3">
      <c r="A137" s="37" t="s">
        <v>226</v>
      </c>
      <c r="B137" s="88" t="s">
        <v>1</v>
      </c>
      <c r="C137" s="28" t="s">
        <v>2673</v>
      </c>
      <c r="D137" s="28" t="s">
        <v>329</v>
      </c>
      <c r="E137" s="37" t="s">
        <v>3</v>
      </c>
      <c r="F137" s="37" t="s">
        <v>3</v>
      </c>
      <c r="G137" s="37"/>
    </row>
    <row r="138" spans="1:7" ht="49.2" customHeight="1" x14ac:dyDescent="0.3">
      <c r="A138" s="37" t="s">
        <v>227</v>
      </c>
      <c r="B138" s="88" t="s">
        <v>1</v>
      </c>
      <c r="C138" s="28" t="s">
        <v>2674</v>
      </c>
      <c r="D138" s="27" t="s">
        <v>228</v>
      </c>
      <c r="E138" s="37" t="s">
        <v>3</v>
      </c>
      <c r="F138" s="37" t="s">
        <v>3</v>
      </c>
      <c r="G138" s="37" t="s">
        <v>53</v>
      </c>
    </row>
    <row r="139" spans="1:7" ht="49.2" customHeight="1" x14ac:dyDescent="0.3">
      <c r="A139" s="37" t="s">
        <v>229</v>
      </c>
      <c r="B139" s="88" t="s">
        <v>1</v>
      </c>
      <c r="C139" s="28" t="s">
        <v>2675</v>
      </c>
      <c r="D139" s="27" t="s">
        <v>230</v>
      </c>
      <c r="E139" s="37" t="s">
        <v>3</v>
      </c>
      <c r="F139" s="37" t="s">
        <v>3</v>
      </c>
      <c r="G139" s="37" t="s">
        <v>53</v>
      </c>
    </row>
    <row r="140" spans="1:7" ht="315" customHeight="1" x14ac:dyDescent="0.3">
      <c r="A140" s="37" t="s">
        <v>231</v>
      </c>
      <c r="B140" s="88" t="s">
        <v>1</v>
      </c>
      <c r="C140" s="28" t="s">
        <v>2676</v>
      </c>
      <c r="D140" s="28" t="s">
        <v>3121</v>
      </c>
      <c r="E140" s="37" t="s">
        <v>3</v>
      </c>
      <c r="F140" s="37" t="s">
        <v>3</v>
      </c>
      <c r="G140" s="37" t="s">
        <v>53</v>
      </c>
    </row>
    <row r="141" spans="1:7" ht="49.2" customHeight="1" x14ac:dyDescent="0.3">
      <c r="A141" s="37" t="s">
        <v>232</v>
      </c>
      <c r="B141" s="88" t="s">
        <v>1</v>
      </c>
      <c r="C141" s="28" t="s">
        <v>2676</v>
      </c>
      <c r="D141" s="28" t="s">
        <v>3069</v>
      </c>
      <c r="E141" s="37" t="s">
        <v>3</v>
      </c>
      <c r="F141" s="37" t="s">
        <v>3</v>
      </c>
      <c r="G141" s="37" t="s">
        <v>117</v>
      </c>
    </row>
    <row r="142" spans="1:7" ht="49.2" customHeight="1" x14ac:dyDescent="0.3">
      <c r="A142" s="37" t="s">
        <v>233</v>
      </c>
      <c r="B142" s="88" t="s">
        <v>1</v>
      </c>
      <c r="C142" s="28" t="s">
        <v>2677</v>
      </c>
      <c r="D142" s="27" t="s">
        <v>234</v>
      </c>
      <c r="E142" s="37" t="s">
        <v>3</v>
      </c>
      <c r="F142" s="37" t="s">
        <v>3</v>
      </c>
      <c r="G142" s="37" t="s">
        <v>53</v>
      </c>
    </row>
    <row r="143" spans="1:7" ht="49.2" customHeight="1" x14ac:dyDescent="0.3">
      <c r="A143" s="37" t="s">
        <v>235</v>
      </c>
      <c r="B143" s="88" t="s">
        <v>1</v>
      </c>
      <c r="C143" s="28" t="s">
        <v>2678</v>
      </c>
      <c r="D143" s="27" t="s">
        <v>236</v>
      </c>
      <c r="E143" s="37" t="s">
        <v>3</v>
      </c>
      <c r="F143" s="37" t="s">
        <v>3</v>
      </c>
      <c r="G143" s="37" t="s">
        <v>53</v>
      </c>
    </row>
    <row r="144" spans="1:7" ht="49.2" customHeight="1" x14ac:dyDescent="0.3">
      <c r="A144" s="37" t="s">
        <v>237</v>
      </c>
      <c r="B144" s="88" t="s">
        <v>1</v>
      </c>
      <c r="C144" s="28" t="s">
        <v>2679</v>
      </c>
      <c r="D144" s="27" t="s">
        <v>238</v>
      </c>
      <c r="E144" s="37" t="s">
        <v>3</v>
      </c>
      <c r="F144" s="37" t="s">
        <v>3</v>
      </c>
      <c r="G144" s="37" t="s">
        <v>53</v>
      </c>
    </row>
    <row r="145" spans="1:7" ht="49.2" customHeight="1" x14ac:dyDescent="0.3">
      <c r="A145" s="37" t="s">
        <v>239</v>
      </c>
      <c r="B145" s="88" t="s">
        <v>1</v>
      </c>
      <c r="C145" s="28" t="s">
        <v>338</v>
      </c>
      <c r="D145" s="27" t="s">
        <v>240</v>
      </c>
      <c r="E145" s="37" t="s">
        <v>3</v>
      </c>
      <c r="F145" s="37" t="s">
        <v>3</v>
      </c>
      <c r="G145" s="37" t="s">
        <v>53</v>
      </c>
    </row>
    <row r="146" spans="1:7" ht="49.2" customHeight="1" x14ac:dyDescent="0.3">
      <c r="A146" s="37" t="s">
        <v>241</v>
      </c>
      <c r="B146" s="88" t="s">
        <v>1</v>
      </c>
      <c r="C146" s="28" t="s">
        <v>2680</v>
      </c>
      <c r="D146" s="27" t="s">
        <v>242</v>
      </c>
      <c r="E146" s="37" t="s">
        <v>3</v>
      </c>
      <c r="F146" s="37" t="s">
        <v>3</v>
      </c>
      <c r="G146" s="37" t="s">
        <v>53</v>
      </c>
    </row>
    <row r="147" spans="1:7" ht="49.2" customHeight="1" x14ac:dyDescent="0.3">
      <c r="A147" s="37" t="s">
        <v>243</v>
      </c>
      <c r="B147" s="88" t="s">
        <v>1</v>
      </c>
      <c r="C147" s="28" t="s">
        <v>2681</v>
      </c>
      <c r="D147" s="27" t="s">
        <v>244</v>
      </c>
      <c r="E147" s="37" t="s">
        <v>3</v>
      </c>
      <c r="F147" s="37" t="s">
        <v>3</v>
      </c>
      <c r="G147" s="37" t="s">
        <v>53</v>
      </c>
    </row>
    <row r="148" spans="1:7" ht="49.2" customHeight="1" x14ac:dyDescent="0.3">
      <c r="A148" s="37" t="s">
        <v>245</v>
      </c>
      <c r="B148" s="88" t="s">
        <v>1</v>
      </c>
      <c r="C148" s="28" t="s">
        <v>2682</v>
      </c>
      <c r="D148" s="27" t="s">
        <v>246</v>
      </c>
      <c r="E148" s="37" t="s">
        <v>3</v>
      </c>
      <c r="F148" s="37" t="s">
        <v>3</v>
      </c>
      <c r="G148" s="37" t="s">
        <v>53</v>
      </c>
    </row>
    <row r="149" spans="1:7" ht="49.2" customHeight="1" x14ac:dyDescent="0.3">
      <c r="A149" s="37" t="s">
        <v>247</v>
      </c>
      <c r="B149" s="88" t="s">
        <v>2813</v>
      </c>
      <c r="C149" s="28" t="s">
        <v>3029</v>
      </c>
      <c r="D149" s="27" t="s">
        <v>83</v>
      </c>
      <c r="E149" s="37" t="s">
        <v>3</v>
      </c>
      <c r="F149" s="37" t="s">
        <v>3</v>
      </c>
      <c r="G149" s="37"/>
    </row>
    <row r="150" spans="1:7" ht="49.2" customHeight="1" x14ac:dyDescent="0.3">
      <c r="A150" s="37" t="s">
        <v>249</v>
      </c>
      <c r="B150" s="88" t="s">
        <v>1</v>
      </c>
      <c r="C150" s="28" t="s">
        <v>7</v>
      </c>
      <c r="D150" s="27" t="s">
        <v>250</v>
      </c>
      <c r="E150" s="37" t="s">
        <v>3</v>
      </c>
      <c r="F150" s="37" t="s">
        <v>4</v>
      </c>
      <c r="G150" s="37" t="s">
        <v>38</v>
      </c>
    </row>
    <row r="151" spans="1:7" ht="49.2" customHeight="1" x14ac:dyDescent="0.3">
      <c r="A151" s="37" t="s">
        <v>251</v>
      </c>
      <c r="B151" s="88" t="s">
        <v>1</v>
      </c>
      <c r="C151" s="28" t="s">
        <v>7</v>
      </c>
      <c r="D151" s="27" t="s">
        <v>457</v>
      </c>
      <c r="E151" s="37" t="s">
        <v>3</v>
      </c>
      <c r="F151" s="37" t="s">
        <v>3</v>
      </c>
      <c r="G151" s="37"/>
    </row>
    <row r="152" spans="1:7" ht="49.2" customHeight="1" x14ac:dyDescent="0.3">
      <c r="A152" s="37" t="s">
        <v>253</v>
      </c>
      <c r="B152" s="88" t="s">
        <v>1</v>
      </c>
      <c r="C152" s="28" t="s">
        <v>7</v>
      </c>
      <c r="D152" s="27" t="s">
        <v>458</v>
      </c>
      <c r="E152" s="37" t="s">
        <v>3</v>
      </c>
      <c r="F152" s="37" t="s">
        <v>3</v>
      </c>
      <c r="G152" s="37"/>
    </row>
    <row r="153" spans="1:7" ht="49.2" customHeight="1" x14ac:dyDescent="0.3">
      <c r="A153" s="37" t="s">
        <v>255</v>
      </c>
      <c r="B153" s="88" t="s">
        <v>1</v>
      </c>
      <c r="C153" s="28" t="s">
        <v>7</v>
      </c>
      <c r="D153" s="28" t="s">
        <v>343</v>
      </c>
      <c r="E153" s="37" t="s">
        <v>3</v>
      </c>
      <c r="F153" s="37" t="s">
        <v>3</v>
      </c>
      <c r="G153" s="37"/>
    </row>
    <row r="154" spans="1:7" ht="49.2" customHeight="1" x14ac:dyDescent="0.3">
      <c r="A154" s="37" t="s">
        <v>3025</v>
      </c>
      <c r="B154" s="88" t="s">
        <v>1</v>
      </c>
      <c r="C154" s="28" t="s">
        <v>3025</v>
      </c>
      <c r="D154" s="28" t="s">
        <v>3027</v>
      </c>
      <c r="E154" s="37" t="s">
        <v>3</v>
      </c>
      <c r="F154" s="37" t="s">
        <v>3</v>
      </c>
      <c r="G154" s="37" t="s">
        <v>2703</v>
      </c>
    </row>
  </sheetData>
  <phoneticPr fontId="20" type="noConversion"/>
  <conditionalFormatting sqref="A3:A7 A9:A1048576">
    <cfRule type="duplicateValues" dxfId="24" priority="64"/>
  </conditionalFormatting>
  <conditionalFormatting sqref="A2:F2">
    <cfRule type="duplicateValues" dxfId="23" priority="72"/>
  </conditionalFormatting>
  <conditionalFormatting sqref="G2">
    <cfRule type="duplicateValues" dxfId="22" priority="1"/>
  </conditionalFormatting>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2893-0F28-494F-80B3-AA43745C2C14}">
  <dimension ref="A1:C51"/>
  <sheetViews>
    <sheetView workbookViewId="0">
      <selection sqref="A1:C51"/>
    </sheetView>
  </sheetViews>
  <sheetFormatPr defaultRowHeight="14.4" x14ac:dyDescent="0.3"/>
  <cols>
    <col min="1" max="1" width="99.77734375" customWidth="1"/>
    <col min="2" max="2" width="99.88671875" customWidth="1"/>
    <col min="3" max="3" width="11.77734375" bestFit="1" customWidth="1"/>
  </cols>
  <sheetData>
    <row r="1" spans="1:3" x14ac:dyDescent="0.3">
      <c r="A1" t="s">
        <v>3070</v>
      </c>
      <c r="B1" t="s">
        <v>3071</v>
      </c>
      <c r="C1" t="s">
        <v>2691</v>
      </c>
    </row>
    <row r="2" spans="1:3" hidden="1" x14ac:dyDescent="0.3">
      <c r="A2" t="s">
        <v>3072</v>
      </c>
      <c r="B2" t="s">
        <v>3072</v>
      </c>
      <c r="C2" t="b">
        <v>1</v>
      </c>
    </row>
    <row r="3" spans="1:3" hidden="1" x14ac:dyDescent="0.3">
      <c r="A3" t="s">
        <v>3073</v>
      </c>
      <c r="B3" t="s">
        <v>3073</v>
      </c>
      <c r="C3" t="b">
        <v>1</v>
      </c>
    </row>
    <row r="4" spans="1:3" hidden="1" x14ac:dyDescent="0.3">
      <c r="A4" t="s">
        <v>3074</v>
      </c>
      <c r="B4" t="s">
        <v>3074</v>
      </c>
      <c r="C4" t="b">
        <v>1</v>
      </c>
    </row>
    <row r="5" spans="1:3" hidden="1" x14ac:dyDescent="0.3">
      <c r="A5" t="s">
        <v>3075</v>
      </c>
      <c r="B5" t="s">
        <v>3075</v>
      </c>
      <c r="C5" t="b">
        <v>1</v>
      </c>
    </row>
    <row r="6" spans="1:3" hidden="1" x14ac:dyDescent="0.3">
      <c r="A6" t="s">
        <v>3076</v>
      </c>
      <c r="B6" t="s">
        <v>3076</v>
      </c>
      <c r="C6" t="b">
        <v>1</v>
      </c>
    </row>
    <row r="7" spans="1:3" hidden="1" x14ac:dyDescent="0.3">
      <c r="A7" t="s">
        <v>3077</v>
      </c>
      <c r="B7" t="s">
        <v>3077</v>
      </c>
      <c r="C7" t="b">
        <v>1</v>
      </c>
    </row>
    <row r="8" spans="1:3" hidden="1" x14ac:dyDescent="0.3">
      <c r="A8" t="s">
        <v>3078</v>
      </c>
      <c r="B8" t="s">
        <v>3078</v>
      </c>
      <c r="C8" t="b">
        <v>1</v>
      </c>
    </row>
    <row r="9" spans="1:3" hidden="1" x14ac:dyDescent="0.3">
      <c r="A9" t="s">
        <v>3079</v>
      </c>
      <c r="B9" t="s">
        <v>3079</v>
      </c>
      <c r="C9" t="b">
        <v>1</v>
      </c>
    </row>
    <row r="10" spans="1:3" hidden="1" x14ac:dyDescent="0.3">
      <c r="A10" t="s">
        <v>3080</v>
      </c>
      <c r="B10" t="s">
        <v>3080</v>
      </c>
      <c r="C10" t="b">
        <v>1</v>
      </c>
    </row>
    <row r="11" spans="1:3" hidden="1" x14ac:dyDescent="0.3">
      <c r="A11" t="s">
        <v>3081</v>
      </c>
      <c r="B11" t="s">
        <v>3081</v>
      </c>
      <c r="C11" t="b">
        <v>1</v>
      </c>
    </row>
    <row r="12" spans="1:3" hidden="1" x14ac:dyDescent="0.3">
      <c r="A12" t="s">
        <v>3082</v>
      </c>
      <c r="B12" t="s">
        <v>3082</v>
      </c>
      <c r="C12" t="b">
        <v>1</v>
      </c>
    </row>
    <row r="13" spans="1:3" hidden="1" x14ac:dyDescent="0.3">
      <c r="A13" t="s">
        <v>3083</v>
      </c>
      <c r="B13" t="s">
        <v>3083</v>
      </c>
      <c r="C13" t="b">
        <v>1</v>
      </c>
    </row>
    <row r="14" spans="1:3" hidden="1" x14ac:dyDescent="0.3">
      <c r="A14" t="s">
        <v>3084</v>
      </c>
      <c r="B14" t="s">
        <v>3084</v>
      </c>
      <c r="C14" t="b">
        <v>1</v>
      </c>
    </row>
    <row r="15" spans="1:3" hidden="1" x14ac:dyDescent="0.3">
      <c r="A15" t="s">
        <v>3085</v>
      </c>
      <c r="B15" t="s">
        <v>3085</v>
      </c>
      <c r="C15" t="b">
        <v>1</v>
      </c>
    </row>
    <row r="16" spans="1:3" hidden="1" x14ac:dyDescent="0.3">
      <c r="A16" t="s">
        <v>3086</v>
      </c>
      <c r="B16" t="s">
        <v>3086</v>
      </c>
      <c r="C16" t="b">
        <v>1</v>
      </c>
    </row>
    <row r="17" spans="1:3" hidden="1" x14ac:dyDescent="0.3">
      <c r="A17" t="s">
        <v>3087</v>
      </c>
      <c r="B17" t="s">
        <v>3087</v>
      </c>
      <c r="C17" t="b">
        <v>1</v>
      </c>
    </row>
    <row r="18" spans="1:3" hidden="1" x14ac:dyDescent="0.3">
      <c r="A18" t="s">
        <v>3088</v>
      </c>
      <c r="B18" t="s">
        <v>3088</v>
      </c>
      <c r="C18" t="b">
        <v>1</v>
      </c>
    </row>
    <row r="19" spans="1:3" hidden="1" x14ac:dyDescent="0.3">
      <c r="A19" t="s">
        <v>3089</v>
      </c>
      <c r="B19" t="s">
        <v>3089</v>
      </c>
      <c r="C19" t="b">
        <v>1</v>
      </c>
    </row>
    <row r="20" spans="1:3" x14ac:dyDescent="0.3">
      <c r="A20" s="17"/>
      <c r="B20" s="17"/>
      <c r="C20" s="18" t="b">
        <f>Tabela22_2[[#This Row],[ATUAL]]=Tabela22_2[[#This Row],[ANTIGA]]</f>
        <v>1</v>
      </c>
    </row>
    <row r="21" spans="1:3" x14ac:dyDescent="0.3">
      <c r="A21" s="17"/>
      <c r="B21" s="17"/>
      <c r="C21" s="18" t="b">
        <f>Tabela22_2[[#This Row],[ATUAL]]=Tabela22_2[[#This Row],[ANTIGA]]</f>
        <v>1</v>
      </c>
    </row>
    <row r="22" spans="1:3" hidden="1" x14ac:dyDescent="0.3">
      <c r="A22" t="s">
        <v>3090</v>
      </c>
      <c r="B22" t="s">
        <v>3090</v>
      </c>
      <c r="C22" t="b">
        <v>1</v>
      </c>
    </row>
    <row r="23" spans="1:3" hidden="1" x14ac:dyDescent="0.3">
      <c r="A23" t="s">
        <v>3091</v>
      </c>
      <c r="B23" t="s">
        <v>3091</v>
      </c>
      <c r="C23" t="b">
        <v>1</v>
      </c>
    </row>
    <row r="24" spans="1:3" x14ac:dyDescent="0.3">
      <c r="A24" s="17"/>
      <c r="B24" s="17"/>
      <c r="C24" s="18" t="b">
        <f>Tabela22_2[[#This Row],[ATUAL]]=Tabela22_2[[#This Row],[ANTIGA]]</f>
        <v>1</v>
      </c>
    </row>
    <row r="25" spans="1:3" hidden="1" x14ac:dyDescent="0.3">
      <c r="A25" t="s">
        <v>3092</v>
      </c>
      <c r="B25" t="s">
        <v>3092</v>
      </c>
      <c r="C25" t="b">
        <v>1</v>
      </c>
    </row>
    <row r="26" spans="1:3" hidden="1" x14ac:dyDescent="0.3">
      <c r="A26" t="s">
        <v>3093</v>
      </c>
      <c r="B26" t="s">
        <v>3093</v>
      </c>
      <c r="C26" t="b">
        <v>1</v>
      </c>
    </row>
    <row r="27" spans="1:3" hidden="1" x14ac:dyDescent="0.3">
      <c r="A27" t="s">
        <v>3094</v>
      </c>
      <c r="B27" t="s">
        <v>3094</v>
      </c>
      <c r="C27" t="b">
        <v>1</v>
      </c>
    </row>
    <row r="28" spans="1:3" hidden="1" x14ac:dyDescent="0.3">
      <c r="A28" t="s">
        <v>3095</v>
      </c>
      <c r="B28" t="s">
        <v>3095</v>
      </c>
      <c r="C28" t="b">
        <v>1</v>
      </c>
    </row>
    <row r="29" spans="1:3" hidden="1" x14ac:dyDescent="0.3">
      <c r="A29" t="s">
        <v>3096</v>
      </c>
      <c r="B29" t="s">
        <v>3096</v>
      </c>
      <c r="C29" t="b">
        <v>1</v>
      </c>
    </row>
    <row r="30" spans="1:3" hidden="1" x14ac:dyDescent="0.3">
      <c r="A30" t="s">
        <v>3097</v>
      </c>
      <c r="B30" t="s">
        <v>3097</v>
      </c>
      <c r="C30" t="b">
        <v>1</v>
      </c>
    </row>
    <row r="31" spans="1:3" hidden="1" x14ac:dyDescent="0.3">
      <c r="A31" t="s">
        <v>3098</v>
      </c>
      <c r="B31" t="s">
        <v>3098</v>
      </c>
      <c r="C31" t="b">
        <v>1</v>
      </c>
    </row>
    <row r="32" spans="1:3" hidden="1" x14ac:dyDescent="0.3">
      <c r="A32" t="s">
        <v>3099</v>
      </c>
      <c r="B32" t="s">
        <v>3099</v>
      </c>
      <c r="C32" t="b">
        <v>1</v>
      </c>
    </row>
    <row r="33" spans="1:3" hidden="1" x14ac:dyDescent="0.3">
      <c r="A33" t="s">
        <v>3100</v>
      </c>
      <c r="B33" t="s">
        <v>3100</v>
      </c>
      <c r="C33" t="b">
        <v>1</v>
      </c>
    </row>
    <row r="34" spans="1:3" hidden="1" x14ac:dyDescent="0.3">
      <c r="A34" t="s">
        <v>3101</v>
      </c>
      <c r="B34" t="s">
        <v>3101</v>
      </c>
      <c r="C34" t="b">
        <v>1</v>
      </c>
    </row>
    <row r="35" spans="1:3" hidden="1" x14ac:dyDescent="0.3">
      <c r="A35" t="s">
        <v>3102</v>
      </c>
      <c r="B35" t="s">
        <v>3102</v>
      </c>
      <c r="C35" t="b">
        <v>1</v>
      </c>
    </row>
    <row r="36" spans="1:3" hidden="1" x14ac:dyDescent="0.3">
      <c r="A36" t="s">
        <v>3103</v>
      </c>
      <c r="B36" t="s">
        <v>3103</v>
      </c>
      <c r="C36" t="b">
        <v>1</v>
      </c>
    </row>
    <row r="37" spans="1:3" hidden="1" x14ac:dyDescent="0.3">
      <c r="A37" t="s">
        <v>3104</v>
      </c>
      <c r="B37" t="s">
        <v>3104</v>
      </c>
      <c r="C37" t="b">
        <v>1</v>
      </c>
    </row>
    <row r="38" spans="1:3" hidden="1" x14ac:dyDescent="0.3">
      <c r="A38" t="s">
        <v>3105</v>
      </c>
      <c r="B38" t="s">
        <v>3105</v>
      </c>
      <c r="C38" t="b">
        <v>1</v>
      </c>
    </row>
    <row r="39" spans="1:3" hidden="1" x14ac:dyDescent="0.3">
      <c r="A39" t="s">
        <v>3106</v>
      </c>
      <c r="B39" t="s">
        <v>3106</v>
      </c>
      <c r="C39" t="b">
        <v>1</v>
      </c>
    </row>
    <row r="40" spans="1:3" hidden="1" x14ac:dyDescent="0.3">
      <c r="A40" t="s">
        <v>3107</v>
      </c>
      <c r="B40" t="s">
        <v>3107</v>
      </c>
      <c r="C40" t="b">
        <v>1</v>
      </c>
    </row>
    <row r="41" spans="1:3" hidden="1" x14ac:dyDescent="0.3">
      <c r="A41" t="s">
        <v>3108</v>
      </c>
      <c r="B41" t="s">
        <v>3108</v>
      </c>
      <c r="C41" t="b">
        <v>1</v>
      </c>
    </row>
    <row r="42" spans="1:3" hidden="1" x14ac:dyDescent="0.3">
      <c r="A42" t="s">
        <v>3109</v>
      </c>
      <c r="B42" t="s">
        <v>3109</v>
      </c>
      <c r="C42" t="b">
        <v>1</v>
      </c>
    </row>
    <row r="43" spans="1:3" hidden="1" x14ac:dyDescent="0.3">
      <c r="A43" t="s">
        <v>3110</v>
      </c>
      <c r="B43" t="s">
        <v>3110</v>
      </c>
      <c r="C43" t="b">
        <v>1</v>
      </c>
    </row>
    <row r="44" spans="1:3" hidden="1" x14ac:dyDescent="0.3">
      <c r="A44" t="s">
        <v>3111</v>
      </c>
      <c r="B44" t="s">
        <v>3111</v>
      </c>
      <c r="C44" t="b">
        <v>1</v>
      </c>
    </row>
    <row r="45" spans="1:3" hidden="1" x14ac:dyDescent="0.3">
      <c r="A45" t="s">
        <v>3112</v>
      </c>
      <c r="B45" t="s">
        <v>3112</v>
      </c>
      <c r="C45" t="b">
        <v>1</v>
      </c>
    </row>
    <row r="46" spans="1:3" hidden="1" x14ac:dyDescent="0.3">
      <c r="A46" t="s">
        <v>3113</v>
      </c>
      <c r="B46" t="s">
        <v>3113</v>
      </c>
      <c r="C46" t="b">
        <v>1</v>
      </c>
    </row>
    <row r="47" spans="1:3" hidden="1" x14ac:dyDescent="0.3">
      <c r="A47" t="s">
        <v>3114</v>
      </c>
      <c r="B47" t="s">
        <v>3114</v>
      </c>
      <c r="C47" t="b">
        <v>1</v>
      </c>
    </row>
    <row r="48" spans="1:3" hidden="1" x14ac:dyDescent="0.3">
      <c r="A48" t="s">
        <v>3115</v>
      </c>
      <c r="B48" t="s">
        <v>3115</v>
      </c>
      <c r="C48" t="b">
        <v>1</v>
      </c>
    </row>
    <row r="49" spans="1:3" hidden="1" x14ac:dyDescent="0.3">
      <c r="A49" t="s">
        <v>3116</v>
      </c>
      <c r="B49" t="s">
        <v>3116</v>
      </c>
      <c r="C49" t="b">
        <v>1</v>
      </c>
    </row>
    <row r="50" spans="1:3" x14ac:dyDescent="0.3">
      <c r="A50" s="17"/>
      <c r="B50" s="17"/>
      <c r="C50" s="18" t="b">
        <f>Tabela22_2[[#This Row],[ATUAL]]=Tabela22_2[[#This Row],[ANTIGA]]</f>
        <v>1</v>
      </c>
    </row>
    <row r="51" spans="1:3" ht="112.2" x14ac:dyDescent="0.3">
      <c r="A51" s="17" t="s">
        <v>3117</v>
      </c>
      <c r="B51" s="17" t="s">
        <v>3118</v>
      </c>
      <c r="C51" t="b">
        <v>0</v>
      </c>
    </row>
  </sheetData>
  <pageMargins left="0.511811024" right="0.511811024" top="0.78740157499999996" bottom="0.78740157499999996" header="0.31496062000000002" footer="0.31496062000000002"/>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E677-0939-4E47-BC6A-4F450F9D289F}">
  <dimension ref="A1:K153"/>
  <sheetViews>
    <sheetView topLeftCell="C24" workbookViewId="0">
      <selection activeCell="D24" sqref="D24"/>
    </sheetView>
  </sheetViews>
  <sheetFormatPr defaultRowHeight="14.4" x14ac:dyDescent="0.3"/>
  <cols>
    <col min="1" max="4" width="80.88671875" bestFit="1" customWidth="1"/>
    <col min="5" max="5" width="25.21875" bestFit="1" customWidth="1"/>
    <col min="6" max="6" width="23.109375" bestFit="1" customWidth="1"/>
    <col min="7" max="7" width="16.88671875" bestFit="1" customWidth="1"/>
    <col min="8" max="8" width="28.44140625" bestFit="1" customWidth="1"/>
    <col min="9" max="10" width="8.77734375" customWidth="1"/>
    <col min="11" max="13" width="9.88671875" customWidth="1"/>
    <col min="14" max="14" width="28.44140625" bestFit="1" customWidth="1"/>
  </cols>
  <sheetData>
    <row r="1" spans="1:11" x14ac:dyDescent="0.3">
      <c r="A1" t="s">
        <v>2694</v>
      </c>
      <c r="B1" t="s">
        <v>2695</v>
      </c>
      <c r="C1" t="s">
        <v>2696</v>
      </c>
      <c r="D1" t="s">
        <v>2697</v>
      </c>
      <c r="E1" t="s">
        <v>2698</v>
      </c>
      <c r="F1" t="s">
        <v>2699</v>
      </c>
      <c r="G1" t="s">
        <v>2700</v>
      </c>
      <c r="H1" t="s">
        <v>2701</v>
      </c>
      <c r="J1" t="s">
        <v>3056</v>
      </c>
      <c r="K1" t="s">
        <v>2691</v>
      </c>
    </row>
    <row r="2" spans="1:11" ht="14.4" hidden="1" customHeight="1" x14ac:dyDescent="0.3">
      <c r="A2" t="s">
        <v>0</v>
      </c>
      <c r="B2" t="s">
        <v>1</v>
      </c>
      <c r="C2" s="1" t="s">
        <v>2659</v>
      </c>
      <c r="D2" t="s">
        <v>344</v>
      </c>
      <c r="E2" t="s">
        <v>3</v>
      </c>
      <c r="F2" t="s">
        <v>3</v>
      </c>
      <c r="G2" t="s">
        <v>4</v>
      </c>
      <c r="H2" t="s">
        <v>2703</v>
      </c>
      <c r="J2" t="str">
        <f>A2&amp;D2</f>
        <v>Arquivado definitivamente (2)Serventuário (14) | Escrivão/Diretor de Secretaria/Secretário Jurídico (48) | Arquivamento (861) | Definitivo (246)</v>
      </c>
      <c r="K2" t="e">
        <f>VLOOKUP(J2,Situação!#REF!,1,0)</f>
        <v>#REF!</v>
      </c>
    </row>
    <row r="3" spans="1:11" ht="331.2" hidden="1" x14ac:dyDescent="0.3">
      <c r="A3" t="s">
        <v>5</v>
      </c>
      <c r="B3" t="s">
        <v>1</v>
      </c>
      <c r="C3" s="1" t="s">
        <v>2660</v>
      </c>
      <c r="D3" s="1" t="s">
        <v>345</v>
      </c>
      <c r="E3" t="s">
        <v>3</v>
      </c>
      <c r="F3" t="s">
        <v>3</v>
      </c>
      <c r="G3" t="s">
        <v>4</v>
      </c>
      <c r="H3" t="s">
        <v>2703</v>
      </c>
      <c r="J3" t="str">
        <f t="shared" ref="J3:J66" si="0">A3&amp;D3</f>
        <v>Arquivado provisoriamente (4)Serventuário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v>
      </c>
      <c r="K3" t="e">
        <f>VLOOKUP(J3,Situação!#REF!,1,0)</f>
        <v>#VALUE!</v>
      </c>
    </row>
    <row r="4" spans="1:11" hidden="1" x14ac:dyDescent="0.3">
      <c r="A4" t="s">
        <v>6</v>
      </c>
      <c r="B4" t="s">
        <v>1</v>
      </c>
      <c r="C4" t="s">
        <v>7</v>
      </c>
      <c r="D4" t="s">
        <v>346</v>
      </c>
      <c r="E4" t="s">
        <v>3</v>
      </c>
      <c r="F4" t="s">
        <v>3</v>
      </c>
      <c r="G4" t="s">
        <v>4</v>
      </c>
      <c r="H4" t="s">
        <v>2703</v>
      </c>
      <c r="J4" t="str">
        <f t="shared" si="0"/>
        <v>Ato publicado (1)Serventuário (14) | Escrivão/Diretor de Secretaria/Secretário Jurídico (48) | Publicação (92)</v>
      </c>
      <c r="K4" t="e">
        <f>VLOOKUP(J4,Situação!#REF!,1,0)</f>
        <v>#REF!</v>
      </c>
    </row>
    <row r="5" spans="1:11" ht="144" hidden="1" x14ac:dyDescent="0.3">
      <c r="A5" t="s">
        <v>9</v>
      </c>
      <c r="B5" t="s">
        <v>1</v>
      </c>
      <c r="C5" t="s">
        <v>7</v>
      </c>
      <c r="D5" s="1" t="s">
        <v>347</v>
      </c>
      <c r="E5" t="s">
        <v>3</v>
      </c>
      <c r="F5" t="s">
        <v>3</v>
      </c>
      <c r="G5" t="s">
        <v>4</v>
      </c>
      <c r="H5" t="s">
        <v>2703</v>
      </c>
      <c r="J5" t="str">
        <f t="shared" si="0"/>
        <v>Audiência conciliatória antecipada (73)Serventuário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v>
      </c>
      <c r="K5" t="e">
        <f>VLOOKUP(J5,Situação!#REF!,1,0)</f>
        <v>#VALUE!</v>
      </c>
    </row>
    <row r="6" spans="1:11" ht="144" hidden="1" x14ac:dyDescent="0.3">
      <c r="A6" t="s">
        <v>10</v>
      </c>
      <c r="B6" t="s">
        <v>1</v>
      </c>
      <c r="C6" t="s">
        <v>7</v>
      </c>
      <c r="D6" s="1" t="s">
        <v>348</v>
      </c>
      <c r="E6" t="s">
        <v>3</v>
      </c>
      <c r="F6" t="s">
        <v>3</v>
      </c>
      <c r="G6" t="s">
        <v>4</v>
      </c>
      <c r="H6" t="s">
        <v>2703</v>
      </c>
      <c r="J6" t="str">
        <f t="shared" si="0"/>
        <v>Audiência conciliatória cancelada (70)Serventuário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v>
      </c>
      <c r="K6" t="e">
        <f>VLOOKUP(J6,Situação!#REF!,1,0)</f>
        <v>#VALUE!</v>
      </c>
    </row>
    <row r="7" spans="1:11" ht="144" hidden="1" x14ac:dyDescent="0.3">
      <c r="A7" t="s">
        <v>11</v>
      </c>
      <c r="B7" t="s">
        <v>1</v>
      </c>
      <c r="C7" t="s">
        <v>7</v>
      </c>
      <c r="D7" s="1" t="s">
        <v>349</v>
      </c>
      <c r="E7" t="s">
        <v>3</v>
      </c>
      <c r="F7" t="s">
        <v>3</v>
      </c>
      <c r="G7" t="s">
        <v>4</v>
      </c>
      <c r="H7" t="s">
        <v>2703</v>
      </c>
      <c r="J7" t="str">
        <f t="shared" si="0"/>
        <v>Audiência conciliatória convertida em diligência (74)Serventuário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v>
      </c>
      <c r="K7" t="e">
        <f>VLOOKUP(J7,Situação!#REF!,1,0)</f>
        <v>#VALUE!</v>
      </c>
    </row>
    <row r="8" spans="1:11" ht="374.4" hidden="1" x14ac:dyDescent="0.3">
      <c r="A8" t="s">
        <v>12</v>
      </c>
      <c r="B8" t="s">
        <v>1</v>
      </c>
      <c r="C8" s="1" t="s">
        <v>2661</v>
      </c>
      <c r="D8" s="1" t="s">
        <v>350</v>
      </c>
      <c r="E8" t="s">
        <v>3</v>
      </c>
      <c r="F8" t="s">
        <v>3</v>
      </c>
      <c r="G8" t="s">
        <v>4</v>
      </c>
      <c r="H8" t="s">
        <v>2703</v>
      </c>
      <c r="J8" t="str">
        <f t="shared" si="0"/>
        <v>Audiência conciliatória designada (5)Serventuário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v>
      </c>
      <c r="K8" t="e">
        <f>VLOOKUP(J8,Situação!#REF!,1,0)</f>
        <v>#VALUE!</v>
      </c>
    </row>
    <row r="9" spans="1:11" ht="144" hidden="1" x14ac:dyDescent="0.3">
      <c r="A9" t="s">
        <v>13</v>
      </c>
      <c r="B9" t="s">
        <v>1</v>
      </c>
      <c r="C9" t="s">
        <v>7</v>
      </c>
      <c r="D9" s="1" t="s">
        <v>351</v>
      </c>
      <c r="E9" t="s">
        <v>3</v>
      </c>
      <c r="F9" t="s">
        <v>3</v>
      </c>
      <c r="G9" t="s">
        <v>4</v>
      </c>
      <c r="H9" t="s">
        <v>2703</v>
      </c>
      <c r="J9" t="str">
        <f t="shared" si="0"/>
        <v>Audiência conciliatória não realizada (75)Serventuário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v>
      </c>
      <c r="K9" t="e">
        <f>VLOOKUP(J9,Situação!#REF!,1,0)</f>
        <v>#VALUE!</v>
      </c>
    </row>
    <row r="10" spans="1:11" ht="144" hidden="1" x14ac:dyDescent="0.3">
      <c r="A10" t="s">
        <v>14</v>
      </c>
      <c r="B10" t="s">
        <v>1</v>
      </c>
      <c r="C10" t="s">
        <v>7</v>
      </c>
      <c r="D10" s="1" t="s">
        <v>352</v>
      </c>
      <c r="E10" t="s">
        <v>3</v>
      </c>
      <c r="F10" t="s">
        <v>3</v>
      </c>
      <c r="G10" t="s">
        <v>4</v>
      </c>
      <c r="H10" t="s">
        <v>2703</v>
      </c>
      <c r="J10" t="str">
        <f t="shared" si="0"/>
        <v>Audiência conciliatória realizada (6)Serventuário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v>
      </c>
      <c r="K10" t="e">
        <f>VLOOKUP(J10,Situação!#REF!,1,0)</f>
        <v>#VALUE!</v>
      </c>
    </row>
    <row r="11" spans="1:11" ht="360" hidden="1" x14ac:dyDescent="0.3">
      <c r="A11" t="s">
        <v>15</v>
      </c>
      <c r="B11" t="s">
        <v>1</v>
      </c>
      <c r="C11" s="1" t="s">
        <v>2662</v>
      </c>
      <c r="D11" s="1" t="s">
        <v>353</v>
      </c>
      <c r="E11" t="s">
        <v>3</v>
      </c>
      <c r="F11" t="s">
        <v>3</v>
      </c>
      <c r="G11" t="s">
        <v>4</v>
      </c>
      <c r="H11" t="s">
        <v>2703</v>
      </c>
      <c r="J11" t="str">
        <f t="shared" si="0"/>
        <v>Audiência conciliatória redesignada (76)Serventuário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v>
      </c>
      <c r="K11" t="e">
        <f>VLOOKUP(J11,Situação!#REF!,1,0)</f>
        <v>#VALUE!</v>
      </c>
    </row>
    <row r="12" spans="1:11" ht="409.6" hidden="1" x14ac:dyDescent="0.3">
      <c r="A12" t="s">
        <v>16</v>
      </c>
      <c r="B12" t="s">
        <v>1</v>
      </c>
      <c r="C12" t="s">
        <v>7</v>
      </c>
      <c r="D12" s="1" t="s">
        <v>2623</v>
      </c>
      <c r="E12" t="s">
        <v>3</v>
      </c>
      <c r="F12" t="s">
        <v>3</v>
      </c>
      <c r="G12" t="s">
        <v>4</v>
      </c>
      <c r="H12" t="s">
        <v>2703</v>
      </c>
      <c r="J12" t="str">
        <f t="shared" si="0"/>
        <v>Audiência não conciliatória antecipada (77)Serventuário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v>
      </c>
      <c r="K12" t="e">
        <f>VLOOKUP(J12,Situação!#REF!,1,0)</f>
        <v>#VALUE!</v>
      </c>
    </row>
    <row r="13" spans="1:11" ht="409.6" hidden="1" x14ac:dyDescent="0.3">
      <c r="A13" t="s">
        <v>17</v>
      </c>
      <c r="B13" t="s">
        <v>1</v>
      </c>
      <c r="C13" t="s">
        <v>7</v>
      </c>
      <c r="D13" s="1" t="s">
        <v>2624</v>
      </c>
      <c r="E13" t="s">
        <v>3</v>
      </c>
      <c r="F13" t="s">
        <v>3</v>
      </c>
      <c r="G13" t="s">
        <v>4</v>
      </c>
      <c r="H13" t="s">
        <v>2703</v>
      </c>
      <c r="J13" t="str">
        <f t="shared" si="0"/>
        <v>Audiência não conciliatória cancelada (71)Serventuário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v>
      </c>
      <c r="K13" t="e">
        <f>VLOOKUP(J13,Situação!#REF!,1,0)</f>
        <v>#VALUE!</v>
      </c>
    </row>
    <row r="14" spans="1:11" ht="409.6" hidden="1" x14ac:dyDescent="0.3">
      <c r="A14" t="s">
        <v>18</v>
      </c>
      <c r="B14" t="s">
        <v>1</v>
      </c>
      <c r="C14" t="s">
        <v>7</v>
      </c>
      <c r="D14" s="1" t="s">
        <v>2625</v>
      </c>
      <c r="E14" t="s">
        <v>3</v>
      </c>
      <c r="F14" t="s">
        <v>3</v>
      </c>
      <c r="G14" t="s">
        <v>4</v>
      </c>
      <c r="H14" t="s">
        <v>2703</v>
      </c>
      <c r="J14" t="str">
        <f t="shared" si="0"/>
        <v>Audiência não conciliatória convertida em diligência (78)Serventuário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v>
      </c>
      <c r="K14" t="e">
        <f>VLOOKUP(J14,Situação!#REF!,1,0)</f>
        <v>#VALUE!</v>
      </c>
    </row>
    <row r="15" spans="1:11" ht="409.6" hidden="1" x14ac:dyDescent="0.3">
      <c r="A15" t="s">
        <v>19</v>
      </c>
      <c r="B15" t="s">
        <v>1</v>
      </c>
      <c r="C15" s="1" t="s">
        <v>2663</v>
      </c>
      <c r="D15" s="1" t="s">
        <v>2626</v>
      </c>
      <c r="E15" t="s">
        <v>3</v>
      </c>
      <c r="F15" t="s">
        <v>3</v>
      </c>
      <c r="G15" t="s">
        <v>4</v>
      </c>
      <c r="H15" t="s">
        <v>2703</v>
      </c>
      <c r="J15" t="str">
        <f t="shared" si="0"/>
        <v>Audiência não conciliatória designada (7)Serventuário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v>
      </c>
      <c r="K15" t="e">
        <f>VLOOKUP(J15,Situação!#REF!,1,0)</f>
        <v>#VALUE!</v>
      </c>
    </row>
    <row r="16" spans="1:11" ht="409.6" hidden="1" x14ac:dyDescent="0.3">
      <c r="A16" t="s">
        <v>20</v>
      </c>
      <c r="B16" t="s">
        <v>1</v>
      </c>
      <c r="C16" t="s">
        <v>7</v>
      </c>
      <c r="D16" s="1" t="s">
        <v>2627</v>
      </c>
      <c r="E16" t="s">
        <v>3</v>
      </c>
      <c r="F16" t="s">
        <v>3</v>
      </c>
      <c r="G16" t="s">
        <v>4</v>
      </c>
      <c r="H16" t="s">
        <v>2703</v>
      </c>
      <c r="J16" t="str">
        <f t="shared" si="0"/>
        <v>Audiência não conciliatória não realizada (79)Serventuário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v>
      </c>
      <c r="K16" t="e">
        <f>VLOOKUP(J16,Situação!#REF!,1,0)</f>
        <v>#VALUE!</v>
      </c>
    </row>
    <row r="17" spans="1:11" ht="409.6" hidden="1" x14ac:dyDescent="0.3">
      <c r="A17" t="s">
        <v>21</v>
      </c>
      <c r="B17" t="s">
        <v>1</v>
      </c>
      <c r="C17" t="s">
        <v>7</v>
      </c>
      <c r="D17" s="1" t="s">
        <v>2628</v>
      </c>
      <c r="E17" t="s">
        <v>3</v>
      </c>
      <c r="F17" t="s">
        <v>3</v>
      </c>
      <c r="G17" t="s">
        <v>4</v>
      </c>
      <c r="H17" t="s">
        <v>2703</v>
      </c>
      <c r="J17" t="str">
        <f t="shared" si="0"/>
        <v>Audiência não conciliatória realizada (8)Serventuário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v>
      </c>
      <c r="K17" t="e">
        <f>VLOOKUP(J17,Situação!#REF!,1,0)</f>
        <v>#VALUE!</v>
      </c>
    </row>
    <row r="18" spans="1:11" ht="409.6" hidden="1" x14ac:dyDescent="0.3">
      <c r="A18" t="s">
        <v>22</v>
      </c>
      <c r="B18" t="s">
        <v>1</v>
      </c>
      <c r="C18" s="1" t="s">
        <v>2663</v>
      </c>
      <c r="D18" s="1" t="s">
        <v>2629</v>
      </c>
      <c r="E18" t="s">
        <v>3</v>
      </c>
      <c r="F18" t="s">
        <v>3</v>
      </c>
      <c r="G18" t="s">
        <v>4</v>
      </c>
      <c r="H18" t="s">
        <v>2703</v>
      </c>
      <c r="J18" t="str">
        <f t="shared" si="0"/>
        <v>Audiência não conciliatória redesignada (80)Serventuário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v>
      </c>
      <c r="K18" t="e">
        <f>VLOOKUP(J18,Situação!#REF!,1,0)</f>
        <v>#VALUE!</v>
      </c>
    </row>
    <row r="19" spans="1:11" hidden="1" x14ac:dyDescent="0.3">
      <c r="A19" t="s">
        <v>23</v>
      </c>
      <c r="B19" t="s">
        <v>1</v>
      </c>
      <c r="C19" t="s">
        <v>7</v>
      </c>
      <c r="D19" t="s">
        <v>361</v>
      </c>
      <c r="E19" t="s">
        <v>3</v>
      </c>
      <c r="F19" t="s">
        <v>3</v>
      </c>
      <c r="G19" t="s">
        <v>4</v>
      </c>
      <c r="H19" t="s">
        <v>2703</v>
      </c>
      <c r="J19" t="str">
        <f t="shared" si="0"/>
        <v>Autos físicos convertidos em eletrônicos (110)Serventuário (14) | Escrivão/Diretor de Secretaria/Secretário Jurídico (48) | Conversão de Autos Físicos em Eletrônicos (14732)</v>
      </c>
      <c r="K19" t="e">
        <f>VLOOKUP(J19,Situação!#REF!,1,0)</f>
        <v>#REF!</v>
      </c>
    </row>
    <row r="20" spans="1:11" ht="172.8" hidden="1" x14ac:dyDescent="0.3">
      <c r="A20" t="s">
        <v>25</v>
      </c>
      <c r="B20" t="s">
        <v>1</v>
      </c>
      <c r="C20" s="1" t="s">
        <v>2664</v>
      </c>
      <c r="D20" t="s">
        <v>362</v>
      </c>
      <c r="E20" t="s">
        <v>3</v>
      </c>
      <c r="F20" t="s">
        <v>3</v>
      </c>
      <c r="G20" t="s">
        <v>4</v>
      </c>
      <c r="H20" t="s">
        <v>2703</v>
      </c>
      <c r="J20" t="str">
        <f t="shared" si="0"/>
        <v>Baixado definitivamente (10)Serventuário (14) | Distribuidor (18) | Baixa Definitiva (22)</v>
      </c>
      <c r="K20" t="e">
        <f>VLOOKUP(J20,Situação!#REF!,1,0)</f>
        <v>#REF!</v>
      </c>
    </row>
    <row r="21" spans="1:11" hidden="1" x14ac:dyDescent="0.3">
      <c r="A21" t="s">
        <v>27</v>
      </c>
      <c r="B21" t="s">
        <v>1</v>
      </c>
      <c r="C21" t="s">
        <v>7</v>
      </c>
      <c r="D21" t="s">
        <v>363</v>
      </c>
      <c r="E21" t="s">
        <v>3</v>
      </c>
      <c r="F21" t="s">
        <v>3</v>
      </c>
      <c r="G21" t="s">
        <v>4</v>
      </c>
      <c r="H21" t="s">
        <v>2703</v>
      </c>
      <c r="J21" t="str">
        <f t="shared" si="0"/>
        <v>Bem/dinheiro depositado (109)Serventuário (14) | Escrivão/Diretor de Secretaria/Secretário Jurídico (48) | Ato cumprido pela parte ou interessado (12292) | Depósito de Bens/Dinheiro (12295)</v>
      </c>
      <c r="K21" t="e">
        <f>VLOOKUP(J21,Situação!#REF!,1,0)</f>
        <v>#REF!</v>
      </c>
    </row>
    <row r="22" spans="1:11" ht="72" hidden="1" x14ac:dyDescent="0.3">
      <c r="A22" t="s">
        <v>29</v>
      </c>
      <c r="B22" t="s">
        <v>1</v>
      </c>
      <c r="C22" t="s">
        <v>7</v>
      </c>
      <c r="D22" s="1" t="s">
        <v>364</v>
      </c>
      <c r="E22" t="s">
        <v>3</v>
      </c>
      <c r="F22" t="s">
        <v>3</v>
      </c>
      <c r="G22" t="s">
        <v>4</v>
      </c>
      <c r="H22" t="s">
        <v>2703</v>
      </c>
      <c r="J22" t="str">
        <f t="shared" si="0"/>
        <v>Cálculo efetuado (13)Serventuário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v>
      </c>
      <c r="K22" t="e">
        <f>VLOOKUP(J22,Situação!#REF!,1,0)</f>
        <v>#VALUE!</v>
      </c>
    </row>
    <row r="23" spans="1:11" ht="43.2" hidden="1" x14ac:dyDescent="0.3">
      <c r="A23" t="s">
        <v>30</v>
      </c>
      <c r="B23" t="s">
        <v>1</v>
      </c>
      <c r="C23" t="s">
        <v>7</v>
      </c>
      <c r="D23" s="1" t="s">
        <v>365</v>
      </c>
      <c r="E23" t="s">
        <v>3</v>
      </c>
      <c r="F23" t="s">
        <v>3</v>
      </c>
      <c r="G23" t="s">
        <v>4</v>
      </c>
      <c r="H23" t="s">
        <v>2703</v>
      </c>
      <c r="J23" t="str">
        <f t="shared" si="0"/>
        <v>Carta devolvida (11)Serventuário (14) | Escrivão/Diretor de Secretaria/Secretário Jurídico (48) | Remessa (123)[18:motivo_da_remessa:39]
Serventuário (14) | Distribuidor (18) | Remessa (982)[18:motivo_da_remessa:39]</v>
      </c>
      <c r="K23" t="e">
        <f>VLOOKUP(J23,Situação!#REF!,1,0)</f>
        <v>#REF!</v>
      </c>
    </row>
    <row r="24" spans="1:11" ht="409.6" x14ac:dyDescent="0.3">
      <c r="A24" t="s">
        <v>31</v>
      </c>
      <c r="B24" t="s">
        <v>1</v>
      </c>
      <c r="C24" t="s">
        <v>7</v>
      </c>
      <c r="D24" s="1" t="s">
        <v>3024</v>
      </c>
      <c r="E24" t="s">
        <v>3</v>
      </c>
      <c r="F24" t="s">
        <v>3</v>
      </c>
      <c r="G24" t="s">
        <v>3</v>
      </c>
      <c r="H24" t="s">
        <v>2703</v>
      </c>
      <c r="J24" t="str">
        <f t="shared" si="0"/>
        <v>Classe evoluida para ação penal (81)Serventuário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
Serventuário (14) | Escrivão/Diretor de Secretaria/Secretário Jurídico (48) | Mudança de Classe Processual (10966)[27:classe_nova:282]
Serventuário (14) | Escrivão/Diretor de Secretaria/Secretário Jurídico (48) | Evolução da Classe Processual (14739)[27:classe_nova:282]</v>
      </c>
      <c r="K24" t="e">
        <f>VLOOKUP(J24,Situação!#REF!,1,0)</f>
        <v>#VALUE!</v>
      </c>
    </row>
    <row r="25" spans="1:11" hidden="1" x14ac:dyDescent="0.3">
      <c r="A25" t="s">
        <v>32</v>
      </c>
      <c r="B25" t="s">
        <v>1</v>
      </c>
      <c r="C25" t="s">
        <v>7</v>
      </c>
      <c r="D25" t="s">
        <v>367</v>
      </c>
      <c r="E25" t="s">
        <v>3</v>
      </c>
      <c r="F25" t="s">
        <v>3</v>
      </c>
      <c r="G25" t="s">
        <v>4</v>
      </c>
      <c r="H25" t="s">
        <v>2703</v>
      </c>
      <c r="J25" t="str">
        <f t="shared" si="0"/>
        <v>Classe processual retificada (133)Serventuário (14) | Escrivão/Diretor de Secretaria/Secretário Jurídico (48) | Retificação de Classe Processual (14738)</v>
      </c>
      <c r="K25" t="e">
        <f>VLOOKUP(J25,Situação!#REF!,1,0)</f>
        <v>#REF!</v>
      </c>
    </row>
    <row r="26" spans="1:11" hidden="1" x14ac:dyDescent="0.3">
      <c r="A26" t="s">
        <v>34</v>
      </c>
      <c r="B26" t="s">
        <v>1</v>
      </c>
      <c r="C26" t="s">
        <v>7</v>
      </c>
      <c r="D26" t="s">
        <v>368</v>
      </c>
      <c r="E26" t="s">
        <v>3</v>
      </c>
      <c r="F26" t="s">
        <v>3</v>
      </c>
      <c r="G26" t="s">
        <v>4</v>
      </c>
      <c r="H26" t="s">
        <v>2703</v>
      </c>
      <c r="J26" t="str">
        <f t="shared" si="0"/>
        <v>Comparecimento do réu (108)Serventuário (14) | Escrivão/Diretor de Secretaria/Secretário Jurídico (48) | Ato cumprido pela parte ou interessado (12292) | Comparecimento do Réu/Apenado (12294)</v>
      </c>
      <c r="K26" t="e">
        <f>VLOOKUP(J26,Situação!#REF!,1,0)</f>
        <v>#REF!</v>
      </c>
    </row>
    <row r="27" spans="1:11" hidden="1" x14ac:dyDescent="0.3">
      <c r="A27" t="s">
        <v>36</v>
      </c>
      <c r="B27" t="s">
        <v>1</v>
      </c>
      <c r="C27" t="s">
        <v>7</v>
      </c>
      <c r="D27" t="s">
        <v>37</v>
      </c>
      <c r="E27" t="s">
        <v>3</v>
      </c>
      <c r="F27" t="s">
        <v>4</v>
      </c>
      <c r="G27" t="s">
        <v>4</v>
      </c>
      <c r="H27" t="s">
        <v>38</v>
      </c>
      <c r="J27" t="str">
        <f t="shared" si="0"/>
        <v>Concedida a recuperação judicial (90)Magistrado (1) | Julgamento (193) | Com Resolução do Mérito (385) | Concessão (210) | Recuperação judicial (12041)</v>
      </c>
      <c r="K27" t="e">
        <f>VLOOKUP(J27,Situação!#REF!,1,0)</f>
        <v>#REF!</v>
      </c>
    </row>
    <row r="28" spans="1:11" hidden="1" x14ac:dyDescent="0.3">
      <c r="A28" t="s">
        <v>39</v>
      </c>
      <c r="B28" t="s">
        <v>1</v>
      </c>
      <c r="C28" t="s">
        <v>7</v>
      </c>
      <c r="D28" t="s">
        <v>369</v>
      </c>
      <c r="E28" t="s">
        <v>3</v>
      </c>
      <c r="F28" t="s">
        <v>3</v>
      </c>
      <c r="G28" t="s">
        <v>4</v>
      </c>
      <c r="H28" t="s">
        <v>2703</v>
      </c>
      <c r="J28" t="str">
        <f t="shared" si="0"/>
        <v>Conclusão cancelada (136)Serventuário (14) | Escrivão/Diretor de Secretaria/Secretário Jurídico (48) | Cancelamento (12289) | Conclusão (15101)</v>
      </c>
      <c r="K28" t="e">
        <f>VLOOKUP(J28,Situação!#REF!,1,0)</f>
        <v>#REF!</v>
      </c>
    </row>
    <row r="29" spans="1:11" ht="409.6" hidden="1" x14ac:dyDescent="0.3">
      <c r="A29" t="s">
        <v>41</v>
      </c>
      <c r="B29" t="s">
        <v>1</v>
      </c>
      <c r="C29" s="1" t="s">
        <v>3026</v>
      </c>
      <c r="D29" t="s">
        <v>371</v>
      </c>
      <c r="E29" t="s">
        <v>3</v>
      </c>
      <c r="F29" t="s">
        <v>3</v>
      </c>
      <c r="G29" t="s">
        <v>4</v>
      </c>
      <c r="H29" t="s">
        <v>2703</v>
      </c>
      <c r="J29" t="str">
        <f t="shared" si="0"/>
        <v>Concluso (12)Serventuário (14) | Escrivão/Diretor de Secretaria/Secretário Jurídico (48) | Conclusão (51)</v>
      </c>
      <c r="K29" t="e">
        <f>VLOOKUP(J29,Situação!#REF!,1,0)</f>
        <v>#REF!</v>
      </c>
    </row>
    <row r="30" spans="1:11" ht="409.6" hidden="1" x14ac:dyDescent="0.3">
      <c r="A30" t="s">
        <v>43</v>
      </c>
      <c r="B30" t="s">
        <v>1</v>
      </c>
      <c r="C30" s="1" t="s">
        <v>3026</v>
      </c>
      <c r="D30" t="s">
        <v>372</v>
      </c>
      <c r="E30" t="s">
        <v>3</v>
      </c>
      <c r="F30" t="s">
        <v>3</v>
      </c>
      <c r="G30" t="s">
        <v>4</v>
      </c>
      <c r="H30" t="s">
        <v>45</v>
      </c>
      <c r="J30" t="str">
        <f t="shared" si="0"/>
        <v>Concluso para admissibilidade recursal (69)Serventuário (14) | Escrivão/Diretor de Secretaria/Secretário Jurídico (48) | Conclusão (51)[3:tipo_de_conclusao:189]</v>
      </c>
      <c r="K30" t="e">
        <f>VLOOKUP(J30,Situação!#REF!,1,0)</f>
        <v>#REF!</v>
      </c>
    </row>
    <row r="31" spans="1:11" ht="409.6" hidden="1" x14ac:dyDescent="0.3">
      <c r="A31" t="s">
        <v>46</v>
      </c>
      <c r="B31" t="s">
        <v>1</v>
      </c>
      <c r="C31" s="1" t="s">
        <v>3026</v>
      </c>
      <c r="D31" t="s">
        <v>373</v>
      </c>
      <c r="E31" t="s">
        <v>3</v>
      </c>
      <c r="F31" t="s">
        <v>3</v>
      </c>
      <c r="G31" t="s">
        <v>4</v>
      </c>
      <c r="H31" t="s">
        <v>45</v>
      </c>
      <c r="J31" t="str">
        <f t="shared" si="0"/>
        <v>Concluso para decisão (67)Serventuário (14) | Escrivão/Diretor de Secretaria/Secretário Jurídico (48) | Conclusão (51)[3:tipo_de_conclusao:6]</v>
      </c>
      <c r="K31" t="e">
        <f>VLOOKUP(J31,Situação!#REF!,1,0)</f>
        <v>#REF!</v>
      </c>
    </row>
    <row r="32" spans="1:11" ht="409.6" hidden="1" x14ac:dyDescent="0.3">
      <c r="A32" t="s">
        <v>48</v>
      </c>
      <c r="B32" t="s">
        <v>1</v>
      </c>
      <c r="C32" s="1" t="s">
        <v>3026</v>
      </c>
      <c r="D32" t="s">
        <v>374</v>
      </c>
      <c r="E32" t="s">
        <v>3</v>
      </c>
      <c r="F32" t="s">
        <v>3</v>
      </c>
      <c r="G32" t="s">
        <v>4</v>
      </c>
      <c r="H32" t="s">
        <v>45</v>
      </c>
      <c r="J32" t="str">
        <f t="shared" si="0"/>
        <v>Concluso para despacho (66)Serventuário (14) | Escrivão/Diretor de Secretaria/Secretário Jurídico (48) | Conclusão (51)[3:tipo_de_conclusao:5]</v>
      </c>
      <c r="K32" t="e">
        <f>VLOOKUP(J32,Situação!#REF!,1,0)</f>
        <v>#REF!</v>
      </c>
    </row>
    <row r="33" spans="1:11" ht="409.6" hidden="1" x14ac:dyDescent="0.3">
      <c r="A33" t="s">
        <v>50</v>
      </c>
      <c r="B33" t="s">
        <v>1</v>
      </c>
      <c r="C33" s="1" t="s">
        <v>3026</v>
      </c>
      <c r="D33" t="s">
        <v>375</v>
      </c>
      <c r="E33" t="s">
        <v>3</v>
      </c>
      <c r="F33" t="s">
        <v>3</v>
      </c>
      <c r="G33" t="s">
        <v>4</v>
      </c>
      <c r="H33" t="s">
        <v>45</v>
      </c>
      <c r="J33" t="str">
        <f t="shared" si="0"/>
        <v>Concluso para julgamento (68)Serventuário (14) | Escrivão/Diretor de Secretaria/Secretário Jurídico (48) | Conclusão (51)[3:tipo_de_conclusao:36]</v>
      </c>
      <c r="K33" t="e">
        <f>VLOOKUP(J33,Situação!#REF!,1,0)</f>
        <v>#REF!</v>
      </c>
    </row>
    <row r="34" spans="1:11" ht="28.8" hidden="1" x14ac:dyDescent="0.3">
      <c r="A34" t="s">
        <v>52</v>
      </c>
      <c r="B34" t="s">
        <v>1</v>
      </c>
      <c r="C34" t="s">
        <v>7</v>
      </c>
      <c r="D34" s="1" t="s">
        <v>289</v>
      </c>
      <c r="E34" t="s">
        <v>3</v>
      </c>
      <c r="F34" t="s">
        <v>3</v>
      </c>
      <c r="G34" t="s">
        <v>4</v>
      </c>
      <c r="H34" t="s">
        <v>53</v>
      </c>
      <c r="J34" t="str">
        <f t="shared" si="0"/>
        <v>Decisão denegatória de admissibilidade proferida (14)Magistrado (1) | Decisão (3) | Não-Admissão (207) | Recurso de Revista (434)
Magistrado (1) | Decisão (3) | Não-Admissão (207) | Recurso Ordinário (12456)</v>
      </c>
      <c r="K34" t="e">
        <f>VLOOKUP(J34,Situação!#REF!,1,0)</f>
        <v>#REF!</v>
      </c>
    </row>
    <row r="35" spans="1:11" ht="129.6" hidden="1" x14ac:dyDescent="0.3">
      <c r="A35" t="s">
        <v>54</v>
      </c>
      <c r="B35" t="s">
        <v>1</v>
      </c>
      <c r="C35" t="s">
        <v>7</v>
      </c>
      <c r="D35" s="1" t="s">
        <v>290</v>
      </c>
      <c r="E35" t="s">
        <v>3</v>
      </c>
      <c r="F35" t="s">
        <v>3</v>
      </c>
      <c r="G35" t="s">
        <v>4</v>
      </c>
      <c r="H35" t="s">
        <v>53</v>
      </c>
      <c r="J35" t="str">
        <f t="shared" si="0"/>
        <v>Decisão em embargos de declaração proferida (15)Magistrado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v>
      </c>
      <c r="K35" t="e">
        <f>VLOOKUP(J35,Situação!#REF!,1,0)</f>
        <v>#VALUE!</v>
      </c>
    </row>
    <row r="36" spans="1:11" ht="57.6" hidden="1" x14ac:dyDescent="0.3">
      <c r="A36" t="s">
        <v>55</v>
      </c>
      <c r="B36" t="s">
        <v>1</v>
      </c>
      <c r="C36" t="s">
        <v>7</v>
      </c>
      <c r="D36" s="1" t="s">
        <v>2816</v>
      </c>
      <c r="E36" t="s">
        <v>3</v>
      </c>
      <c r="F36" t="s">
        <v>3</v>
      </c>
      <c r="G36" t="s">
        <v>4</v>
      </c>
      <c r="H36" t="s">
        <v>53</v>
      </c>
      <c r="J36" t="str">
        <f t="shared" si="0"/>
        <v>Decisão homologatória proferida (16)Magistrado (1) | Decisão (3) | Homologação (378) | Acordo em execução ou em cumprimento de sentença (377)
Magistrado (1) | Decisão (3) | Homologação (378) | Homologação do Acordo de Não Persecução Penal (12733)</v>
      </c>
      <c r="K36" t="e">
        <f>VLOOKUP(J36,Situação!#REF!,1,0)</f>
        <v>#REF!</v>
      </c>
    </row>
    <row r="37" spans="1:11" ht="409.6" hidden="1" x14ac:dyDescent="0.3">
      <c r="A37" t="s">
        <v>56</v>
      </c>
      <c r="B37" t="s">
        <v>1</v>
      </c>
      <c r="C37" t="s">
        <v>7</v>
      </c>
      <c r="D37" s="1" t="s">
        <v>2817</v>
      </c>
      <c r="E37" t="s">
        <v>3</v>
      </c>
      <c r="F37" t="s">
        <v>3</v>
      </c>
      <c r="G37" t="s">
        <v>4</v>
      </c>
      <c r="H37" t="s">
        <v>2703</v>
      </c>
      <c r="J37" t="str">
        <f t="shared" si="0"/>
        <v>Decisão proferida (17)Magistrado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
Magistrado (1) | Decisão (3) | Concessão (817) | Suspensão Condicional da Pena (1017)</v>
      </c>
      <c r="K37" t="e">
        <f>VLOOKUP(J37,Situação!#REF!,1,0)</f>
        <v>#VALUE!</v>
      </c>
    </row>
    <row r="38" spans="1:11" hidden="1" x14ac:dyDescent="0.3">
      <c r="A38" t="s">
        <v>57</v>
      </c>
      <c r="B38" t="s">
        <v>1</v>
      </c>
      <c r="C38" t="s">
        <v>7</v>
      </c>
      <c r="D38" t="s">
        <v>58</v>
      </c>
      <c r="E38" t="s">
        <v>3</v>
      </c>
      <c r="F38" t="s">
        <v>4</v>
      </c>
      <c r="G38" t="s">
        <v>4</v>
      </c>
      <c r="H38" t="s">
        <v>38</v>
      </c>
      <c r="J38" t="str">
        <f t="shared" si="0"/>
        <v>Decretada a falência (18)Magistrado (1) | Julgamento (193) | Com Resolução do Mérito (385) | Decretação de falência (202)</v>
      </c>
      <c r="K38" t="e">
        <f>VLOOKUP(J38,Situação!#REF!,1,0)</f>
        <v>#REF!</v>
      </c>
    </row>
    <row r="39" spans="1:11" ht="28.8" hidden="1" x14ac:dyDescent="0.3">
      <c r="A39" t="s">
        <v>59</v>
      </c>
      <c r="B39" t="s">
        <v>1</v>
      </c>
      <c r="C39" t="s">
        <v>7</v>
      </c>
      <c r="D39" s="1" t="s">
        <v>293</v>
      </c>
      <c r="E39" t="s">
        <v>3</v>
      </c>
      <c r="F39" t="s">
        <v>3</v>
      </c>
      <c r="G39" t="s">
        <v>3</v>
      </c>
      <c r="H39" t="s">
        <v>53</v>
      </c>
      <c r="J39" t="str">
        <f t="shared" si="0"/>
        <v>Denúncia/queixa recebida (9)Magistrado (1) | Decisão (3) | Recebimento (160) | Denúncia (391)
Magistrado (1) | Decisão (3) | Recebimento (160) | Queixa (393)</v>
      </c>
      <c r="K39" t="e">
        <f>VLOOKUP(J39,Situação!#REF!,1,0)</f>
        <v>#REF!</v>
      </c>
    </row>
    <row r="40" spans="1:11" ht="28.8" hidden="1" x14ac:dyDescent="0.3">
      <c r="A40" t="s">
        <v>60</v>
      </c>
      <c r="B40" t="s">
        <v>1</v>
      </c>
      <c r="C40" t="s">
        <v>7</v>
      </c>
      <c r="D40" s="1" t="s">
        <v>294</v>
      </c>
      <c r="E40" t="s">
        <v>3</v>
      </c>
      <c r="F40" t="s">
        <v>3</v>
      </c>
      <c r="G40" t="s">
        <v>4</v>
      </c>
      <c r="H40" t="s">
        <v>53</v>
      </c>
      <c r="J40" t="str">
        <f t="shared" si="0"/>
        <v>Denúncia/queixa rejeitada (19)Magistrado (1) | Decisão (3) | Rejeição (138) | Denúncia (402)
Magistrado (1) | Decisão (3) | Rejeição (138) | Queixa (404)</v>
      </c>
      <c r="K40" t="e">
        <f>VLOOKUP(J40,Situação!#REF!,1,0)</f>
        <v>#REF!</v>
      </c>
    </row>
    <row r="41" spans="1:11" hidden="1" x14ac:dyDescent="0.3">
      <c r="A41" t="s">
        <v>61</v>
      </c>
      <c r="B41" t="s">
        <v>1</v>
      </c>
      <c r="C41" t="s">
        <v>7</v>
      </c>
      <c r="D41" t="s">
        <v>377</v>
      </c>
      <c r="E41" t="s">
        <v>3</v>
      </c>
      <c r="F41" t="s">
        <v>4</v>
      </c>
      <c r="G41" t="s">
        <v>4</v>
      </c>
      <c r="H41" t="s">
        <v>2703</v>
      </c>
      <c r="J41" t="str">
        <f t="shared" si="0"/>
        <v>Desarquivado (82)Serventuário (14) | Escrivão/Diretor de Secretaria/Secretário Jurídico (48) | Desarquivamento (893)</v>
      </c>
      <c r="K41" t="e">
        <f>VLOOKUP(J41,Situação!#REF!,1,0)</f>
        <v>#REF!</v>
      </c>
    </row>
    <row r="42" spans="1:11" ht="230.4" hidden="1" x14ac:dyDescent="0.3">
      <c r="A42" t="s">
        <v>63</v>
      </c>
      <c r="B42" t="s">
        <v>1</v>
      </c>
      <c r="C42" t="s">
        <v>7</v>
      </c>
      <c r="D42" s="1" t="s">
        <v>295</v>
      </c>
      <c r="E42" t="s">
        <v>3</v>
      </c>
      <c r="F42" t="s">
        <v>3</v>
      </c>
      <c r="G42" t="s">
        <v>4</v>
      </c>
      <c r="H42" t="s">
        <v>2703</v>
      </c>
      <c r="J42" t="str">
        <f t="shared" si="0"/>
        <v>Despacho proferido (21)Magistrado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v>
      </c>
      <c r="K42" t="e">
        <f>VLOOKUP(J42,Situação!#REF!,1,0)</f>
        <v>#VALUE!</v>
      </c>
    </row>
    <row r="43" spans="1:11" hidden="1" x14ac:dyDescent="0.3">
      <c r="A43" t="s">
        <v>64</v>
      </c>
      <c r="B43" t="s">
        <v>1</v>
      </c>
      <c r="C43" t="s">
        <v>7</v>
      </c>
      <c r="D43" t="s">
        <v>2735</v>
      </c>
      <c r="E43" t="s">
        <v>3</v>
      </c>
      <c r="F43" t="s">
        <v>3</v>
      </c>
      <c r="G43" t="s">
        <v>4</v>
      </c>
      <c r="H43" t="s">
        <v>2703</v>
      </c>
      <c r="J43" t="str">
        <f t="shared" si="0"/>
        <v>Destaque para Julgamento Presencial (145)Serventuário (14) | Escrivão/Diretor de Secretaria/Secretário Jurídico (48) | Deliberado em Sessão (12198) | Destaque para Julgamento Presencial (15021)</v>
      </c>
      <c r="K43" t="e">
        <f>VLOOKUP(J43,Situação!#REF!,1,0)</f>
        <v>#REF!</v>
      </c>
    </row>
    <row r="44" spans="1:11" hidden="1" x14ac:dyDescent="0.3">
      <c r="A44" t="s">
        <v>65</v>
      </c>
      <c r="B44" t="s">
        <v>1</v>
      </c>
      <c r="C44" t="s">
        <v>7</v>
      </c>
      <c r="D44" t="s">
        <v>66</v>
      </c>
      <c r="E44" t="s">
        <v>3</v>
      </c>
      <c r="F44" t="s">
        <v>3</v>
      </c>
      <c r="G44" t="s">
        <v>4</v>
      </c>
      <c r="H44" t="s">
        <v>2703</v>
      </c>
      <c r="J44" t="str">
        <f t="shared" si="0"/>
        <v>Determinado arquivamento do procedimento investigatório (3)Magistrado (1) | Decisão (3) | Determinação (1013) | Determinação de arquivamento de procedimentos investigatórios (1063)</v>
      </c>
      <c r="K44" t="e">
        <f>VLOOKUP(J44,Situação!#REF!,1,0)</f>
        <v>#REF!</v>
      </c>
    </row>
    <row r="45" spans="1:11" hidden="1" x14ac:dyDescent="0.3">
      <c r="A45" t="s">
        <v>67</v>
      </c>
      <c r="B45" t="s">
        <v>1</v>
      </c>
      <c r="C45" t="s">
        <v>7</v>
      </c>
      <c r="D45" t="s">
        <v>379</v>
      </c>
      <c r="E45" t="s">
        <v>3</v>
      </c>
      <c r="F45" t="s">
        <v>3</v>
      </c>
      <c r="G45" t="s">
        <v>4</v>
      </c>
      <c r="H45" t="s">
        <v>2703</v>
      </c>
      <c r="J45" t="str">
        <f t="shared" si="0"/>
        <v>Devolvido da carga/vista (64)Serventuário (14) | Escrivão/Diretor de Secretaria/Secretário Jurídico (48) | Devolvidos os autos (12315)</v>
      </c>
      <c r="K45" t="e">
        <f>VLOOKUP(J45,Situação!#REF!,1,0)</f>
        <v>#REF!</v>
      </c>
    </row>
    <row r="46" spans="1:11" hidden="1" x14ac:dyDescent="0.3">
      <c r="A46" t="s">
        <v>69</v>
      </c>
      <c r="B46" t="s">
        <v>1</v>
      </c>
      <c r="C46" t="s">
        <v>7</v>
      </c>
      <c r="D46" t="s">
        <v>380</v>
      </c>
      <c r="E46" t="s">
        <v>3</v>
      </c>
      <c r="F46" t="s">
        <v>3</v>
      </c>
      <c r="G46" t="s">
        <v>4</v>
      </c>
      <c r="H46" t="s">
        <v>2703</v>
      </c>
      <c r="J46" t="str">
        <f t="shared" si="0"/>
        <v>Devolvido da vista (22)Serventuário (14) | Escrivão/Diretor de Secretaria/Secretário Jurídico (48) | Devolvidos os autos após Pedido de Vista (14091)</v>
      </c>
      <c r="K46" t="e">
        <f>VLOOKUP(J46,Situação!#REF!,1,0)</f>
        <v>#REF!</v>
      </c>
    </row>
    <row r="47" spans="1:11" hidden="1" x14ac:dyDescent="0.3">
      <c r="A47" t="s">
        <v>71</v>
      </c>
      <c r="B47" t="s">
        <v>1</v>
      </c>
      <c r="C47" t="s">
        <v>7</v>
      </c>
      <c r="D47" t="s">
        <v>381</v>
      </c>
      <c r="E47" t="s">
        <v>3</v>
      </c>
      <c r="F47" t="s">
        <v>3</v>
      </c>
      <c r="G47" t="s">
        <v>4</v>
      </c>
      <c r="H47" t="s">
        <v>2703</v>
      </c>
      <c r="J47" t="str">
        <f t="shared" si="0"/>
        <v>Disponibilizado no DJE (53)Serventuário (14) | Escrivão/Diretor de Secretaria/Secretário Jurídico (48) | Disponibilização no Diário da Justiça Eletrônico (1061)</v>
      </c>
      <c r="K47" t="e">
        <f>VLOOKUP(J47,Situação!#REF!,1,0)</f>
        <v>#REF!</v>
      </c>
    </row>
    <row r="48" spans="1:11" ht="187.2" hidden="1" x14ac:dyDescent="0.3">
      <c r="A48" t="s">
        <v>73</v>
      </c>
      <c r="B48" t="s">
        <v>1</v>
      </c>
      <c r="C48" s="1" t="s">
        <v>2666</v>
      </c>
      <c r="D48" s="1" t="s">
        <v>382</v>
      </c>
      <c r="E48" t="s">
        <v>3</v>
      </c>
      <c r="F48" t="s">
        <v>3</v>
      </c>
      <c r="G48" t="s">
        <v>4</v>
      </c>
      <c r="H48" t="s">
        <v>2703</v>
      </c>
      <c r="J48" t="str">
        <f t="shared" si="0"/>
        <v>Distribuição cancelada (23)Serventuário (14) | Distribuidor (18) | Cancelamento de Distribuição (488)
Serventuário (14) | Escrivão/Diretor de Secretaria/Secretário Jurídico (48) | Cancelamento de Distribuição (12186)</v>
      </c>
      <c r="K48" t="e">
        <f>VLOOKUP(J48,Situação!#REF!,1,0)</f>
        <v>#REF!</v>
      </c>
    </row>
    <row r="49" spans="1:11" hidden="1" x14ac:dyDescent="0.3">
      <c r="A49" t="s">
        <v>74</v>
      </c>
      <c r="B49" t="s">
        <v>1</v>
      </c>
      <c r="C49" t="s">
        <v>7</v>
      </c>
      <c r="D49" t="s">
        <v>383</v>
      </c>
      <c r="E49" t="s">
        <v>3</v>
      </c>
      <c r="F49" t="s">
        <v>3</v>
      </c>
      <c r="G49" t="s">
        <v>3</v>
      </c>
      <c r="H49" t="s">
        <v>2703</v>
      </c>
      <c r="J49" t="str">
        <f t="shared" si="0"/>
        <v>Distribuído (24)Serventuário (14) | Distribuidor (18) | Distribuição (26)</v>
      </c>
      <c r="K49" t="e">
        <f>VLOOKUP(J49,Situação!#REF!,1,0)</f>
        <v>#REF!</v>
      </c>
    </row>
    <row r="50" spans="1:11" hidden="1" x14ac:dyDescent="0.3">
      <c r="A50" t="s">
        <v>76</v>
      </c>
      <c r="B50" t="s">
        <v>1</v>
      </c>
      <c r="C50" t="s">
        <v>7</v>
      </c>
      <c r="D50" t="s">
        <v>384</v>
      </c>
      <c r="E50" t="s">
        <v>3</v>
      </c>
      <c r="F50" t="s">
        <v>3</v>
      </c>
      <c r="G50" t="s">
        <v>4</v>
      </c>
      <c r="H50" t="s">
        <v>2703</v>
      </c>
      <c r="J50" t="str">
        <f t="shared" si="0"/>
        <v>Entregue em carga/vista (63)Serventuário (14) | Escrivão/Diretor de Secretaria/Secretário Jurídico (48) | Entrega em carga/vista (493)</v>
      </c>
      <c r="K50" t="e">
        <f>VLOOKUP(J50,Situação!#REF!,1,0)</f>
        <v>#REF!</v>
      </c>
    </row>
    <row r="51" spans="1:11" hidden="1" x14ac:dyDescent="0.3">
      <c r="A51" t="s">
        <v>78</v>
      </c>
      <c r="B51" t="s">
        <v>1</v>
      </c>
      <c r="C51" t="s">
        <v>7</v>
      </c>
      <c r="D51" t="s">
        <v>385</v>
      </c>
      <c r="E51" t="s">
        <v>3</v>
      </c>
      <c r="F51" t="s">
        <v>3</v>
      </c>
      <c r="G51" t="s">
        <v>4</v>
      </c>
      <c r="H51" t="s">
        <v>2703</v>
      </c>
      <c r="J51" t="str">
        <f t="shared" si="0"/>
        <v>Excluído do juízo 100% digital (115)Serventuário (14) | Escrivão/Diretor de Secretaria/Secretário Jurídico (48) | Exclusão do Juízo 100% Digital (14737)</v>
      </c>
      <c r="K51" t="e">
        <f>VLOOKUP(J51,Situação!#REF!,1,0)</f>
        <v>#REF!</v>
      </c>
    </row>
    <row r="52" spans="1:11" ht="316.8" hidden="1" x14ac:dyDescent="0.3">
      <c r="A52" t="s">
        <v>80</v>
      </c>
      <c r="B52" t="s">
        <v>1</v>
      </c>
      <c r="C52" t="s">
        <v>7</v>
      </c>
      <c r="D52" s="1" t="s">
        <v>2632</v>
      </c>
      <c r="E52" t="s">
        <v>4</v>
      </c>
      <c r="F52" t="s">
        <v>3</v>
      </c>
      <c r="G52" t="s">
        <v>3</v>
      </c>
      <c r="H52" t="s">
        <v>2703</v>
      </c>
      <c r="J52" t="str">
        <f t="shared" si="0"/>
        <v>Execução não criminal iniciada (26)Serventuário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v>
      </c>
      <c r="K52" t="e">
        <f>VLOOKUP(J52,Situação!#REF!,1,0)</f>
        <v>#VALUE!</v>
      </c>
    </row>
    <row r="53" spans="1:11" hidden="1" x14ac:dyDescent="0.3">
      <c r="A53" t="s">
        <v>81</v>
      </c>
      <c r="B53" t="s">
        <v>2798</v>
      </c>
      <c r="C53" t="s">
        <v>7</v>
      </c>
      <c r="D53" t="s">
        <v>83</v>
      </c>
      <c r="E53" t="s">
        <v>3</v>
      </c>
      <c r="F53" t="s">
        <v>3</v>
      </c>
      <c r="G53" t="s">
        <v>3</v>
      </c>
      <c r="H53" t="s">
        <v>2703</v>
      </c>
      <c r="J53" t="str">
        <f t="shared" si="0"/>
        <v>Fase processual iniciada (65)Situação criada a partir de outras situações, não havendo movimentos próprios.</v>
      </c>
      <c r="K53" t="e">
        <f>VLOOKUP(J53,Situação!#REF!,1,0)</f>
        <v>#REF!</v>
      </c>
    </row>
    <row r="54" spans="1:11" hidden="1" x14ac:dyDescent="0.3">
      <c r="A54" t="s">
        <v>84</v>
      </c>
      <c r="B54" t="s">
        <v>1</v>
      </c>
      <c r="C54" t="s">
        <v>7</v>
      </c>
      <c r="D54" t="s">
        <v>387</v>
      </c>
      <c r="E54" t="s">
        <v>3</v>
      </c>
      <c r="F54" t="s">
        <v>3</v>
      </c>
      <c r="G54" t="s">
        <v>4</v>
      </c>
      <c r="H54" t="s">
        <v>2703</v>
      </c>
      <c r="J54" t="str">
        <f t="shared" si="0"/>
        <v>Finalizada tramitação direta entre MP e autoridade policial (117)Serventuário (14) | Escrivão/Diretor de Secretaria/Secretário Jurídico (48) | Finalizada Tramitação Direta entre MP e Autoridade Policial (15000)</v>
      </c>
      <c r="K54" t="e">
        <f>VLOOKUP(J54,Situação!#REF!,1,0)</f>
        <v>#REF!</v>
      </c>
    </row>
    <row r="55" spans="1:11" ht="57.6" hidden="1" x14ac:dyDescent="0.3">
      <c r="A55" t="s">
        <v>86</v>
      </c>
      <c r="B55" t="s">
        <v>1</v>
      </c>
      <c r="C55" t="s">
        <v>7</v>
      </c>
      <c r="D55" s="1" t="s">
        <v>388</v>
      </c>
      <c r="E55" t="s">
        <v>3</v>
      </c>
      <c r="F55" t="s">
        <v>3</v>
      </c>
      <c r="G55" t="s">
        <v>4</v>
      </c>
      <c r="H55" t="s">
        <v>2703</v>
      </c>
      <c r="J55" t="str">
        <f t="shared" si="0"/>
        <v>Finalizado o cumprimento da pena (113)Serventuário (14) | Escrivão/Diretor de Secretaria/Secretário Jurídico (48) | Cumprimento da pena (12276) | Fim (12278)
Serventuário (14) | Escrivão/Diretor de Secretaria/Secretário Jurídico (48) | Cumprimento da pena (12276) | Fim (12279)</v>
      </c>
      <c r="K55" t="e">
        <f>VLOOKUP(J55,Situação!#REF!,1,0)</f>
        <v>#VALUE!</v>
      </c>
    </row>
    <row r="56" spans="1:11" hidden="1" x14ac:dyDescent="0.3">
      <c r="A56" t="s">
        <v>87</v>
      </c>
      <c r="B56" t="s">
        <v>1</v>
      </c>
      <c r="C56" t="s">
        <v>7</v>
      </c>
      <c r="D56" t="s">
        <v>389</v>
      </c>
      <c r="E56" t="s">
        <v>3</v>
      </c>
      <c r="F56" t="s">
        <v>3</v>
      </c>
      <c r="G56" t="s">
        <v>4</v>
      </c>
      <c r="H56" t="s">
        <v>2703</v>
      </c>
      <c r="J56" t="str">
        <f t="shared" si="0"/>
        <v>Incluído no juízo 100% digital (114)Serventuário (14) | Escrivão/Diretor de Secretaria/Secretário Jurídico (48) | Inclusão no Juízo 100% Digital (14736)</v>
      </c>
      <c r="K56" t="e">
        <f>VLOOKUP(J56,Situação!#REF!,1,0)</f>
        <v>#REF!</v>
      </c>
    </row>
    <row r="57" spans="1:11" hidden="1" x14ac:dyDescent="0.3">
      <c r="A57" t="s">
        <v>89</v>
      </c>
      <c r="B57" t="s">
        <v>1</v>
      </c>
      <c r="C57" t="s">
        <v>7</v>
      </c>
      <c r="D57" t="s">
        <v>390</v>
      </c>
      <c r="E57" t="s">
        <v>3</v>
      </c>
      <c r="F57" t="s">
        <v>3</v>
      </c>
      <c r="G57" t="s">
        <v>4</v>
      </c>
      <c r="H57" t="s">
        <v>2703</v>
      </c>
      <c r="J57" t="str">
        <f t="shared" si="0"/>
        <v>Iniciada tramitação direta entre MP e autoridade policial (116)Serventuário (14) | Escrivão/Diretor de Secretaria/Secretário Jurídico (48) | Iniciada Tramitação Direta entre MP e Autoridade Policial (14999)</v>
      </c>
      <c r="K57" t="e">
        <f>VLOOKUP(J57,Situação!#REF!,1,0)</f>
        <v>#REF!</v>
      </c>
    </row>
    <row r="58" spans="1:11" hidden="1" x14ac:dyDescent="0.3">
      <c r="A58" t="s">
        <v>91</v>
      </c>
      <c r="B58" t="s">
        <v>1</v>
      </c>
      <c r="C58" t="s">
        <v>7</v>
      </c>
      <c r="D58" t="s">
        <v>391</v>
      </c>
      <c r="E58" t="s">
        <v>3</v>
      </c>
      <c r="F58" t="s">
        <v>3</v>
      </c>
      <c r="G58" t="s">
        <v>4</v>
      </c>
      <c r="H58" t="s">
        <v>2703</v>
      </c>
      <c r="J58" t="str">
        <f t="shared" si="0"/>
        <v>Iniciado o cumprimento da pena (111)Serventuário (14) | Escrivão/Diretor de Secretaria/Secretário Jurídico (48) | Cumprimento da pena (12276) | Início (12277)</v>
      </c>
      <c r="K58" t="e">
        <f>VLOOKUP(J58,Situação!#REF!,1,0)</f>
        <v>#REF!</v>
      </c>
    </row>
    <row r="59" spans="1:11" ht="56.4" hidden="1" customHeight="1" x14ac:dyDescent="0.3">
      <c r="A59" t="s">
        <v>93</v>
      </c>
      <c r="B59" t="s">
        <v>1</v>
      </c>
      <c r="C59" s="18" t="s">
        <v>196</v>
      </c>
      <c r="D59" t="s">
        <v>392</v>
      </c>
      <c r="E59" t="s">
        <v>3</v>
      </c>
      <c r="F59" t="s">
        <v>3</v>
      </c>
      <c r="G59" t="s">
        <v>4</v>
      </c>
      <c r="H59" t="s">
        <v>2703</v>
      </c>
      <c r="J59" t="str">
        <f t="shared" si="0"/>
        <v>Iniciado o cumprimento da transação penal (54)Serventuário (14) | Escrivão/Diretor de Secretaria/Secretário Jurídico (48) | Início do Cumprimento da Transação Penal (11003)</v>
      </c>
      <c r="K59" t="e">
        <f>VLOOKUP(J59,Situação!#REF!,1,0)</f>
        <v>#REF!</v>
      </c>
    </row>
    <row r="60" spans="1:11" hidden="1" x14ac:dyDescent="0.3">
      <c r="A60" t="s">
        <v>95</v>
      </c>
      <c r="B60" t="s">
        <v>1</v>
      </c>
      <c r="C60" t="s">
        <v>7</v>
      </c>
      <c r="D60" t="s">
        <v>393</v>
      </c>
      <c r="E60" t="s">
        <v>3</v>
      </c>
      <c r="F60" t="s">
        <v>3</v>
      </c>
      <c r="G60" t="s">
        <v>4</v>
      </c>
      <c r="H60" t="s">
        <v>2703</v>
      </c>
      <c r="J60" t="str">
        <f t="shared" si="0"/>
        <v>Interrompido o cumprimento da pena (112)Serventuário (14) | Escrivão/Diretor de Secretaria/Secretário Jurídico (48) | Cumprimento da pena (12276) | Interrupção (12280)</v>
      </c>
      <c r="K60" t="e">
        <f>VLOOKUP(J60,Situação!#REF!,1,0)</f>
        <v>#REF!</v>
      </c>
    </row>
    <row r="61" spans="1:11" hidden="1" x14ac:dyDescent="0.3">
      <c r="A61" t="s">
        <v>97</v>
      </c>
      <c r="B61" t="s">
        <v>1</v>
      </c>
      <c r="C61" t="s">
        <v>7</v>
      </c>
      <c r="D61" t="s">
        <v>98</v>
      </c>
      <c r="E61" t="s">
        <v>3</v>
      </c>
      <c r="F61" t="s">
        <v>4</v>
      </c>
      <c r="G61" t="s">
        <v>4</v>
      </c>
      <c r="H61" t="s">
        <v>2703</v>
      </c>
      <c r="J61" t="str">
        <f t="shared" si="0"/>
        <v>Julgado (62)Magistrado (1) | Julgamento (193)</v>
      </c>
      <c r="K61" t="e">
        <f>VLOOKUP(J61,Situação!#REF!,1,0)</f>
        <v>#REF!</v>
      </c>
    </row>
    <row r="62" spans="1:11" ht="409.6" hidden="1" x14ac:dyDescent="0.3">
      <c r="A62" t="s">
        <v>99</v>
      </c>
      <c r="B62" t="s">
        <v>1</v>
      </c>
      <c r="C62" t="s">
        <v>7</v>
      </c>
      <c r="D62" s="1" t="s">
        <v>301</v>
      </c>
      <c r="E62" t="s">
        <v>3</v>
      </c>
      <c r="F62" t="s">
        <v>4</v>
      </c>
      <c r="G62" t="s">
        <v>4</v>
      </c>
      <c r="H62" t="s">
        <v>100</v>
      </c>
      <c r="J62" t="str">
        <f t="shared" si="0"/>
        <v>Julgado com resolução do mérito (27)Magistrado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v>
      </c>
      <c r="K62" t="e">
        <f>VLOOKUP(J62,Situação!#REF!,1,0)</f>
        <v>#VALUE!</v>
      </c>
    </row>
    <row r="63" spans="1:11" ht="409.6" hidden="1" x14ac:dyDescent="0.3">
      <c r="A63" t="s">
        <v>101</v>
      </c>
      <c r="B63" t="s">
        <v>1</v>
      </c>
      <c r="C63" t="s">
        <v>7</v>
      </c>
      <c r="D63" s="1" t="s">
        <v>302</v>
      </c>
      <c r="E63" t="s">
        <v>3</v>
      </c>
      <c r="F63" t="s">
        <v>4</v>
      </c>
      <c r="G63" t="s">
        <v>4</v>
      </c>
      <c r="H63" t="s">
        <v>100</v>
      </c>
      <c r="J63" t="str">
        <f t="shared" si="0"/>
        <v>Julgado sem resolução do mérito (28)Magistrado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v>
      </c>
      <c r="K63" t="e">
        <f>VLOOKUP(J63,Situação!#REF!,1,0)</f>
        <v>#VALUE!</v>
      </c>
    </row>
    <row r="64" spans="1:11" ht="100.8" hidden="1" x14ac:dyDescent="0.3">
      <c r="A64" t="s">
        <v>102</v>
      </c>
      <c r="B64" t="s">
        <v>1</v>
      </c>
      <c r="C64" t="s">
        <v>7</v>
      </c>
      <c r="D64" s="1" t="s">
        <v>303</v>
      </c>
      <c r="E64" t="s">
        <v>3</v>
      </c>
      <c r="F64" t="s">
        <v>4</v>
      </c>
      <c r="G64" t="s">
        <v>4</v>
      </c>
      <c r="H64" t="s">
        <v>38</v>
      </c>
      <c r="J64" t="str">
        <f t="shared" si="0"/>
        <v>Julgamento homologatório proferido (29)Magistrado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v>
      </c>
      <c r="K64" t="e">
        <f>VLOOKUP(J64,Situação!#REF!,1,0)</f>
        <v>#VALUE!</v>
      </c>
    </row>
    <row r="65" spans="1:11" ht="43.2" hidden="1" x14ac:dyDescent="0.3">
      <c r="A65" t="s">
        <v>103</v>
      </c>
      <c r="B65" t="s">
        <v>1</v>
      </c>
      <c r="C65" t="s">
        <v>7</v>
      </c>
      <c r="D65" s="1" t="s">
        <v>304</v>
      </c>
      <c r="E65" t="s">
        <v>3</v>
      </c>
      <c r="F65" t="s">
        <v>3</v>
      </c>
      <c r="G65" t="s">
        <v>4</v>
      </c>
      <c r="H65" t="s">
        <v>53</v>
      </c>
      <c r="J65" t="str">
        <f t="shared" si="0"/>
        <v>Justiça gratuita concedida por decisão (30)Magistrado (1) | Decisão (3) | Concessão (817) | Gratuidade da Justiça (787)
Magistrado (1) | Despacho (11009) | Concessão (11023) | Assistência Judiciária Gratuita (11024)
Magistrado (1) | Decisão (3) | Concessão em parte (888) | Gratuidade da Justiça (15103)</v>
      </c>
      <c r="K65" t="e">
        <f>VLOOKUP(J65,Situação!#REF!,1,0)</f>
        <v>#VALUE!</v>
      </c>
    </row>
    <row r="66" spans="1:11" hidden="1" x14ac:dyDescent="0.3">
      <c r="A66" t="s">
        <v>104</v>
      </c>
      <c r="B66" t="s">
        <v>1</v>
      </c>
      <c r="C66" t="s">
        <v>7</v>
      </c>
      <c r="D66" t="s">
        <v>105</v>
      </c>
      <c r="E66" t="s">
        <v>3</v>
      </c>
      <c r="F66" t="s">
        <v>3</v>
      </c>
      <c r="G66" t="s">
        <v>4</v>
      </c>
      <c r="H66" t="s">
        <v>53</v>
      </c>
      <c r="J66" t="str">
        <f t="shared" si="0"/>
        <v>Justiça gratuita não concedida (31)Magistrado (1) | Decisão (3) | Não-Concessão (968) | Gratuidade da Justiça (334)</v>
      </c>
      <c r="K66" t="e">
        <f>VLOOKUP(J66,Situação!#REF!,1,0)</f>
        <v>#REF!</v>
      </c>
    </row>
    <row r="67" spans="1:11" hidden="1" x14ac:dyDescent="0.3">
      <c r="A67" t="s">
        <v>106</v>
      </c>
      <c r="B67" t="s">
        <v>1</v>
      </c>
      <c r="C67" t="s">
        <v>7</v>
      </c>
      <c r="D67" t="s">
        <v>107</v>
      </c>
      <c r="E67" t="s">
        <v>3</v>
      </c>
      <c r="F67" t="s">
        <v>3</v>
      </c>
      <c r="G67" t="s">
        <v>4</v>
      </c>
      <c r="H67" t="s">
        <v>53</v>
      </c>
      <c r="J67" t="str">
        <f t="shared" ref="J67:J130" si="1">A67&amp;D67</f>
        <v>Justiça gratuita revogada (32)Magistrado (1) | Decisão (3) | Revogação (157) | Assistência Judiciária Gratuita (349)</v>
      </c>
      <c r="K67" t="e">
        <f>VLOOKUP(J67,Situação!#REF!,1,0)</f>
        <v>#REF!</v>
      </c>
    </row>
    <row r="68" spans="1:11" hidden="1" x14ac:dyDescent="0.3">
      <c r="A68" t="s">
        <v>108</v>
      </c>
      <c r="B68" t="s">
        <v>1</v>
      </c>
      <c r="C68" t="s">
        <v>7</v>
      </c>
      <c r="D68" t="s">
        <v>396</v>
      </c>
      <c r="E68" t="s">
        <v>3</v>
      </c>
      <c r="F68" t="s">
        <v>4</v>
      </c>
      <c r="G68" t="s">
        <v>4</v>
      </c>
      <c r="H68" t="s">
        <v>2703</v>
      </c>
      <c r="J68" t="str">
        <f t="shared" si="1"/>
        <v>Levantada suspensão/sobrestamento por Ação de Controle Concentrado de Constitucionalidade (97)Serventuário (14) | Escrivão/Diretor de Secretaria/Secretário Jurídico (48) | Levantamento da Causa Suspensiva ou de Sobrestamento (14974) | Suspensão/Sobrestamento Determinada por Ação de Controle Concentrado de Constitucionalidade  - STF (14982)</v>
      </c>
      <c r="K68" t="e">
        <f>VLOOKUP(J68,Situação!#REF!,1,0)</f>
        <v>#VALUE!</v>
      </c>
    </row>
    <row r="69" spans="1:11" hidden="1" x14ac:dyDescent="0.3">
      <c r="A69" t="s">
        <v>110</v>
      </c>
      <c r="B69" t="s">
        <v>1</v>
      </c>
      <c r="C69" t="s">
        <v>7</v>
      </c>
      <c r="D69" t="s">
        <v>397</v>
      </c>
      <c r="E69" t="s">
        <v>3</v>
      </c>
      <c r="F69" t="s">
        <v>4</v>
      </c>
      <c r="G69" t="s">
        <v>4</v>
      </c>
      <c r="H69" t="s">
        <v>2703</v>
      </c>
      <c r="J69" t="str">
        <f t="shared" si="1"/>
        <v>Levantada suspensão/sobrestamento por Controvérsia (98)Serventuário (14) | Escrivão/Diretor de Secretaria/Secretário Jurídico (48) | Levantamento da Causa Suspensiva ou de Sobrestamento (14974) | Suspensão/Sobrestamento Determinada por Controvérsia (14981)</v>
      </c>
      <c r="K69" t="e">
        <f>VLOOKUP(J69,Situação!#REF!,1,0)</f>
        <v>#VALUE!</v>
      </c>
    </row>
    <row r="70" spans="1:11" ht="57.6" hidden="1" x14ac:dyDescent="0.3">
      <c r="A70" t="s">
        <v>112</v>
      </c>
      <c r="B70" t="s">
        <v>1</v>
      </c>
      <c r="C70" t="s">
        <v>7</v>
      </c>
      <c r="D70" s="1" t="s">
        <v>398</v>
      </c>
      <c r="E70" t="s">
        <v>3</v>
      </c>
      <c r="F70" t="s">
        <v>4</v>
      </c>
      <c r="G70" t="s">
        <v>4</v>
      </c>
      <c r="H70" t="s">
        <v>2703</v>
      </c>
      <c r="J70" t="str">
        <f t="shared" si="1"/>
        <v>Levantada suspensão/sobrestamento por cumprimento (20)Serventuário (14) | Escrivão/Diretor de Secretaria/Secretário Jurídico (48) | Cumprimento de Levantamento da Suspensão  (12066)
Serventuário (14) | Escrivão/Diretor de Secretaria/Secretário Jurídico (48) | Levantamento da Causa Suspensiva ou de Sobrestamento (14974)</v>
      </c>
      <c r="K70" t="e">
        <f>VLOOKUP(J70,Situação!#REF!,1,0)</f>
        <v>#VALUE!</v>
      </c>
    </row>
    <row r="71" spans="1:11" hidden="1" x14ac:dyDescent="0.3">
      <c r="A71" t="s">
        <v>113</v>
      </c>
      <c r="B71" t="s">
        <v>1</v>
      </c>
      <c r="C71" t="s">
        <v>7</v>
      </c>
      <c r="D71" t="s">
        <v>114</v>
      </c>
      <c r="E71" t="s">
        <v>3</v>
      </c>
      <c r="F71" t="s">
        <v>4</v>
      </c>
      <c r="G71" t="s">
        <v>4</v>
      </c>
      <c r="H71" t="s">
        <v>53</v>
      </c>
      <c r="J71" t="str">
        <f t="shared" si="1"/>
        <v>Levantada suspensão/sobrestamento por decisão judicial (106)Magistrado (1) | Decisão (3) | Levantamento da Suspensão ou Dessobrestamento (12067)</v>
      </c>
      <c r="K71" t="e">
        <f>VLOOKUP(J71,Situação!#REF!,1,0)</f>
        <v>#REF!</v>
      </c>
    </row>
    <row r="72" spans="1:11" hidden="1" x14ac:dyDescent="0.3">
      <c r="A72" t="s">
        <v>115</v>
      </c>
      <c r="B72" t="s">
        <v>1</v>
      </c>
      <c r="C72" t="s">
        <v>7</v>
      </c>
      <c r="D72" t="s">
        <v>116</v>
      </c>
      <c r="E72" t="s">
        <v>3</v>
      </c>
      <c r="F72" t="s">
        <v>4</v>
      </c>
      <c r="G72" t="s">
        <v>4</v>
      </c>
      <c r="H72" t="s">
        <v>117</v>
      </c>
      <c r="J72" t="str">
        <f t="shared" si="1"/>
        <v>Levantada suspensão/sobrestamento por despacho judicial (107)Magistrado (1) | Despacho (11009) | Levantamento da Suspensão ou Dessobrestamento (12068)</v>
      </c>
      <c r="K72" t="e">
        <f>VLOOKUP(J72,Situação!#REF!,1,0)</f>
        <v>#REF!</v>
      </c>
    </row>
    <row r="73" spans="1:11" hidden="1" x14ac:dyDescent="0.3">
      <c r="A73" t="s">
        <v>118</v>
      </c>
      <c r="B73" t="s">
        <v>1</v>
      </c>
      <c r="C73" t="s">
        <v>7</v>
      </c>
      <c r="D73" t="s">
        <v>399</v>
      </c>
      <c r="E73" t="s">
        <v>3</v>
      </c>
      <c r="F73" t="s">
        <v>4</v>
      </c>
      <c r="G73" t="s">
        <v>4</v>
      </c>
      <c r="H73" t="s">
        <v>2703</v>
      </c>
      <c r="J73" t="str">
        <f t="shared" si="1"/>
        <v>Levantada suspensão/sobrestamento por Grupo de Representativos (99)Serventuário (14) | Escrivão/Diretor de Secretaria/Secretário Jurídico (48) | Levantamento da Causa Suspensiva ou de Sobrestamento (14974) | Suspensão/Sobrestamento Determinada por Grupo de Representativos (14980)</v>
      </c>
      <c r="K73" t="e">
        <f>VLOOKUP(J73,Situação!#REF!,1,0)</f>
        <v>#VALUE!</v>
      </c>
    </row>
    <row r="74" spans="1:11" hidden="1" x14ac:dyDescent="0.3">
      <c r="A74" t="s">
        <v>120</v>
      </c>
      <c r="B74" t="s">
        <v>1</v>
      </c>
      <c r="C74" t="s">
        <v>7</v>
      </c>
      <c r="D74" t="s">
        <v>400</v>
      </c>
      <c r="E74" t="s">
        <v>3</v>
      </c>
      <c r="F74" t="s">
        <v>4</v>
      </c>
      <c r="G74" t="s">
        <v>4</v>
      </c>
      <c r="H74" t="s">
        <v>2703</v>
      </c>
      <c r="J74" t="str">
        <f t="shared" si="1"/>
        <v>Levantada suspensão/sobrestamento por IAC (100)Serventuário (14) | Escrivão/Diretor de Secretaria/Secretário Jurídico (48) | Levantamento da Causa Suspensiva ou de Sobrestamento (14974) | Suspensão/Sobrestamento Determinada por Incidente de Assunção de Competência - IAC (14979)</v>
      </c>
      <c r="K74" t="e">
        <f>VLOOKUP(J74,Situação!#REF!,1,0)</f>
        <v>#VALUE!</v>
      </c>
    </row>
    <row r="75" spans="1:11" hidden="1" x14ac:dyDescent="0.3">
      <c r="A75" t="s">
        <v>122</v>
      </c>
      <c r="B75" t="s">
        <v>1</v>
      </c>
      <c r="C75" t="s">
        <v>7</v>
      </c>
      <c r="D75" t="s">
        <v>401</v>
      </c>
      <c r="E75" t="s">
        <v>3</v>
      </c>
      <c r="F75" t="s">
        <v>4</v>
      </c>
      <c r="G75" t="s">
        <v>4</v>
      </c>
      <c r="H75" t="s">
        <v>2703</v>
      </c>
      <c r="J75" t="str">
        <f t="shared" si="1"/>
        <v>Levantada suspensão/sobrestamento por IRDR (105)Serventuário (14) | Escrivão/Diretor de Secretaria/Secretário Jurídico (48) | Levantamento da Causa Suspensiva ou de Sobrestamento (14974) | Suspensão/Sobrestamento por Incidente de Resolução de Demandas Repetitivas (14985)</v>
      </c>
      <c r="K75" t="e">
        <f>VLOOKUP(J75,Situação!#REF!,1,0)</f>
        <v>#VALUE!</v>
      </c>
    </row>
    <row r="76" spans="1:11" hidden="1" x14ac:dyDescent="0.3">
      <c r="A76" t="s">
        <v>124</v>
      </c>
      <c r="B76" t="s">
        <v>1</v>
      </c>
      <c r="C76" t="s">
        <v>7</v>
      </c>
      <c r="D76" t="s">
        <v>402</v>
      </c>
      <c r="E76" t="s">
        <v>3</v>
      </c>
      <c r="F76" t="s">
        <v>4</v>
      </c>
      <c r="G76" t="s">
        <v>4</v>
      </c>
      <c r="H76" t="s">
        <v>2703</v>
      </c>
      <c r="J76" t="str">
        <f t="shared" si="1"/>
        <v>Levantada suspensão/sobrestamento por Recurso de Revista Repetitiva (101)Serventuário (14) | Escrivão/Diretor de Secretaria/Secretário Jurídico (48) | Levantamento da Causa Suspensiva ou de Sobrestamento (14974) | Suspensão/Sobrestamento Determinada por Recurso de Revista Repetitivo (14984)</v>
      </c>
      <c r="K76" t="e">
        <f>VLOOKUP(J76,Situação!#REF!,1,0)</f>
        <v>#VALUE!</v>
      </c>
    </row>
    <row r="77" spans="1:11" hidden="1" x14ac:dyDescent="0.3">
      <c r="A77" t="s">
        <v>126</v>
      </c>
      <c r="B77" t="s">
        <v>1</v>
      </c>
      <c r="C77" t="s">
        <v>7</v>
      </c>
      <c r="D77" t="s">
        <v>403</v>
      </c>
      <c r="E77" t="s">
        <v>3</v>
      </c>
      <c r="F77" t="s">
        <v>4</v>
      </c>
      <c r="G77" t="s">
        <v>4</v>
      </c>
      <c r="H77" t="s">
        <v>2703</v>
      </c>
      <c r="J77" t="str">
        <f t="shared" si="1"/>
        <v>Levantada suspensão/sobrestamento por Recurso Repetitivo (103)Serventuário (14) | Escrivão/Diretor de Secretaria/Secretário Jurídico (48) | Levantamento da Causa Suspensiva ou de Sobrestamento (14974) | Suspensão/Sobrestamento por Recurso Especial Repetitivo (14976)</v>
      </c>
      <c r="K77" t="e">
        <f>VLOOKUP(J77,Situação!#REF!,1,0)</f>
        <v>#VALUE!</v>
      </c>
    </row>
    <row r="78" spans="1:11" hidden="1" x14ac:dyDescent="0.3">
      <c r="A78" t="s">
        <v>128</v>
      </c>
      <c r="B78" t="s">
        <v>1</v>
      </c>
      <c r="C78" t="s">
        <v>7</v>
      </c>
      <c r="D78" t="s">
        <v>404</v>
      </c>
      <c r="E78" t="s">
        <v>3</v>
      </c>
      <c r="F78" t="s">
        <v>4</v>
      </c>
      <c r="G78" t="s">
        <v>4</v>
      </c>
      <c r="H78" t="s">
        <v>2703</v>
      </c>
      <c r="J78" t="str">
        <f t="shared" si="1"/>
        <v>Levantada suspensão/sobrestamento por Repercussão Geral (102)Serventuário (14) | Escrivão/Diretor de Secretaria/Secretário Jurídico (48) | Levantamento da Causa Suspensiva ou de Sobrestamento (14974) | Suspensão/Sobrestamento por Recurso Extraordinário com Repercussão Geral (14975)</v>
      </c>
      <c r="K78" t="e">
        <f>VLOOKUP(J78,Situação!#REF!,1,0)</f>
        <v>#VALUE!</v>
      </c>
    </row>
    <row r="79" spans="1:11" ht="129.6" hidden="1" x14ac:dyDescent="0.3">
      <c r="A79" t="s">
        <v>130</v>
      </c>
      <c r="B79" t="s">
        <v>1</v>
      </c>
      <c r="C79" t="s">
        <v>7</v>
      </c>
      <c r="D79" s="1" t="s">
        <v>405</v>
      </c>
      <c r="E79" t="s">
        <v>3</v>
      </c>
      <c r="F79" t="s">
        <v>4</v>
      </c>
      <c r="G79" t="s">
        <v>4</v>
      </c>
      <c r="H79" t="s">
        <v>2703</v>
      </c>
      <c r="J79" t="str">
        <f t="shared" si="1"/>
        <v>Levantada suspensão/sobrestamento por SIRDR (104)Serventuário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v>
      </c>
      <c r="K79" t="e">
        <f>VLOOKUP(J79,Situação!#REF!,1,0)</f>
        <v>#VALUE!</v>
      </c>
    </row>
    <row r="80" spans="1:11" ht="57.6" hidden="1" x14ac:dyDescent="0.3">
      <c r="A80" t="s">
        <v>131</v>
      </c>
      <c r="B80" t="s">
        <v>1</v>
      </c>
      <c r="C80" t="s">
        <v>7</v>
      </c>
      <c r="D80" s="1" t="s">
        <v>307</v>
      </c>
      <c r="E80" t="s">
        <v>3</v>
      </c>
      <c r="F80" t="s">
        <v>3</v>
      </c>
      <c r="G80" t="s">
        <v>4</v>
      </c>
      <c r="H80" t="s">
        <v>53</v>
      </c>
      <c r="J80" t="str">
        <f t="shared" si="1"/>
        <v>Liminar deferida (33)Magistrado (1) | Decisão (3) | Concessão em parte (888) | Antecipação de Tutela (889)
Magistrado (1) | Decisão (3) | Concessão (817) | Antecipação de tutela (332)
Magistrado (1) | Decisão (3) | Concessão (817) | Liminar (339)
Magistrado (1) | Decisão (3) | Concessão em parte (888) | Liminar (892)</v>
      </c>
      <c r="K80" t="e">
        <f>VLOOKUP(J80,Situação!#REF!,1,0)</f>
        <v>#VALUE!</v>
      </c>
    </row>
    <row r="81" spans="1:11" ht="28.8" hidden="1" x14ac:dyDescent="0.3">
      <c r="A81" t="s">
        <v>132</v>
      </c>
      <c r="B81" t="s">
        <v>1</v>
      </c>
      <c r="C81" t="s">
        <v>7</v>
      </c>
      <c r="D81" s="1" t="s">
        <v>308</v>
      </c>
      <c r="E81" t="s">
        <v>3</v>
      </c>
      <c r="F81" t="s">
        <v>3</v>
      </c>
      <c r="G81" t="s">
        <v>4</v>
      </c>
      <c r="H81" t="s">
        <v>53</v>
      </c>
      <c r="J81" t="str">
        <f t="shared" si="1"/>
        <v>Liminar indeferida (89)Magistrado (1) | Decisão (3) | Não-Concessão (968) | Antecipação de tutela (785)
Magistrado (1) | Decisão (3) | Não-Concessão (968) | Liminar (792)</v>
      </c>
      <c r="K81" t="e">
        <f>VLOOKUP(J81,Situação!#REF!,1,0)</f>
        <v>#REF!</v>
      </c>
    </row>
    <row r="82" spans="1:11" hidden="1" x14ac:dyDescent="0.3">
      <c r="A82" t="s">
        <v>133</v>
      </c>
      <c r="B82" t="s">
        <v>1</v>
      </c>
      <c r="C82" t="s">
        <v>7</v>
      </c>
      <c r="D82" t="s">
        <v>407</v>
      </c>
      <c r="E82" t="s">
        <v>3</v>
      </c>
      <c r="F82" t="s">
        <v>3</v>
      </c>
      <c r="G82" t="s">
        <v>4</v>
      </c>
      <c r="H82" t="s">
        <v>2703</v>
      </c>
      <c r="J82" t="str">
        <f t="shared" si="1"/>
        <v>Liquidação/execução cancelada por nulidade (137)Serventuário (14) | Escrivão/Diretor de Secretaria/Secretário Jurídico (48) | Cancelamento (12289) | De Liquidação, Cumprimento de Sentença ou Execução por Nulidade da Fase de Conhecimento  (15168)</v>
      </c>
      <c r="K82" t="e">
        <f>VLOOKUP(J82,Situação!#REF!,1,0)</f>
        <v>#REF!</v>
      </c>
    </row>
    <row r="83" spans="1:11" ht="57.6" hidden="1" x14ac:dyDescent="0.3">
      <c r="A83" t="s">
        <v>135</v>
      </c>
      <c r="B83" t="s">
        <v>1</v>
      </c>
      <c r="C83" t="s">
        <v>7</v>
      </c>
      <c r="D83" s="1" t="s">
        <v>408</v>
      </c>
      <c r="E83" t="s">
        <v>4</v>
      </c>
      <c r="F83" t="s">
        <v>3</v>
      </c>
      <c r="G83" t="s">
        <v>3</v>
      </c>
      <c r="H83" t="s">
        <v>2703</v>
      </c>
      <c r="J83" t="str">
        <f t="shared" si="1"/>
        <v>Liquidação/execução iniciada (91)Serventuário (14) | Escrivão/Diretor de Secretaria/Secretário Jurídico (48) | Liquidação iniciada (11384)
Serventuário (14) | Escrivão/Diretor de Secretaria/Secretário Jurídico (48) | Execução/Cumprimento de Sentença Iniciada (o) (11385)</v>
      </c>
      <c r="K83" t="e">
        <f>VLOOKUP(J83,Situação!#REF!,1,0)</f>
        <v>#VALUE!</v>
      </c>
    </row>
    <row r="84" spans="1:11" ht="86.4" hidden="1" x14ac:dyDescent="0.3">
      <c r="A84" t="s">
        <v>136</v>
      </c>
      <c r="B84" t="s">
        <v>1</v>
      </c>
      <c r="C84" t="s">
        <v>7</v>
      </c>
      <c r="D84" s="1" t="s">
        <v>310</v>
      </c>
      <c r="E84" t="s">
        <v>3</v>
      </c>
      <c r="F84" t="s">
        <v>3</v>
      </c>
      <c r="G84" t="s">
        <v>4</v>
      </c>
      <c r="H84" t="s">
        <v>53</v>
      </c>
      <c r="J84" t="str">
        <f t="shared" si="1"/>
        <v>Medida protetiva homologada ou revogada (34)Magistrado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v>
      </c>
      <c r="K84" t="e">
        <f>VLOOKUP(J84,Situação!#REF!,1,0)</f>
        <v>#VALUE!</v>
      </c>
    </row>
    <row r="85" spans="1:11" ht="43.2" hidden="1" x14ac:dyDescent="0.3">
      <c r="A85" t="s">
        <v>3025</v>
      </c>
      <c r="B85" t="s">
        <v>1</v>
      </c>
      <c r="C85" t="s">
        <v>3025</v>
      </c>
      <c r="D85" s="1" t="s">
        <v>3027</v>
      </c>
      <c r="E85" t="s">
        <v>3</v>
      </c>
      <c r="F85" t="s">
        <v>3</v>
      </c>
      <c r="G85" t="s">
        <v>4</v>
      </c>
      <c r="H85" t="s">
        <v>2703</v>
      </c>
      <c r="J85" t="str">
        <f t="shared" si="1"/>
        <v>Migração de Sistema (155)Serventuário (14) | Escrivão/Diretor de Secretaria/Secretário Jurídico (48) | Remessa (123)[18:motivo_da_remessa:380]
Serventuário (14) | Distribuidor (18) | Remessa (982)[18:motivo_da_remessa:380]</v>
      </c>
      <c r="K85" t="e">
        <f>VLOOKUP(J85,Situação!#REF!,1,0)</f>
        <v>#REF!</v>
      </c>
    </row>
    <row r="86" spans="1:11" hidden="1" x14ac:dyDescent="0.3">
      <c r="A86" t="s">
        <v>137</v>
      </c>
      <c r="B86" t="s">
        <v>1</v>
      </c>
      <c r="C86" t="s">
        <v>7</v>
      </c>
      <c r="D86" t="s">
        <v>138</v>
      </c>
      <c r="E86" t="s">
        <v>3</v>
      </c>
      <c r="F86" t="s">
        <v>3</v>
      </c>
      <c r="G86" t="s">
        <v>3</v>
      </c>
      <c r="H86" t="s">
        <v>53</v>
      </c>
      <c r="J86" t="str">
        <f t="shared" si="1"/>
        <v>Pedido de uniformização de interpretação de lei não admitido (143)Magistrado (1) | Decisão (3) | Não-Admissão (207) | Pedido de Uniformização de Interpretação de Lei (15183)</v>
      </c>
      <c r="K86" t="e">
        <f>VLOOKUP(J86,Situação!#REF!,1,0)</f>
        <v>#REF!</v>
      </c>
    </row>
    <row r="87" spans="1:11" ht="409.6" hidden="1" x14ac:dyDescent="0.3">
      <c r="A87" t="s">
        <v>139</v>
      </c>
      <c r="B87" s="1" t="s">
        <v>2813</v>
      </c>
      <c r="C87" s="1" t="s">
        <v>3028</v>
      </c>
      <c r="D87" t="s">
        <v>83</v>
      </c>
      <c r="E87" t="s">
        <v>3</v>
      </c>
      <c r="F87" t="s">
        <v>3</v>
      </c>
      <c r="G87" t="s">
        <v>4</v>
      </c>
      <c r="H87" t="s">
        <v>2703</v>
      </c>
      <c r="J87" t="str">
        <f t="shared" si="1"/>
        <v>Pendente (88)Situação criada a partir de outras situações, não havendo movimentos próprios.</v>
      </c>
      <c r="K87" t="e">
        <f>VLOOKUP(J87,Situação!#REF!,1,0)</f>
        <v>#REF!</v>
      </c>
    </row>
    <row r="88" spans="1:11" ht="345.6" hidden="1" x14ac:dyDescent="0.3">
      <c r="A88" t="s">
        <v>140</v>
      </c>
      <c r="B88" t="s">
        <v>1</v>
      </c>
      <c r="C88" s="1" t="s">
        <v>2668</v>
      </c>
      <c r="D88" t="s">
        <v>411</v>
      </c>
      <c r="E88" t="s">
        <v>3</v>
      </c>
      <c r="F88" t="s">
        <v>3</v>
      </c>
      <c r="G88" t="s">
        <v>4</v>
      </c>
      <c r="H88" t="s">
        <v>2703</v>
      </c>
      <c r="J88" t="str">
        <f t="shared" si="1"/>
        <v>Perícia agendada (55)Serventuário (14) | Escrivão/Diretor de Secretaria/Secretário Jurídico (48) | Perícia (14901) | Agendada (14904)</v>
      </c>
      <c r="K88" t="e">
        <f>VLOOKUP(J88,Situação!#REF!,1,0)</f>
        <v>#REF!</v>
      </c>
    </row>
    <row r="89" spans="1:11" hidden="1" x14ac:dyDescent="0.3">
      <c r="A89" t="s">
        <v>142</v>
      </c>
      <c r="B89" t="s">
        <v>1</v>
      </c>
      <c r="C89" t="s">
        <v>7</v>
      </c>
      <c r="D89" t="s">
        <v>412</v>
      </c>
      <c r="E89" t="s">
        <v>3</v>
      </c>
      <c r="F89" t="s">
        <v>3</v>
      </c>
      <c r="G89" t="s">
        <v>4</v>
      </c>
      <c r="H89" t="s">
        <v>2703</v>
      </c>
      <c r="J89" t="str">
        <f t="shared" si="1"/>
        <v>Perícia cancelada (56)Serventuário (14) | Escrivão/Diretor de Secretaria/Secretário Jurídico (48) | Perícia (14901) | Cancelada (14906)</v>
      </c>
      <c r="K89" t="e">
        <f>VLOOKUP(J89,Situação!#REF!,1,0)</f>
        <v>#REF!</v>
      </c>
    </row>
    <row r="90" spans="1:11" ht="345.6" hidden="1" x14ac:dyDescent="0.3">
      <c r="A90" t="s">
        <v>144</v>
      </c>
      <c r="B90" t="s">
        <v>1</v>
      </c>
      <c r="C90" s="1" t="s">
        <v>2668</v>
      </c>
      <c r="D90" t="s">
        <v>413</v>
      </c>
      <c r="E90" t="s">
        <v>3</v>
      </c>
      <c r="F90" t="s">
        <v>3</v>
      </c>
      <c r="G90" t="s">
        <v>4</v>
      </c>
      <c r="H90" t="s">
        <v>2703</v>
      </c>
      <c r="J90" t="str">
        <f t="shared" si="1"/>
        <v>Perícia designada (57)Serventuário (14) | Escrivão/Diretor de Secretaria/Secretário Jurídico (48) | Perícia (14901) | Determinada/Designada (14903)</v>
      </c>
      <c r="K90" t="e">
        <f>VLOOKUP(J90,Situação!#REF!,1,0)</f>
        <v>#REF!</v>
      </c>
    </row>
    <row r="91" spans="1:11" hidden="1" x14ac:dyDescent="0.3">
      <c r="A91" t="s">
        <v>146</v>
      </c>
      <c r="B91" t="s">
        <v>1</v>
      </c>
      <c r="C91" t="s">
        <v>7</v>
      </c>
      <c r="D91" t="s">
        <v>414</v>
      </c>
      <c r="E91" t="s">
        <v>3</v>
      </c>
      <c r="F91" t="s">
        <v>3</v>
      </c>
      <c r="G91" t="s">
        <v>4</v>
      </c>
      <c r="H91" t="s">
        <v>2703</v>
      </c>
      <c r="J91" t="str">
        <f t="shared" si="1"/>
        <v>Perícia não realizada (58)Serventuário (14) | Escrivão/Diretor de Secretaria/Secretário Jurídico (48) | Perícia (14901) | Não Realizada (14908)</v>
      </c>
      <c r="K91" t="e">
        <f>VLOOKUP(J91,Situação!#REF!,1,0)</f>
        <v>#REF!</v>
      </c>
    </row>
    <row r="92" spans="1:11" ht="345.6" hidden="1" x14ac:dyDescent="0.3">
      <c r="A92" t="s">
        <v>148</v>
      </c>
      <c r="B92" t="s">
        <v>1</v>
      </c>
      <c r="C92" s="1" t="s">
        <v>2668</v>
      </c>
      <c r="D92" t="s">
        <v>415</v>
      </c>
      <c r="E92" t="s">
        <v>3</v>
      </c>
      <c r="F92" t="s">
        <v>3</v>
      </c>
      <c r="G92" t="s">
        <v>4</v>
      </c>
      <c r="H92" t="s">
        <v>2703</v>
      </c>
      <c r="J92" t="str">
        <f t="shared" si="1"/>
        <v>Perícia reagendada (59)Serventuário (14) | Escrivão/Diretor de Secretaria/Secretário Jurídico (48) | Perícia (14901) | Reagendada (14907)</v>
      </c>
      <c r="K92" t="e">
        <f>VLOOKUP(J92,Situação!#REF!,1,0)</f>
        <v>#REF!</v>
      </c>
    </row>
    <row r="93" spans="1:11" hidden="1" x14ac:dyDescent="0.3">
      <c r="A93" t="s">
        <v>150</v>
      </c>
      <c r="B93" t="s">
        <v>1</v>
      </c>
      <c r="C93" t="s">
        <v>7</v>
      </c>
      <c r="D93" t="s">
        <v>416</v>
      </c>
      <c r="E93" t="s">
        <v>3</v>
      </c>
      <c r="F93" t="s">
        <v>3</v>
      </c>
      <c r="G93" t="s">
        <v>4</v>
      </c>
      <c r="H93" t="s">
        <v>2703</v>
      </c>
      <c r="J93" t="str">
        <f t="shared" si="1"/>
        <v>Perícia realizada (60)Serventuário (14) | Escrivão/Diretor de Secretaria/Secretário Jurídico (48) | Perícia (14901) | Realizada (14905)</v>
      </c>
      <c r="K93" t="e">
        <f>VLOOKUP(J93,Situação!#REF!,1,0)</f>
        <v>#REF!</v>
      </c>
    </row>
    <row r="94" spans="1:11" ht="57.6" hidden="1" x14ac:dyDescent="0.3">
      <c r="A94" t="s">
        <v>152</v>
      </c>
      <c r="B94" t="s">
        <v>1</v>
      </c>
      <c r="C94" t="s">
        <v>7</v>
      </c>
      <c r="D94" s="1" t="s">
        <v>417</v>
      </c>
      <c r="E94" t="s">
        <v>3</v>
      </c>
      <c r="F94" t="s">
        <v>3</v>
      </c>
      <c r="G94" t="s">
        <v>4</v>
      </c>
      <c r="H94" t="s">
        <v>2703</v>
      </c>
      <c r="J94" t="str">
        <f t="shared" si="1"/>
        <v>Precatório/RPV expedido (35)Serventuário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v>
      </c>
      <c r="K94" t="e">
        <f>VLOOKUP(J94,Situação!#REF!,1,0)</f>
        <v>#VALUE!</v>
      </c>
    </row>
    <row r="95" spans="1:11" ht="57.6" hidden="1" x14ac:dyDescent="0.3">
      <c r="A95" t="s">
        <v>153</v>
      </c>
      <c r="B95" t="s">
        <v>1</v>
      </c>
      <c r="C95" t="s">
        <v>7</v>
      </c>
      <c r="D95" s="1" t="s">
        <v>418</v>
      </c>
      <c r="E95" t="s">
        <v>3</v>
      </c>
      <c r="F95" t="s">
        <v>3</v>
      </c>
      <c r="G95" t="s">
        <v>4</v>
      </c>
      <c r="H95" t="s">
        <v>2703</v>
      </c>
      <c r="J95" t="str">
        <f t="shared" si="1"/>
        <v>Precatório/RPV pago (36)Serventuário (14) | Escrivão/Diretor de Secretaria/Secretário Jurídico (48) | Requisição de Pagamento (12165) | Precatório (12166) | Paga (12169)
Serventuário (14) | Escrivão/Diretor de Secretaria/Secretário Jurídico (48) | Requisição de Pagamento (12165) | Pequeno Valor (12173) | Paga (12176)</v>
      </c>
      <c r="K95" t="e">
        <f>VLOOKUP(J95,Situação!#REF!,1,0)</f>
        <v>#VALUE!</v>
      </c>
    </row>
    <row r="96" spans="1:11" hidden="1" x14ac:dyDescent="0.3">
      <c r="A96" t="s">
        <v>154</v>
      </c>
      <c r="B96" t="s">
        <v>1</v>
      </c>
      <c r="C96" t="s">
        <v>7</v>
      </c>
      <c r="D96" t="s">
        <v>155</v>
      </c>
      <c r="E96" t="s">
        <v>3</v>
      </c>
      <c r="F96" t="s">
        <v>3</v>
      </c>
      <c r="G96" t="s">
        <v>4</v>
      </c>
      <c r="H96" t="s">
        <v>2703</v>
      </c>
      <c r="J96" t="str">
        <f t="shared" si="1"/>
        <v>Procedimento incidental ou cautelar resolvido (140)Magistrado (1) | Decisão (3) | Incidente ou Cautelar - Procedimento Resolvido (14702)</v>
      </c>
      <c r="K96" t="e">
        <f>VLOOKUP(J96,Situação!#REF!,1,0)</f>
        <v>#REF!</v>
      </c>
    </row>
    <row r="97" spans="1:11" hidden="1" x14ac:dyDescent="0.3">
      <c r="A97" t="s">
        <v>156</v>
      </c>
      <c r="B97" t="s">
        <v>1</v>
      </c>
      <c r="C97" t="s">
        <v>7</v>
      </c>
      <c r="D97" t="s">
        <v>419</v>
      </c>
      <c r="E97" t="s">
        <v>3</v>
      </c>
      <c r="F97" t="s">
        <v>3</v>
      </c>
      <c r="G97" t="s">
        <v>4</v>
      </c>
      <c r="H97" t="s">
        <v>2703</v>
      </c>
      <c r="J97" t="str">
        <f t="shared" si="1"/>
        <v>Procedimento restaurativo (círculo de apoio a vítimas) realizado (121)Serventuário (14) | Escrivão/Diretor de Secretaria/Secretário Jurídico (48) | Realização de Procedimento Restaurativo (12759)[39:Tipo_Procedimento_Restaurativo:200]</v>
      </c>
      <c r="K97" t="e">
        <f>VLOOKUP(J97,Situação!#REF!,1,0)</f>
        <v>#REF!</v>
      </c>
    </row>
    <row r="98" spans="1:11" hidden="1" x14ac:dyDescent="0.3">
      <c r="A98" t="s">
        <v>158</v>
      </c>
      <c r="B98" t="s">
        <v>1</v>
      </c>
      <c r="C98" t="s">
        <v>7</v>
      </c>
      <c r="D98" t="s">
        <v>420</v>
      </c>
      <c r="E98" t="s">
        <v>3</v>
      </c>
      <c r="F98" t="s">
        <v>3</v>
      </c>
      <c r="G98" t="s">
        <v>4</v>
      </c>
      <c r="H98" t="s">
        <v>2703</v>
      </c>
      <c r="J98" t="str">
        <f t="shared" si="1"/>
        <v>Procedimento restaurativo (círculos baseados na comunicação não violenta) realizado (123)Serventuário (14) | Escrivão/Diretor de Secretaria/Secretário Jurídico (48) | Realização de Procedimento Restaurativo (12759)[39:Tipo_Procedimento_Restaurativo:196]</v>
      </c>
      <c r="K98" t="e">
        <f>VLOOKUP(J98,Situação!#REF!,1,0)</f>
        <v>#REF!</v>
      </c>
    </row>
    <row r="99" spans="1:11" hidden="1" x14ac:dyDescent="0.3">
      <c r="A99" t="s">
        <v>160</v>
      </c>
      <c r="B99" t="s">
        <v>1</v>
      </c>
      <c r="C99" t="s">
        <v>7</v>
      </c>
      <c r="D99" t="s">
        <v>421</v>
      </c>
      <c r="E99" t="s">
        <v>3</v>
      </c>
      <c r="F99" t="s">
        <v>3</v>
      </c>
      <c r="G99" t="s">
        <v>4</v>
      </c>
      <c r="H99" t="s">
        <v>2703</v>
      </c>
      <c r="J99" t="str">
        <f t="shared" si="1"/>
        <v>Procedimento restaurativo (círculos de construção de paz) realizado (126)Serventuário (14) | Escrivão/Diretor de Secretaria/Secretário Jurídico (48) | Realização de Procedimento Restaurativo (12759)[39:Tipo_Procedimento_Restaurativo:195]</v>
      </c>
      <c r="K99" t="e">
        <f>VLOOKUP(J99,Situação!#REF!,1,0)</f>
        <v>#REF!</v>
      </c>
    </row>
    <row r="100" spans="1:11" hidden="1" x14ac:dyDescent="0.3">
      <c r="A100" t="s">
        <v>162</v>
      </c>
      <c r="B100" t="s">
        <v>1</v>
      </c>
      <c r="C100" t="s">
        <v>7</v>
      </c>
      <c r="D100" t="s">
        <v>422</v>
      </c>
      <c r="E100" t="s">
        <v>3</v>
      </c>
      <c r="F100" t="s">
        <v>3</v>
      </c>
      <c r="G100" t="s">
        <v>4</v>
      </c>
      <c r="H100" t="s">
        <v>2703</v>
      </c>
      <c r="J100" t="str">
        <f t="shared" si="1"/>
        <v>Procedimento restaurativo (círculos de reflexão com ofensores) realizado (122)Serventuário (14) | Escrivão/Diretor de Secretaria/Secretário Jurídico (48) | Realização de Procedimento Restaurativo (12759)[39:Tipo_Procedimento_Restaurativo:199]</v>
      </c>
      <c r="K100" t="e">
        <f>VLOOKUP(J100,Situação!#REF!,1,0)</f>
        <v>#REF!</v>
      </c>
    </row>
    <row r="101" spans="1:11" hidden="1" x14ac:dyDescent="0.3">
      <c r="A101" t="s">
        <v>164</v>
      </c>
      <c r="B101" t="s">
        <v>1</v>
      </c>
      <c r="C101" t="s">
        <v>7</v>
      </c>
      <c r="D101" t="s">
        <v>423</v>
      </c>
      <c r="E101" t="s">
        <v>3</v>
      </c>
      <c r="F101" t="s">
        <v>3</v>
      </c>
      <c r="G101" t="s">
        <v>4</v>
      </c>
      <c r="H101" t="s">
        <v>2703</v>
      </c>
      <c r="J101" t="str">
        <f t="shared" si="1"/>
        <v>Procedimento restaurativo (conferências de grupos familiares) realizado (124)Serventuário (14) | Escrivão/Diretor de Secretaria/Secretário Jurídico (48) | Realização de Procedimento Restaurativo (12759)[39:Tipo_Procedimento_Restaurativo:198]</v>
      </c>
      <c r="K101" t="e">
        <f>VLOOKUP(J101,Situação!#REF!,1,0)</f>
        <v>#REF!</v>
      </c>
    </row>
    <row r="102" spans="1:11" hidden="1" x14ac:dyDescent="0.3">
      <c r="A102" t="s">
        <v>166</v>
      </c>
      <c r="B102" t="s">
        <v>1</v>
      </c>
      <c r="C102" t="s">
        <v>7</v>
      </c>
      <c r="D102" t="s">
        <v>424</v>
      </c>
      <c r="E102" t="s">
        <v>3</v>
      </c>
      <c r="F102" t="s">
        <v>3</v>
      </c>
      <c r="G102" t="s">
        <v>4</v>
      </c>
      <c r="H102" t="s">
        <v>2703</v>
      </c>
      <c r="J102" t="str">
        <f t="shared" si="1"/>
        <v>Procedimento restaurativo (mediação/conferência vítima-ofensor-comunidade) realizado (125)Serventuário (14) | Escrivão/Diretor de Secretaria/Secretário Jurídico (48) | Realização de Procedimento Restaurativo (12759)[39:Tipo_Procedimento_Restaurativo:197]</v>
      </c>
      <c r="K102" t="e">
        <f>VLOOKUP(J102,Situação!#REF!,1,0)</f>
        <v>#REF!</v>
      </c>
    </row>
    <row r="103" spans="1:11" ht="57.6" hidden="1" x14ac:dyDescent="0.3">
      <c r="A103" t="s">
        <v>168</v>
      </c>
      <c r="B103" t="s">
        <v>1</v>
      </c>
      <c r="C103" t="s">
        <v>7</v>
      </c>
      <c r="D103" s="1" t="s">
        <v>2633</v>
      </c>
      <c r="E103" t="s">
        <v>3</v>
      </c>
      <c r="F103" t="s">
        <v>3</v>
      </c>
      <c r="G103" t="s">
        <v>4</v>
      </c>
      <c r="H103" t="s">
        <v>2703</v>
      </c>
      <c r="J103" t="str">
        <f t="shared" si="1"/>
        <v>Procedimento restaurativo (outros) realizado (127)Serventuário (14) | Escrivão/Diretor de Secretaria/Secretário Jurídico (48) | Realização de Procedimento Restaurativo (12759)[39:Tipo_Procedimento_Restaurativo:201]
Serventuário (14) | Escrivão/Diretor de Secretaria/Secretário Jurídico (48) | Realização de Procedimento Restaurativo (12759)</v>
      </c>
      <c r="K103" t="e">
        <f>VLOOKUP(J103,Situação!#REF!,1,0)</f>
        <v>#VALUE!</v>
      </c>
    </row>
    <row r="104" spans="1:11" hidden="1" x14ac:dyDescent="0.3">
      <c r="A104" t="s">
        <v>169</v>
      </c>
      <c r="B104" t="s">
        <v>1</v>
      </c>
      <c r="C104" t="s">
        <v>7</v>
      </c>
      <c r="D104" t="s">
        <v>170</v>
      </c>
      <c r="E104" t="s">
        <v>3</v>
      </c>
      <c r="F104" t="s">
        <v>4</v>
      </c>
      <c r="G104" t="s">
        <v>4</v>
      </c>
      <c r="H104" t="s">
        <v>171</v>
      </c>
      <c r="J104" t="str">
        <f t="shared" si="1"/>
        <v>Pronunciado (72)Magistrado (1) | Julgamento (193) | Sem Resolução de Mérito (218) | Pronúncia (10953)</v>
      </c>
      <c r="K104" t="e">
        <f>VLOOKUP(J104,Situação!#REF!,1,0)</f>
        <v>#REF!</v>
      </c>
    </row>
    <row r="105" spans="1:11" hidden="1" x14ac:dyDescent="0.3">
      <c r="A105" t="s">
        <v>172</v>
      </c>
      <c r="B105" t="s">
        <v>1</v>
      </c>
      <c r="C105" t="s">
        <v>7</v>
      </c>
      <c r="D105" t="s">
        <v>426</v>
      </c>
      <c r="E105" t="s">
        <v>3</v>
      </c>
      <c r="F105" t="s">
        <v>4</v>
      </c>
      <c r="G105" t="s">
        <v>4</v>
      </c>
      <c r="H105" t="s">
        <v>2703</v>
      </c>
      <c r="J105" t="str">
        <f t="shared" si="1"/>
        <v>Reativado (37)Serventuário (14) | Escrivão/Diretor de Secretaria/Secretário Jurídico (48) | Reativação (849)</v>
      </c>
      <c r="K105" t="e">
        <f>VLOOKUP(J105,Situação!#REF!,1,0)</f>
        <v>#REF!</v>
      </c>
    </row>
    <row r="106" spans="1:11" ht="28.8" hidden="1" x14ac:dyDescent="0.3">
      <c r="A106" t="s">
        <v>174</v>
      </c>
      <c r="B106" t="s">
        <v>1</v>
      </c>
      <c r="C106" t="s">
        <v>7</v>
      </c>
      <c r="D106" s="1" t="s">
        <v>427</v>
      </c>
      <c r="E106" t="s">
        <v>3</v>
      </c>
      <c r="F106" t="s">
        <v>3</v>
      </c>
      <c r="G106" t="s">
        <v>4</v>
      </c>
      <c r="H106" t="s">
        <v>2703</v>
      </c>
      <c r="J106" t="str">
        <f t="shared" si="1"/>
        <v>Recebido (38)Serventuário (14) | Escrivão/Diretor de Secretaria/Secretário Jurídico (48) | Recebimento (132)
Serventuário (14) | Distribuidor (18) | Recebimento (981)</v>
      </c>
      <c r="K106" t="e">
        <f>VLOOKUP(J106,Situação!#REF!,1,0)</f>
        <v>#REF!</v>
      </c>
    </row>
    <row r="107" spans="1:11" hidden="1" x14ac:dyDescent="0.3">
      <c r="A107" t="s">
        <v>175</v>
      </c>
      <c r="B107" t="s">
        <v>1</v>
      </c>
      <c r="C107" t="s">
        <v>7</v>
      </c>
      <c r="D107" t="s">
        <v>428</v>
      </c>
      <c r="E107" t="s">
        <v>3</v>
      </c>
      <c r="F107" t="s">
        <v>3</v>
      </c>
      <c r="G107" t="s">
        <v>4</v>
      </c>
      <c r="H107" t="s">
        <v>2703</v>
      </c>
      <c r="J107" t="str">
        <f t="shared" si="1"/>
        <v>Recebido da câmara de conciliação/mediação (131)Serventuário (14) | Escrivão/Diretor de Secretaria/Secretário Jurídico (48) | Recebimento de Câmara de Conciliação/Mediação (12623)</v>
      </c>
      <c r="K107" t="e">
        <f>VLOOKUP(J107,Situação!#REF!,1,0)</f>
        <v>#REF!</v>
      </c>
    </row>
    <row r="108" spans="1:11" hidden="1" x14ac:dyDescent="0.3">
      <c r="A108" t="s">
        <v>177</v>
      </c>
      <c r="B108" t="s">
        <v>1</v>
      </c>
      <c r="C108" t="s">
        <v>7</v>
      </c>
      <c r="D108" t="s">
        <v>2634</v>
      </c>
      <c r="E108" t="s">
        <v>3</v>
      </c>
      <c r="F108" t="s">
        <v>3</v>
      </c>
      <c r="G108" t="s">
        <v>4</v>
      </c>
      <c r="H108" t="s">
        <v>2703</v>
      </c>
      <c r="J108" t="str">
        <f t="shared" si="1"/>
        <v>Recebido do CEJUSC ou do Centro de Conciliação/Mediação (120)Serventuário (14) | Escrivão/Diretor de Secretaria/Secretário Jurídico (48) | Recebimento do CEJUSC ou Centros de Conciliação/Mediação (12619)</v>
      </c>
      <c r="K108" t="e">
        <f>VLOOKUP(J108,Situação!#REF!,1,0)</f>
        <v>#REF!</v>
      </c>
    </row>
    <row r="109" spans="1:11" hidden="1" x14ac:dyDescent="0.3">
      <c r="A109" t="s">
        <v>179</v>
      </c>
      <c r="B109" t="s">
        <v>1</v>
      </c>
      <c r="C109" t="s">
        <v>7</v>
      </c>
      <c r="D109" t="s">
        <v>430</v>
      </c>
      <c r="E109" t="s">
        <v>3</v>
      </c>
      <c r="F109" t="s">
        <v>3</v>
      </c>
      <c r="G109" t="s">
        <v>4</v>
      </c>
      <c r="H109" t="s">
        <v>2703</v>
      </c>
      <c r="J109" t="str">
        <f t="shared" si="1"/>
        <v>Recebido pelo CEJUSC ou pelo Centro de Conciliação/Mediação (119)Serventuário (14) | Escrivão/Diretor de Secretaria/Secretário Jurídico (48) | Recebimento no CEJUSC ou Centros de Conciliação/Mediação (12621)</v>
      </c>
      <c r="K109" t="e">
        <f>VLOOKUP(J109,Situação!#REF!,1,0)</f>
        <v>#REF!</v>
      </c>
    </row>
    <row r="110" spans="1:11" ht="57.6" hidden="1" x14ac:dyDescent="0.3">
      <c r="A110" t="s">
        <v>181</v>
      </c>
      <c r="B110" t="s">
        <v>1</v>
      </c>
      <c r="C110" t="s">
        <v>7</v>
      </c>
      <c r="D110" s="1" t="s">
        <v>2693</v>
      </c>
      <c r="E110" t="s">
        <v>3</v>
      </c>
      <c r="F110" t="s">
        <v>3</v>
      </c>
      <c r="G110" t="s">
        <v>4</v>
      </c>
      <c r="H110" t="s">
        <v>2703</v>
      </c>
      <c r="J110" t="str">
        <f t="shared" si="1"/>
        <v>Recebido pelo Tribunal (61)Serventuário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v>
      </c>
      <c r="K110" t="e">
        <f>VLOOKUP(J110,Situação!#REF!,1,0)</f>
        <v>#VALUE!</v>
      </c>
    </row>
    <row r="111" spans="1:11" ht="57.6" hidden="1" x14ac:dyDescent="0.3">
      <c r="A111" t="s">
        <v>182</v>
      </c>
      <c r="B111" t="s">
        <v>1</v>
      </c>
      <c r="C111" s="1" t="s">
        <v>318</v>
      </c>
      <c r="D111" s="1" t="s">
        <v>319</v>
      </c>
      <c r="E111" t="s">
        <v>3</v>
      </c>
      <c r="F111" t="s">
        <v>3</v>
      </c>
      <c r="G111" t="s">
        <v>3</v>
      </c>
      <c r="H111" t="s">
        <v>53</v>
      </c>
      <c r="J111" t="str">
        <f t="shared" si="1"/>
        <v>Recurso interno admitido (141)Magistrado (1) | Decisão (3) | Admissão (206) | Admissão de Recurso de Embargos à SDC/TST (15058)
Magistrado (1) | Decisão (3) | Admissão (206) | Admissão de Recurso de Embargos à SDI/TST (15057)</v>
      </c>
      <c r="K111" t="e">
        <f>VLOOKUP(J111,Situação!#REF!,1,0)</f>
        <v>#REF!</v>
      </c>
    </row>
    <row r="112" spans="1:11" ht="409.6" hidden="1" x14ac:dyDescent="0.3">
      <c r="A112" t="s">
        <v>183</v>
      </c>
      <c r="B112" t="s">
        <v>1</v>
      </c>
      <c r="C112" s="1" t="s">
        <v>2669</v>
      </c>
      <c r="D112" s="1" t="s">
        <v>2670</v>
      </c>
      <c r="E112" t="s">
        <v>3</v>
      </c>
      <c r="F112" t="s">
        <v>3</v>
      </c>
      <c r="G112" t="s">
        <v>4</v>
      </c>
      <c r="H112" t="s">
        <v>2703</v>
      </c>
      <c r="J112" t="str">
        <f t="shared" si="1"/>
        <v>Recurso interno iniciado (39)Serventuário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v>
      </c>
      <c r="K112" t="e">
        <f>VLOOKUP(J112,Situação!#REF!,1,0)</f>
        <v>#VALUE!</v>
      </c>
    </row>
    <row r="113" spans="1:11" ht="57.6" hidden="1" x14ac:dyDescent="0.3">
      <c r="A113" t="s">
        <v>184</v>
      </c>
      <c r="B113" t="s">
        <v>1</v>
      </c>
      <c r="C113" t="s">
        <v>7</v>
      </c>
      <c r="D113" s="1" t="s">
        <v>322</v>
      </c>
      <c r="E113" t="s">
        <v>3</v>
      </c>
      <c r="F113" t="s">
        <v>3</v>
      </c>
      <c r="G113" t="s">
        <v>3</v>
      </c>
      <c r="H113" t="s">
        <v>53</v>
      </c>
      <c r="J113" t="str">
        <f t="shared" si="1"/>
        <v>Recurso interno não admitido (142)Magistrado (1) | Decisão (3) | Não-Admissão (207) | Não Admissão de Recurso de Embargos à SDC/TST (15060)
Magistrado (1) | Decisão (3) | Não-Admissão (207) | Não Admissão de Recurso de Embargos à SDI/TST (15059)</v>
      </c>
      <c r="K113" t="e">
        <f>VLOOKUP(J113,Situação!#REF!,1,0)</f>
        <v>#REF!</v>
      </c>
    </row>
    <row r="114" spans="1:11" hidden="1" x14ac:dyDescent="0.3">
      <c r="A114" t="s">
        <v>185</v>
      </c>
      <c r="B114" t="s">
        <v>1</v>
      </c>
      <c r="C114" t="s">
        <v>7</v>
      </c>
      <c r="D114" t="s">
        <v>434</v>
      </c>
      <c r="E114" t="s">
        <v>3</v>
      </c>
      <c r="F114" t="s">
        <v>4</v>
      </c>
      <c r="G114" t="s">
        <v>4</v>
      </c>
      <c r="H114" t="s">
        <v>2703</v>
      </c>
      <c r="J114" t="str">
        <f t="shared" si="1"/>
        <v>Redistribuído (40)Serventuário (14) | Distribuidor (18) | Redistribuição (36)</v>
      </c>
      <c r="K114" t="e">
        <f>VLOOKUP(J114,Situação!#REF!,1,0)</f>
        <v>#REF!</v>
      </c>
    </row>
    <row r="115" spans="1:11" ht="43.2" hidden="1" x14ac:dyDescent="0.3">
      <c r="A115" t="s">
        <v>2657</v>
      </c>
      <c r="B115" t="s">
        <v>1</v>
      </c>
      <c r="C115" t="s">
        <v>7</v>
      </c>
      <c r="D115" s="1" t="s">
        <v>2658</v>
      </c>
      <c r="E115" t="s">
        <v>3</v>
      </c>
      <c r="F115" t="s">
        <v>3</v>
      </c>
      <c r="G115" t="s">
        <v>4</v>
      </c>
      <c r="H115" t="s">
        <v>2703</v>
      </c>
      <c r="J115" t="str">
        <f t="shared" si="1"/>
        <v>Redistribuído para outro Tribunal (154)Serventuário (14) | Escrivão/Diretor de Secretaria/Secretário Jurídico (48) | Remessa (123)[18:motivo_da_remessa:367]
Serventuário (14) | Distribuidor (18) | Remessa (982)[18:motivo_da_remessa:367]</v>
      </c>
      <c r="K115" t="e">
        <f>VLOOKUP(J115,Situação!#REF!,1,0)</f>
        <v>#REF!</v>
      </c>
    </row>
    <row r="116" spans="1:11" ht="187.2" hidden="1" x14ac:dyDescent="0.3">
      <c r="A116" t="s">
        <v>187</v>
      </c>
      <c r="B116" t="s">
        <v>1</v>
      </c>
      <c r="C116" s="1" t="s">
        <v>2666</v>
      </c>
      <c r="D116" s="1" t="s">
        <v>435</v>
      </c>
      <c r="E116" t="s">
        <v>3</v>
      </c>
      <c r="F116" t="s">
        <v>3</v>
      </c>
      <c r="G116" t="s">
        <v>4</v>
      </c>
      <c r="H116" t="s">
        <v>2703</v>
      </c>
      <c r="J116" t="str">
        <f t="shared" si="1"/>
        <v>Remetido (41)Serventuário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v>
      </c>
      <c r="K116" t="e">
        <f>VLOOKUP(J116,Situação!#REF!,1,0)</f>
        <v>#VALUE!</v>
      </c>
    </row>
    <row r="117" spans="1:11" hidden="1" x14ac:dyDescent="0.3">
      <c r="A117" t="s">
        <v>188</v>
      </c>
      <c r="B117" t="s">
        <v>1</v>
      </c>
      <c r="C117" t="s">
        <v>7</v>
      </c>
      <c r="D117" t="s">
        <v>436</v>
      </c>
      <c r="E117" t="s">
        <v>3</v>
      </c>
      <c r="F117" t="s">
        <v>3</v>
      </c>
      <c r="G117" t="s">
        <v>4</v>
      </c>
      <c r="H117" t="s">
        <v>2703</v>
      </c>
      <c r="J117" t="str">
        <f t="shared" si="1"/>
        <v>Remetido ao distribuidor (42)Serventuário (14) | Escrivão/Diretor de Secretaria/Secretário Jurídico (48) | Remessa (123)[7:destino:Distribuidor]</v>
      </c>
      <c r="K117" t="e">
        <f>VLOOKUP(J117,Situação!#REF!,1,0)</f>
        <v>#REF!</v>
      </c>
    </row>
    <row r="118" spans="1:11" hidden="1" x14ac:dyDescent="0.3">
      <c r="A118" t="s">
        <v>190</v>
      </c>
      <c r="B118" t="s">
        <v>1</v>
      </c>
      <c r="C118" t="s">
        <v>7</v>
      </c>
      <c r="D118" t="s">
        <v>437</v>
      </c>
      <c r="E118" t="s">
        <v>3</v>
      </c>
      <c r="F118" t="s">
        <v>3</v>
      </c>
      <c r="G118" t="s">
        <v>4</v>
      </c>
      <c r="H118" t="s">
        <v>2703</v>
      </c>
      <c r="J118" t="str">
        <f t="shared" si="1"/>
        <v>Remetido para a câmara de conciliação/mediação (130)Serventuário (14) | Escrivão/Diretor de Secretaria/Secretário Jurídico (48) | Remessa para Câmara de Conciliação/Mediação (12622)</v>
      </c>
      <c r="K118" t="e">
        <f>VLOOKUP(J118,Situação!#REF!,1,0)</f>
        <v>#REF!</v>
      </c>
    </row>
    <row r="119" spans="1:11" ht="57.6" hidden="1" x14ac:dyDescent="0.3">
      <c r="A119" t="s">
        <v>192</v>
      </c>
      <c r="B119" t="s">
        <v>1</v>
      </c>
      <c r="C119" t="s">
        <v>7</v>
      </c>
      <c r="D119" s="1" t="s">
        <v>2636</v>
      </c>
      <c r="E119" t="s">
        <v>3</v>
      </c>
      <c r="F119" t="s">
        <v>3</v>
      </c>
      <c r="G119" t="s">
        <v>4</v>
      </c>
      <c r="H119" t="s">
        <v>2703</v>
      </c>
      <c r="J119" t="str">
        <f t="shared" si="1"/>
        <v>Remetido para o CEJUSC ou para o Centro de Conciliação/Mediação (118)Serventuário (14) | Escrivão/Diretor de Secretaria/Secretário Jurídico (48) | Remessa CEJUSC (12618)
Serventuário (14) | Escrivão/Diretor de Secretaria/Secretário Jurídico (48) | Remessa para o CEJUSC ou Centros de Conciliação/Mediação (12614)</v>
      </c>
      <c r="K119" t="e">
        <f>VLOOKUP(J119,Situação!#REF!,1,0)</f>
        <v>#VALUE!</v>
      </c>
    </row>
    <row r="120" spans="1:11" ht="43.2" hidden="1" x14ac:dyDescent="0.3">
      <c r="A120" t="s">
        <v>193</v>
      </c>
      <c r="B120" t="s">
        <v>1</v>
      </c>
      <c r="C120" t="s">
        <v>193</v>
      </c>
      <c r="D120" s="1" t="s">
        <v>439</v>
      </c>
      <c r="E120" t="s">
        <v>3</v>
      </c>
      <c r="F120" t="s">
        <v>3</v>
      </c>
      <c r="G120" t="s">
        <v>4</v>
      </c>
      <c r="H120" t="s">
        <v>2703</v>
      </c>
      <c r="J120" t="str">
        <f t="shared" si="1"/>
        <v>Remetido para outra instância (134)Serventuário (14) | Escrivão/Diretor de Secretaria/Secretário Jurídico (48) | Remessa (123)[18:motivo_da_remessa:267]
Serventuário (14) | Distribuidor (18) | Remessa (982)[18:motivo_da_remessa:267]</v>
      </c>
      <c r="K120" t="e">
        <f>VLOOKUP(J120,Situação!#REF!,1,0)</f>
        <v>#REF!</v>
      </c>
    </row>
    <row r="121" spans="1:11" ht="43.2" hidden="1" x14ac:dyDescent="0.3">
      <c r="A121" t="s">
        <v>194</v>
      </c>
      <c r="B121" t="s">
        <v>1</v>
      </c>
      <c r="C121" t="s">
        <v>7</v>
      </c>
      <c r="D121" s="1" t="s">
        <v>2671</v>
      </c>
      <c r="E121" t="s">
        <v>3</v>
      </c>
      <c r="F121" t="s">
        <v>3</v>
      </c>
      <c r="G121" t="s">
        <v>4</v>
      </c>
      <c r="H121" t="s">
        <v>2703</v>
      </c>
      <c r="J121" t="str">
        <f t="shared" si="1"/>
        <v>Remetido pelo CEJUSC ou do Centro de Conciliação/Mediação (153)Serventuário (14) | Escrivão/Diretor de Secretaria/Secretário Jurídico (48) | Remessa (123)[18:motivo_da_remessa:190]
Serventuário (14) | Distribuidor (18) | Remessa (982)[18:motivo_da_remessa:190]</v>
      </c>
      <c r="K121" t="e">
        <f>VLOOKUP(J121,Situação!#REF!,1,0)</f>
        <v>#VALUE!</v>
      </c>
    </row>
    <row r="122" spans="1:11" hidden="1" x14ac:dyDescent="0.3">
      <c r="A122" t="s">
        <v>196</v>
      </c>
      <c r="B122" t="s">
        <v>1</v>
      </c>
      <c r="C122" t="s">
        <v>7</v>
      </c>
      <c r="D122" t="s">
        <v>197</v>
      </c>
      <c r="E122" t="s">
        <v>3</v>
      </c>
      <c r="F122" t="s">
        <v>3</v>
      </c>
      <c r="G122" t="s">
        <v>4</v>
      </c>
      <c r="H122" t="s">
        <v>53</v>
      </c>
      <c r="J122" t="str">
        <f t="shared" si="1"/>
        <v>Revogada transação penal (139)Magistrado (1) | Decisão (3) | Revogação (157) | Revogação da Transação Penal (15025)</v>
      </c>
      <c r="K122" t="e">
        <f>VLOOKUP(J122,Situação!#REF!,1,0)</f>
        <v>#REF!</v>
      </c>
    </row>
    <row r="123" spans="1:11" hidden="1" x14ac:dyDescent="0.3">
      <c r="A123" t="s">
        <v>198</v>
      </c>
      <c r="B123" t="s">
        <v>1</v>
      </c>
      <c r="C123" t="s">
        <v>7</v>
      </c>
      <c r="D123" t="s">
        <v>440</v>
      </c>
      <c r="E123" t="s">
        <v>3</v>
      </c>
      <c r="F123" t="s">
        <v>3</v>
      </c>
      <c r="G123" t="s">
        <v>4</v>
      </c>
      <c r="H123" t="s">
        <v>2703</v>
      </c>
      <c r="J123" t="str">
        <f t="shared" si="1"/>
        <v>Sessão do juri antecipada (83)Serventuário (14) | Escrivão/Diretor de Secretaria/Secretário Jurídico (48) | Sessão do Tribunal do Júri (313)[15:situacao_da_audiencia:12]</v>
      </c>
      <c r="K123" t="e">
        <f>VLOOKUP(J123,Situação!#REF!,1,0)</f>
        <v>#REF!</v>
      </c>
    </row>
    <row r="124" spans="1:11" hidden="1" x14ac:dyDescent="0.3">
      <c r="A124" t="s">
        <v>200</v>
      </c>
      <c r="B124" t="s">
        <v>1</v>
      </c>
      <c r="C124" t="s">
        <v>7</v>
      </c>
      <c r="D124" t="s">
        <v>441</v>
      </c>
      <c r="E124" t="s">
        <v>3</v>
      </c>
      <c r="F124" t="s">
        <v>3</v>
      </c>
      <c r="G124" t="s">
        <v>4</v>
      </c>
      <c r="H124" t="s">
        <v>2703</v>
      </c>
      <c r="J124" t="str">
        <f t="shared" si="1"/>
        <v>Sessão do juri cancelada (84)Serventuário (14) | Escrivão/Diretor de Secretaria/Secretário Jurídico (48) | Sessão do Tribunal do Júri (313)[15:situacao_da_audiencia:11]</v>
      </c>
      <c r="K124" t="e">
        <f>VLOOKUP(J124,Situação!#REF!,1,0)</f>
        <v>#REF!</v>
      </c>
    </row>
    <row r="125" spans="1:11" hidden="1" x14ac:dyDescent="0.3">
      <c r="A125" t="s">
        <v>202</v>
      </c>
      <c r="B125" t="s">
        <v>1</v>
      </c>
      <c r="C125" t="s">
        <v>7</v>
      </c>
      <c r="D125" t="s">
        <v>442</v>
      </c>
      <c r="E125" t="s">
        <v>3</v>
      </c>
      <c r="F125" t="s">
        <v>3</v>
      </c>
      <c r="G125" t="s">
        <v>4</v>
      </c>
      <c r="H125" t="s">
        <v>2703</v>
      </c>
      <c r="J125" t="str">
        <f t="shared" si="1"/>
        <v>Sessão do juri convertida em diligência (85)Serventuário (14) | Escrivão/Diretor de Secretaria/Secretário Jurídico (48) | Sessão do Tribunal do Júri (313)[15:situacao_da_audiencia:15]</v>
      </c>
      <c r="K125" t="e">
        <f>VLOOKUP(J125,Situação!#REF!,1,0)</f>
        <v>#REF!</v>
      </c>
    </row>
    <row r="126" spans="1:11" ht="374.4" hidden="1" x14ac:dyDescent="0.3">
      <c r="A126" t="s">
        <v>204</v>
      </c>
      <c r="B126" t="s">
        <v>1</v>
      </c>
      <c r="C126" s="1" t="s">
        <v>2672</v>
      </c>
      <c r="D126" t="s">
        <v>443</v>
      </c>
      <c r="E126" t="s">
        <v>3</v>
      </c>
      <c r="F126" t="s">
        <v>3</v>
      </c>
      <c r="G126" t="s">
        <v>4</v>
      </c>
      <c r="H126" t="s">
        <v>2703</v>
      </c>
      <c r="J126" t="str">
        <f t="shared" si="1"/>
        <v>Sessão do juri designada (43)Serventuário (14) | Escrivão/Diretor de Secretaria/Secretário Jurídico (48) | Sessão do Tribunal do Júri (313)[15:situacao_da_audiencia:9]</v>
      </c>
      <c r="K126" t="e">
        <f>VLOOKUP(J126,Situação!#REF!,1,0)</f>
        <v>#REF!</v>
      </c>
    </row>
    <row r="127" spans="1:11" hidden="1" x14ac:dyDescent="0.3">
      <c r="A127" t="s">
        <v>206</v>
      </c>
      <c r="B127" t="s">
        <v>1</v>
      </c>
      <c r="C127" t="s">
        <v>7</v>
      </c>
      <c r="D127" t="s">
        <v>444</v>
      </c>
      <c r="E127" t="s">
        <v>3</v>
      </c>
      <c r="F127" t="s">
        <v>3</v>
      </c>
      <c r="G127" t="s">
        <v>4</v>
      </c>
      <c r="H127" t="s">
        <v>2703</v>
      </c>
      <c r="J127" t="str">
        <f t="shared" si="1"/>
        <v>Sessão do juri não realizada (86)Serventuário (14) | Escrivão/Diretor de Secretaria/Secretário Jurídico (48) | Sessão do Tribunal do Júri (313)[15:situacao_da_audiencia:14]</v>
      </c>
      <c r="K127" t="e">
        <f>VLOOKUP(J127,Situação!#REF!,1,0)</f>
        <v>#REF!</v>
      </c>
    </row>
    <row r="128" spans="1:11" hidden="1" x14ac:dyDescent="0.3">
      <c r="A128" t="s">
        <v>208</v>
      </c>
      <c r="B128" t="s">
        <v>1</v>
      </c>
      <c r="C128" t="s">
        <v>7</v>
      </c>
      <c r="D128" t="s">
        <v>445</v>
      </c>
      <c r="E128" t="s">
        <v>3</v>
      </c>
      <c r="F128" t="s">
        <v>3</v>
      </c>
      <c r="G128" t="s">
        <v>4</v>
      </c>
      <c r="H128" t="s">
        <v>2703</v>
      </c>
      <c r="J128" t="str">
        <f t="shared" si="1"/>
        <v>Sessão do juri realizada (44)Serventuário (14) | Escrivão/Diretor de Secretaria/Secretário Jurídico (48) | Sessão do Tribunal do Júri (313)[15:situacao_da_audiencia:13]</v>
      </c>
      <c r="K128" t="e">
        <f>VLOOKUP(J128,Situação!#REF!,1,0)</f>
        <v>#REF!</v>
      </c>
    </row>
    <row r="129" spans="1:11" ht="374.4" hidden="1" x14ac:dyDescent="0.3">
      <c r="A129" t="s">
        <v>210</v>
      </c>
      <c r="B129" t="s">
        <v>1</v>
      </c>
      <c r="C129" s="1" t="s">
        <v>2672</v>
      </c>
      <c r="D129" t="s">
        <v>446</v>
      </c>
      <c r="E129" t="s">
        <v>3</v>
      </c>
      <c r="F129" t="s">
        <v>3</v>
      </c>
      <c r="G129" t="s">
        <v>4</v>
      </c>
      <c r="H129" t="s">
        <v>2703</v>
      </c>
      <c r="J129" t="str">
        <f t="shared" si="1"/>
        <v>Sessão do juri redesignada (87)Serventuário (14) | Escrivão/Diretor de Secretaria/Secretário Jurídico (48) | Sessão do Tribunal do Júri (313)[15:situacao_da_audiencia:10]</v>
      </c>
      <c r="K129" t="e">
        <f>VLOOKUP(J129,Situação!#REF!,1,0)</f>
        <v>#REF!</v>
      </c>
    </row>
    <row r="130" spans="1:11" hidden="1" x14ac:dyDescent="0.3">
      <c r="A130" t="s">
        <v>212</v>
      </c>
      <c r="B130" t="s">
        <v>1</v>
      </c>
      <c r="C130" t="s">
        <v>7</v>
      </c>
      <c r="D130" t="s">
        <v>447</v>
      </c>
      <c r="E130" t="s">
        <v>3</v>
      </c>
      <c r="F130" t="s">
        <v>3</v>
      </c>
      <c r="G130" t="s">
        <v>4</v>
      </c>
      <c r="H130" t="s">
        <v>2703</v>
      </c>
      <c r="J130" t="str">
        <f t="shared" si="1"/>
        <v>Sessão Restaurativa antecipada (146)Serventuário (14) | Escrivão/Diretor de Secretaria/Secretário Jurídico (48) | Sessão Restaurativa (15102)[15:situacao_da_audiencia:12]</v>
      </c>
      <c r="K130" t="e">
        <f>VLOOKUP(J130,Situação!#REF!,1,0)</f>
        <v>#REF!</v>
      </c>
    </row>
    <row r="131" spans="1:11" hidden="1" x14ac:dyDescent="0.3">
      <c r="A131" t="s">
        <v>214</v>
      </c>
      <c r="B131" t="s">
        <v>1</v>
      </c>
      <c r="C131" t="s">
        <v>7</v>
      </c>
      <c r="D131" t="s">
        <v>448</v>
      </c>
      <c r="E131" t="s">
        <v>3</v>
      </c>
      <c r="F131" t="s">
        <v>3</v>
      </c>
      <c r="G131" t="s">
        <v>4</v>
      </c>
      <c r="H131" t="s">
        <v>2703</v>
      </c>
      <c r="J131" t="str">
        <f t="shared" ref="J131:J153" si="2">A131&amp;D131</f>
        <v>Sessão Restaurativa cancelada (147)Serventuário (14) | Escrivão/Diretor de Secretaria/Secretário Jurídico (48) | Sessão Restaurativa (15102)[15:situacao_da_audiencia:11]</v>
      </c>
      <c r="K131" t="e">
        <f>VLOOKUP(J131,Situação!#REF!,1,0)</f>
        <v>#REF!</v>
      </c>
    </row>
    <row r="132" spans="1:11" hidden="1" x14ac:dyDescent="0.3">
      <c r="A132" t="s">
        <v>216</v>
      </c>
      <c r="B132" t="s">
        <v>1</v>
      </c>
      <c r="C132" t="s">
        <v>7</v>
      </c>
      <c r="D132" t="s">
        <v>449</v>
      </c>
      <c r="E132" t="s">
        <v>3</v>
      </c>
      <c r="F132" t="s">
        <v>3</v>
      </c>
      <c r="G132" t="s">
        <v>4</v>
      </c>
      <c r="H132" t="s">
        <v>2703</v>
      </c>
      <c r="J132" t="str">
        <f t="shared" si="2"/>
        <v>Sessão Restaurativa convertida em diligência (148)Serventuário (14) | Escrivão/Diretor de Secretaria/Secretário Jurídico (48) | Sessão Restaurativa (15102)[15:situacao_da_audiencia:15]</v>
      </c>
      <c r="K132" t="e">
        <f>VLOOKUP(J132,Situação!#REF!,1,0)</f>
        <v>#REF!</v>
      </c>
    </row>
    <row r="133" spans="1:11" ht="100.8" hidden="1" x14ac:dyDescent="0.3">
      <c r="A133" t="s">
        <v>218</v>
      </c>
      <c r="B133" t="s">
        <v>1</v>
      </c>
      <c r="C133" s="1" t="s">
        <v>327</v>
      </c>
      <c r="D133" t="s">
        <v>450</v>
      </c>
      <c r="E133" t="s">
        <v>3</v>
      </c>
      <c r="F133" t="s">
        <v>3</v>
      </c>
      <c r="G133" t="s">
        <v>4</v>
      </c>
      <c r="H133" t="s">
        <v>2703</v>
      </c>
      <c r="J133" t="str">
        <f t="shared" si="2"/>
        <v>Sessão Restaurativa designada (149)Serventuário (14) | Escrivão/Diretor de Secretaria/Secretário Jurídico (48) | Sessão Restaurativa (15102)[15:situacao_da_audiencia:9]</v>
      </c>
      <c r="K133" t="e">
        <f>VLOOKUP(J133,Situação!#REF!,1,0)</f>
        <v>#REF!</v>
      </c>
    </row>
    <row r="134" spans="1:11" hidden="1" x14ac:dyDescent="0.3">
      <c r="A134" t="s">
        <v>220</v>
      </c>
      <c r="B134" t="s">
        <v>1</v>
      </c>
      <c r="C134" t="s">
        <v>7</v>
      </c>
      <c r="D134" t="s">
        <v>451</v>
      </c>
      <c r="E134" t="s">
        <v>3</v>
      </c>
      <c r="F134" t="s">
        <v>3</v>
      </c>
      <c r="G134" t="s">
        <v>4</v>
      </c>
      <c r="H134" t="s">
        <v>2703</v>
      </c>
      <c r="J134" t="str">
        <f t="shared" si="2"/>
        <v>Sessão Restaurativa não realizada (150)Serventuário (14) | Escrivão/Diretor de Secretaria/Secretário Jurídico (48) | Sessão Restaurativa (15102)[15:situacao_da_audiencia:14]</v>
      </c>
      <c r="K134" t="e">
        <f>VLOOKUP(J134,Situação!#REF!,1,0)</f>
        <v>#REF!</v>
      </c>
    </row>
    <row r="135" spans="1:11" hidden="1" x14ac:dyDescent="0.3">
      <c r="A135" t="s">
        <v>222</v>
      </c>
      <c r="B135" t="s">
        <v>1</v>
      </c>
      <c r="C135" t="s">
        <v>7</v>
      </c>
      <c r="D135" t="s">
        <v>452</v>
      </c>
      <c r="E135" t="s">
        <v>3</v>
      </c>
      <c r="F135" t="s">
        <v>3</v>
      </c>
      <c r="G135" t="s">
        <v>4</v>
      </c>
      <c r="H135" t="s">
        <v>2703</v>
      </c>
      <c r="J135" t="str">
        <f t="shared" si="2"/>
        <v>Sessão Restaurativa realizada (151)Serventuário (14) | Escrivão/Diretor de Secretaria/Secretário Jurídico (48) | Sessão Restaurativa (15102)[15:situacao_da_audiencia:13]</v>
      </c>
      <c r="K135" t="e">
        <f>VLOOKUP(J135,Situação!#REF!,1,0)</f>
        <v>#REF!</v>
      </c>
    </row>
    <row r="136" spans="1:11" ht="100.8" hidden="1" x14ac:dyDescent="0.3">
      <c r="A136" t="s">
        <v>224</v>
      </c>
      <c r="B136" t="s">
        <v>1</v>
      </c>
      <c r="C136" s="1" t="s">
        <v>327</v>
      </c>
      <c r="D136" t="s">
        <v>453</v>
      </c>
      <c r="E136" t="s">
        <v>3</v>
      </c>
      <c r="F136" t="s">
        <v>3</v>
      </c>
      <c r="G136" t="s">
        <v>4</v>
      </c>
      <c r="H136" t="s">
        <v>2703</v>
      </c>
      <c r="J136" t="str">
        <f t="shared" si="2"/>
        <v>Sessão Restaurativa redesignada (152)Serventuário (14) | Escrivão/Diretor de Secretaria/Secretário Jurídico (48) | Sessão Restaurativa (15102)[15:situacao_da_audiencia:10]</v>
      </c>
      <c r="K136" t="e">
        <f>VLOOKUP(J136,Situação!#REF!,1,0)</f>
        <v>#REF!</v>
      </c>
    </row>
    <row r="137" spans="1:11" ht="345.6" hidden="1" x14ac:dyDescent="0.3">
      <c r="A137" t="s">
        <v>226</v>
      </c>
      <c r="B137" t="s">
        <v>1</v>
      </c>
      <c r="C137" s="1" t="s">
        <v>2673</v>
      </c>
      <c r="D137" s="1" t="s">
        <v>329</v>
      </c>
      <c r="E137" t="s">
        <v>3</v>
      </c>
      <c r="F137" t="s">
        <v>3</v>
      </c>
      <c r="G137" t="s">
        <v>4</v>
      </c>
      <c r="H137" t="s">
        <v>2703</v>
      </c>
      <c r="J137" t="str">
        <f t="shared" si="2"/>
        <v>Supenso/Sobrestado por SIRDR (128)Magistrado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v>
      </c>
      <c r="K137" t="e">
        <f>VLOOKUP(J137,Situação!#REF!,1,0)</f>
        <v>#VALUE!</v>
      </c>
    </row>
    <row r="138" spans="1:11" ht="360" hidden="1" x14ac:dyDescent="0.3">
      <c r="A138" t="s">
        <v>227</v>
      </c>
      <c r="B138" t="s">
        <v>1</v>
      </c>
      <c r="C138" s="1" t="s">
        <v>2674</v>
      </c>
      <c r="D138" t="s">
        <v>228</v>
      </c>
      <c r="E138" t="s">
        <v>3</v>
      </c>
      <c r="F138" t="s">
        <v>3</v>
      </c>
      <c r="G138" t="s">
        <v>4</v>
      </c>
      <c r="H138" t="s">
        <v>53</v>
      </c>
      <c r="J138" t="str">
        <f t="shared" si="2"/>
        <v>Suspenso/sobrestado  por Ação de Controle Concentrado de Constitucionalidade (92)Magistrado (1) | Decisão (3) | Suspensão ou Sobrestamento (25) | Por Ação de Controle Concentrado de Constitucionalidade (14971)</v>
      </c>
      <c r="K138" t="e">
        <f>VLOOKUP(J138,Situação!#REF!,1,0)</f>
        <v>#REF!</v>
      </c>
    </row>
    <row r="139" spans="1:11" ht="345.6" hidden="1" x14ac:dyDescent="0.3">
      <c r="A139" t="s">
        <v>229</v>
      </c>
      <c r="B139" t="s">
        <v>1</v>
      </c>
      <c r="C139" s="1" t="s">
        <v>2675</v>
      </c>
      <c r="D139" t="s">
        <v>230</v>
      </c>
      <c r="E139" t="s">
        <v>3</v>
      </c>
      <c r="F139" t="s">
        <v>3</v>
      </c>
      <c r="G139" t="s">
        <v>4</v>
      </c>
      <c r="H139" t="s">
        <v>53</v>
      </c>
      <c r="J139" t="str">
        <f t="shared" si="2"/>
        <v>Suspenso/sobrestado  por Controvérsia (93)Magistrado (1) | Decisão (3) | Suspensão ou Sobrestamento (25) | Por Controvérsia (14970)</v>
      </c>
      <c r="K139" t="e">
        <f>VLOOKUP(J139,Situação!#REF!,1,0)</f>
        <v>#REF!</v>
      </c>
    </row>
    <row r="140" spans="1:11" ht="409.6" hidden="1" x14ac:dyDescent="0.3">
      <c r="A140" t="s">
        <v>231</v>
      </c>
      <c r="B140" t="s">
        <v>1</v>
      </c>
      <c r="C140" s="1" t="s">
        <v>2676</v>
      </c>
      <c r="D140" s="1" t="s">
        <v>333</v>
      </c>
      <c r="E140" t="s">
        <v>3</v>
      </c>
      <c r="F140" t="s">
        <v>3</v>
      </c>
      <c r="G140" t="s">
        <v>4</v>
      </c>
      <c r="H140" t="s">
        <v>53</v>
      </c>
      <c r="J140" t="str">
        <f t="shared" si="2"/>
        <v>Suspenso/sobrestado por decisão judicial (46)Magistrado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v>
      </c>
      <c r="K140" t="e">
        <f>VLOOKUP(J140,Situação!#REF!,1,0)</f>
        <v>#VALUE!</v>
      </c>
    </row>
    <row r="141" spans="1:11" ht="409.6" hidden="1" x14ac:dyDescent="0.3">
      <c r="A141" t="s">
        <v>232</v>
      </c>
      <c r="B141" t="s">
        <v>1</v>
      </c>
      <c r="C141" s="1" t="s">
        <v>2676</v>
      </c>
      <c r="D141" s="1" t="s">
        <v>334</v>
      </c>
      <c r="E141" t="s">
        <v>3</v>
      </c>
      <c r="F141" t="s">
        <v>3</v>
      </c>
      <c r="G141" t="s">
        <v>4</v>
      </c>
      <c r="H141" t="s">
        <v>117</v>
      </c>
      <c r="J141" t="str">
        <f t="shared" si="2"/>
        <v>Suspenso/sobrestado por despacho judicial (45)Magistrado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v>
      </c>
      <c r="K141" t="e">
        <f>VLOOKUP(J141,Situação!#REF!,1,0)</f>
        <v>#VALUE!</v>
      </c>
    </row>
    <row r="142" spans="1:11" ht="345.6" hidden="1" x14ac:dyDescent="0.3">
      <c r="A142" t="s">
        <v>233</v>
      </c>
      <c r="B142" t="s">
        <v>1</v>
      </c>
      <c r="C142" s="1" t="s">
        <v>2677</v>
      </c>
      <c r="D142" t="s">
        <v>234</v>
      </c>
      <c r="E142" t="s">
        <v>3</v>
      </c>
      <c r="F142" t="s">
        <v>3</v>
      </c>
      <c r="G142" t="s">
        <v>4</v>
      </c>
      <c r="H142" t="s">
        <v>53</v>
      </c>
      <c r="J142" t="str">
        <f t="shared" si="2"/>
        <v>Suspenso/sobrestado por Grupo de Representativos (94)Magistrado (1) | Decisão (3) | Suspensão ou Sobrestamento (25) | Por Grupo de Representativos (14969)</v>
      </c>
      <c r="K142" t="e">
        <f>VLOOKUP(J142,Situação!#REF!,1,0)</f>
        <v>#REF!</v>
      </c>
    </row>
    <row r="143" spans="1:11" ht="345.6" hidden="1" x14ac:dyDescent="0.3">
      <c r="A143" t="s">
        <v>235</v>
      </c>
      <c r="B143" t="s">
        <v>1</v>
      </c>
      <c r="C143" s="1" t="s">
        <v>2678</v>
      </c>
      <c r="D143" t="s">
        <v>236</v>
      </c>
      <c r="E143" t="s">
        <v>3</v>
      </c>
      <c r="F143" t="s">
        <v>3</v>
      </c>
      <c r="G143" t="s">
        <v>4</v>
      </c>
      <c r="H143" t="s">
        <v>53</v>
      </c>
      <c r="J143" t="str">
        <f t="shared" si="2"/>
        <v>Suspenso/sobrestado por IAC (95)Magistrado (1) | Decisão (3) | Suspensão ou Sobrestamento (25) | Por Incidente de Assunção de Competência - IAC (14968)</v>
      </c>
      <c r="K143" t="e">
        <f>VLOOKUP(J143,Situação!#REF!,1,0)</f>
        <v>#REF!</v>
      </c>
    </row>
    <row r="144" spans="1:11" ht="345.6" hidden="1" x14ac:dyDescent="0.3">
      <c r="A144" t="s">
        <v>237</v>
      </c>
      <c r="B144" t="s">
        <v>1</v>
      </c>
      <c r="C144" s="1" t="s">
        <v>2679</v>
      </c>
      <c r="D144" t="s">
        <v>238</v>
      </c>
      <c r="E144" t="s">
        <v>3</v>
      </c>
      <c r="F144" t="s">
        <v>3</v>
      </c>
      <c r="G144" t="s">
        <v>4</v>
      </c>
      <c r="H144" t="s">
        <v>53</v>
      </c>
      <c r="J144" t="str">
        <f t="shared" si="2"/>
        <v>Suspenso/Sobrestado por IRDR (47)Magistrado (1) | Decisão (3) | Suspensão ou Sobrestamento (25) | Incidente de Resolução de Demandas Repetitivas  (12098)</v>
      </c>
      <c r="K144" t="e">
        <f>VLOOKUP(J144,Situação!#REF!,1,0)</f>
        <v>#REF!</v>
      </c>
    </row>
    <row r="145" spans="1:11" ht="201.6" hidden="1" x14ac:dyDescent="0.3">
      <c r="A145" t="s">
        <v>239</v>
      </c>
      <c r="B145" t="s">
        <v>1</v>
      </c>
      <c r="C145" s="1" t="s">
        <v>338</v>
      </c>
      <c r="D145" t="s">
        <v>240</v>
      </c>
      <c r="E145" t="s">
        <v>3</v>
      </c>
      <c r="F145" t="s">
        <v>3</v>
      </c>
      <c r="G145" t="s">
        <v>4</v>
      </c>
      <c r="H145" t="s">
        <v>53</v>
      </c>
      <c r="J145" t="str">
        <f t="shared" si="2"/>
        <v>Suspenso/sobrestado por prejudicialidade de RE (144)Magistrado (1) | Decisão (3) | Suspensão ou Sobrestamento (25) | REsp Sobrestado por Possível Prejudicialidade de RE (15067)</v>
      </c>
      <c r="K145" t="e">
        <f>VLOOKUP(J145,Situação!#REF!,1,0)</f>
        <v>#REF!</v>
      </c>
    </row>
    <row r="146" spans="1:11" ht="345.6" hidden="1" x14ac:dyDescent="0.3">
      <c r="A146" t="s">
        <v>241</v>
      </c>
      <c r="B146" t="s">
        <v>1</v>
      </c>
      <c r="C146" s="1" t="s">
        <v>2680</v>
      </c>
      <c r="D146" t="s">
        <v>242</v>
      </c>
      <c r="E146" t="s">
        <v>3</v>
      </c>
      <c r="F146" t="s">
        <v>3</v>
      </c>
      <c r="G146" t="s">
        <v>4</v>
      </c>
      <c r="H146" t="s">
        <v>53</v>
      </c>
      <c r="J146" t="str">
        <f t="shared" si="2"/>
        <v>Suspenso/sobrestado por Recurso de Revista Repetitiva (96)Magistrado (1) | Decisão (3) | Suspensão ou Sobrestamento (25) | Por Recurso de Revista Repetitivo (14973)</v>
      </c>
      <c r="K146" t="e">
        <f>VLOOKUP(J146,Situação!#REF!,1,0)</f>
        <v>#REF!</v>
      </c>
    </row>
    <row r="147" spans="1:11" ht="345.6" hidden="1" x14ac:dyDescent="0.3">
      <c r="A147" t="s">
        <v>243</v>
      </c>
      <c r="B147" t="s">
        <v>1</v>
      </c>
      <c r="C147" s="1" t="s">
        <v>2681</v>
      </c>
      <c r="D147" t="s">
        <v>244</v>
      </c>
      <c r="E147" t="s">
        <v>3</v>
      </c>
      <c r="F147" t="s">
        <v>3</v>
      </c>
      <c r="G147" t="s">
        <v>4</v>
      </c>
      <c r="H147" t="s">
        <v>53</v>
      </c>
      <c r="J147" t="str">
        <f t="shared" si="2"/>
        <v>Suspenso/sobrestado por Recurso Repetitivo (48)Magistrado (1) | Decisão (3) | Suspensão ou Sobrestamento (25) | Recurso Especial repetitivo (11975)</v>
      </c>
      <c r="K147" t="e">
        <f>VLOOKUP(J147,Situação!#REF!,1,0)</f>
        <v>#REF!</v>
      </c>
    </row>
    <row r="148" spans="1:11" ht="345.6" hidden="1" x14ac:dyDescent="0.3">
      <c r="A148" t="s">
        <v>245</v>
      </c>
      <c r="B148" t="s">
        <v>1</v>
      </c>
      <c r="C148" s="1" t="s">
        <v>2682</v>
      </c>
      <c r="D148" t="s">
        <v>246</v>
      </c>
      <c r="E148" t="s">
        <v>3</v>
      </c>
      <c r="F148" t="s">
        <v>3</v>
      </c>
      <c r="G148" t="s">
        <v>4</v>
      </c>
      <c r="H148" t="s">
        <v>53</v>
      </c>
      <c r="J148" t="str">
        <f t="shared" si="2"/>
        <v>Suspenso/sobrestado por Repercussão Geral (49)Magistrado (1) | Decisão (3) | Suspensão ou Sobrestamento (25) | Recurso Extraordinário com repercussão geral (265)</v>
      </c>
      <c r="K148" t="e">
        <f>VLOOKUP(J148,Situação!#REF!,1,0)</f>
        <v>#REF!</v>
      </c>
    </row>
    <row r="149" spans="1:11" ht="409.6" hidden="1" x14ac:dyDescent="0.3">
      <c r="A149" t="s">
        <v>247</v>
      </c>
      <c r="B149" s="1" t="s">
        <v>2813</v>
      </c>
      <c r="C149" s="1" t="s">
        <v>3029</v>
      </c>
      <c r="D149" t="s">
        <v>83</v>
      </c>
      <c r="E149" t="s">
        <v>3</v>
      </c>
      <c r="F149" t="s">
        <v>3</v>
      </c>
      <c r="G149" t="s">
        <v>4</v>
      </c>
      <c r="H149" t="s">
        <v>2703</v>
      </c>
      <c r="J149" t="str">
        <f t="shared" si="2"/>
        <v>Tramitando (25)Situação criada a partir de outras situações, não havendo movimentos próprios.</v>
      </c>
      <c r="K149" t="e">
        <f>VLOOKUP(J149,Situação!#REF!,1,0)</f>
        <v>#REF!</v>
      </c>
    </row>
    <row r="150" spans="1:11" hidden="1" x14ac:dyDescent="0.3">
      <c r="A150" t="s">
        <v>249</v>
      </c>
      <c r="B150" t="s">
        <v>1</v>
      </c>
      <c r="C150" t="s">
        <v>7</v>
      </c>
      <c r="D150" t="s">
        <v>250</v>
      </c>
      <c r="E150" t="s">
        <v>3</v>
      </c>
      <c r="F150" t="s">
        <v>4</v>
      </c>
      <c r="G150" t="s">
        <v>4</v>
      </c>
      <c r="H150" t="s">
        <v>38</v>
      </c>
      <c r="J150" t="str">
        <f t="shared" si="2"/>
        <v>Transação penal cumprida (129)Magistrado (1) | Julgamento (193) | Com Resolução do Mérito (385) | Extinção da Punibilidade (973) | Cumprimento de transação penal (12028)</v>
      </c>
      <c r="K150" t="e">
        <f>VLOOKUP(J150,Situação!#REF!,1,0)</f>
        <v>#REF!</v>
      </c>
    </row>
    <row r="151" spans="1:11" hidden="1" x14ac:dyDescent="0.3">
      <c r="A151" t="s">
        <v>251</v>
      </c>
      <c r="B151" t="s">
        <v>1</v>
      </c>
      <c r="C151" t="s">
        <v>7</v>
      </c>
      <c r="D151" t="s">
        <v>457</v>
      </c>
      <c r="E151" t="s">
        <v>3</v>
      </c>
      <c r="F151" t="s">
        <v>3</v>
      </c>
      <c r="G151" t="s">
        <v>4</v>
      </c>
      <c r="H151" t="s">
        <v>2703</v>
      </c>
      <c r="J151" t="str">
        <f t="shared" si="2"/>
        <v>Transitado em julgado (50)Serventuário (14) | Escrivão/Diretor de Secretaria/Secretário Jurídico (48) | Trânsito em julgado (848)</v>
      </c>
      <c r="K151" t="e">
        <f>VLOOKUP(J151,Situação!#REF!,1,0)</f>
        <v>#REF!</v>
      </c>
    </row>
    <row r="152" spans="1:11" hidden="1" x14ac:dyDescent="0.3">
      <c r="A152" t="s">
        <v>253</v>
      </c>
      <c r="B152" t="s">
        <v>1</v>
      </c>
      <c r="C152" t="s">
        <v>7</v>
      </c>
      <c r="D152" t="s">
        <v>458</v>
      </c>
      <c r="E152" t="s">
        <v>3</v>
      </c>
      <c r="F152" t="s">
        <v>3</v>
      </c>
      <c r="G152" t="s">
        <v>4</v>
      </c>
      <c r="H152" t="s">
        <v>2703</v>
      </c>
      <c r="J152" t="str">
        <f t="shared" si="2"/>
        <v>Vista solicitada (51)Serventuário (14) | Escrivão/Diretor de Secretaria/Secretário Jurídico (48) | Deliberado em Sessão (12198) | Pedido de Vista (12204)</v>
      </c>
      <c r="K152" t="e">
        <f>VLOOKUP(J152,Situação!#REF!,1,0)</f>
        <v>#REF!</v>
      </c>
    </row>
    <row r="153" spans="1:11" ht="28.8" hidden="1" x14ac:dyDescent="0.3">
      <c r="A153" t="s">
        <v>255</v>
      </c>
      <c r="B153" t="s">
        <v>1</v>
      </c>
      <c r="C153" t="s">
        <v>7</v>
      </c>
      <c r="D153" s="1" t="s">
        <v>343</v>
      </c>
      <c r="E153" t="s">
        <v>3</v>
      </c>
      <c r="F153" t="s">
        <v>3</v>
      </c>
      <c r="G153" t="s">
        <v>4</v>
      </c>
      <c r="H153" t="s">
        <v>2703</v>
      </c>
      <c r="J153" t="str">
        <f t="shared" si="2"/>
        <v>Voto vencedor publicado (52)Magistrado (1) | Voto (14092) | Voto do Relator (14093)
Magistrado (1) | Voto (14092) | Voto Divergente Vencedor (14094)</v>
      </c>
      <c r="K153" t="e">
        <f>VLOOKUP(J153,Situação!#REF!,1,0)</f>
        <v>#REF!</v>
      </c>
    </row>
  </sheetData>
  <autoFilter ref="J1:K153" xr:uid="{54C9E677-0939-4E47-BC6A-4F450F9D289F}"/>
  <pageMargins left="0.511811024" right="0.511811024" top="0.78740157499999996" bottom="0.78740157499999996" header="0.31496062000000002" footer="0.3149606200000000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7 8 c e b f 5 - d 0 2 b - 4 c 1 4 - 8 6 8 6 - d 2 6 f 1 2 5 a e 3 0 f "   x m l n s = " h t t p : / / s c h e m a s . m i c r o s o f t . c o m / D a t a M a s h u p " > A A A A A D A v A A B Q S w M E F A A C A A g A B I W P V 7 r G 3 4 i k A A A A 9 g A A A B I A H A B D b 2 5 m a W c v U G F j a 2 F n Z S 5 4 b W w g o h g A K K A U A A A A A A A A A A A A A A A A A A A A A A A A A A A A h Y 9 B D o I w F E S v Q r q n L S U m h n x K o l t J j C b G b V M q N E I h t F j u 5 s I j e Q U x i r p z O W / e Y u Z + v U E 2 N n V w U b 3 V r U l R h C k K l J F t o U 2 Z o s G d w i X K O G y F P I t S B Z N s b D L a I k W V c 1 1 C i P c e + x i 3 f U k Y p R E 5 5 p u 9 r F Q j 0 E f W / + V Q G + u E k Q p x O L z G c I Y j F u M F Z Z g C m S H k 2 n w F N u 1 9 t j 8 Q 1 k P t h l 7 x z o W r H Z A 5 A n l / 4 A 9 Q S w M E F A A C A A g A B I W P 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S F j 1 d + X N q x K i w A A N S M A Q A T A B w A R m 9 y b X V s Y X M v U 2 V j d G l v b j E u b S C i G A A o o B Q A A A A A A A A A A A A A A A A A A A A A A A A A A A D t n W + P H N e V 3 t 8 L 0 H d o T I A F C V B M n 3 / V 3 X E U g E v a C Q F L 1 I q 0 A 0 Q y i B b Z s s Y 7 n G b m D 9 d e R y 8 W + y K f I 8 m L B Q L 4 U / C L p Z t D T d 9 + 6 p 6 n z 5 i 0 E 2 R H g G x 1 3 T t d 5 5 y u u s / v q b p V 9 3 z 1 4 u J 4 f T p 5 e v X / 8 r N P P / n 0 k / M f l m e r l 5 P T 9 Z v 1 5 P P J y e r i 0 0 8 m m 3 9 + s T 6 9 W G 0 2 / P z 3 L 1 Y n 9 x 9 e n p 2 t T i / + 8 / r s 7 7 9 b r / / + z t 0 / f v P l 8 t X q 8 6 N n y + 9 W J 0 s 5 + s 2 P 3 z z c / s X p x W / u X X 3 B v z l 6 d v x 6 P X l w c r E 6 W 7 5 c H 2 2 + a 9 P 5 Z H X / 2 d n y 9 P z 7 9 d m r h + u T y 1 e n z / 7 w e n V + 5 9 3 u 7 v 3 x j 0 d f r N 8 c v 9 p 8 z f r o 3 u R i 0 z S 5 W P 3 + 4 s c f 7 1 5 / 6 6 P j N 8 c v j 8 8 m 2 7 8 + X U 5 e r 8 8 m j 1 Y n x 6 + O L z Z 7 O d v t 5 u n r k + O L q 1 3 c w V j u T f b 2 8 6 7 r p u n q b 5 5 t d v i 3 f 3 j / n a u z O 0 f / b d P l 7 y 7 X F 6 u n F 3 / Y f P H D 8 z d 3 7 0 2 a S O / L 3 h f e 1 / 2 P t v / R 9 z / G / s d h / + N s / + N 8 / + N i / 6 N M 4 T P E J R C Y Q G Q C o Q n E J h C c Q H Q C 4 Q n E p x C f Y t 0 g P o X 4 F O J T i E 8 h P o X 4 F O J T i M 8 g P o P 4 D H 9 Y i M 8 g P o P 4 D O I z i M 8 g P o P 4 H O J z i M 8 h P s c j D + J z i M 8 h P o f 4 H O J z i C 8 g v o D 4 A u I L i C / w 1 I D 4 A u I L i C 8 g v o D 4 B o h v g P g G i G + A + A a I b 8 B z F + I b I L 4 B 4 h s g v h n E N 4 P 4 Z h D f D O K b Q X w z i G + G g w v E N 4 P 4 Z h D f H O K b Q 3 x z i G 8 O 8 c 0 h v j n E N 4 f 4 5 j j 6 Q X x z i G 8 B 8 S 0 g v g X E t 4 D 4 F h D f A u J b Q H w L i G + B w / N o f M Y B e o o j 9 B S H 6 C m O 0 V M c p K c 4 S k 9 x m J 7 i O D 3 F g X q K k Y 6 l B C M d i c l I T U Z y M t K T k a C M F G U k K a g p g q I i q C q C s i K o K 4 L C I q g s g t I i q C 2 C 4 i K o L o L y I q g v g g I j q D C C E i O o M Y I i I 6 g y g j I j q D O C Q i O o N I J S I 6 g 1 g m I j q D a C c i O o N 4 K C I 6 g 4 g p I j q D m C o i O o O o K y I 6 g 7 g s I j q D y C 0 i O o P Y L i I 6 g + g v I j q D + C A i S o Q I I S J K h B g i I k q E K C M i S o Q 4 J C J K h E g l I k q E W C Y i S o R o J y J K h H g o I k q E i C k i S o S Y K i J K h K g r I k q E u C w i S o T I L S J K h N g u I k q E 6 C 8 i S o T 4 I C J a h Q g h I l q F G K G q W o U Y o a p a h R i h q l q F G K G q W o U Y o a p a h R i h q l q F G K G q W o U Y o a p a h R i h q l q F G K G q U j 3 z M y P m P n g 5 G O v M / I / I z c z 8 j + j P z P y A C h R i l q l K J G K W q U o k Y p a p S i R i l q l K J G K W q U o k Y p a p S i R i l q l K J G K W q U o k Y p a p S i R i l q l K J G K W q U o k Y p a p S i R i l q l K J G K W q U o k Y p a p S i R i l q l K J G K W q U o k Y p a p S i R i l q l K J G K W q U o k Y p a p S i R i l q l K J G K W q U o k Y p a p S i R i l q l K J G K W q U o k Y p a p S i R i l q l K J G K W q U o k Y p a p S i R i l q l K J G K W q U o k Y p a p S i R i l q l K J G K W q U o k Y Z a p S h R h l q l K F G G W q U o U Y Z a p S h R h l q l K F G G W q U o U Y Z a p S h R h l q l K F G G W q U o U Y Z a p S h R h l q l K F G G W q U o U Y Z a p S h R h l q l K F G G W q U j a 7 S j S 7 T j a 7 T j S / U Y a S j S 3 W j a 3 W j i 3 W j q 3 W j y 3 W o U Y Y a Z a h R h h p l q F G G G m W o U Y Y a Z a h R h h p l q F G G G m W o U Y Y a Z a h R h h p l q F G G G m W o U Y Y a Z a h R h h p l q F G G G m W o U Y Y a Z a h R h h p l q F G G G m W o U Y Y a Z a h R h h p l q F G G G m W o U Y Y a Z a h R h h p l q F G G G m W o U Y Y a Z a h R h h p l q F G G G m W o U Y Y a Z a h R h h p l q F G G G m W o U Y Y a Z a h R h h p l q F G G G m W o U Y 4 a 5 a h R j h r l q F G O G u W o U Y 4 a 5 a h R j h r l q F G O G u W o U Y 4 a 5 a h R j h r l q F G O G u W o U Y 4 a 5 a h R j h r l q F G O G u W o U Y 4 a 5 a h R j h r l q F G O G u W o U Y 4 a 5 a h R j h r l q F G O G u W o U Y 4 a 5 a h R j h r l o 3 t K o 5 t K o 7 t K o 9 t K 4 / t K G O n o z t L o 1 t L o 3 t L o 5 h J q l K N G O W q U o 0 Y 5 a p S j R j l q l K N G O W q U o 0 Y 5 a p S j R j l q l K N G O W q U o 0 Y 5 a p S j R j l q l K N G O W q U o 0 Y 5 a p S j R j l q l K N G O W q U o 0 Y 5 a p S j R j l q l K N G O W q U o 0 Y 5 a p S j R j l q l K N G O W q U o 0 Y 5 a p S j R j l q l K N G O W q U o 0 Y 5 a p S j R j l q l K N G O W p U o E Y F a l S g R g V q V K B G B W p U o E Y F a l S g R g V q V K B G B W p U o E Y F a l S g R g V q V K B G B W p U o E Y F a l S g R g V q V K B G B W p U o E Y F a l S g R g V q V K B G B W p U o E Y F a l S g R g V q V K B G B W p U o E Y F a l S g R g V q V K B G B W p U o E Y F a l S g R g V q V K B G B W p U o E b F a A b E a A r E a A 7 E a B L E a B b E e B o E R j q a C D G a C T G a C o E a F a h R g R o V q F G B G h W o U Y E a F a h R g R o V q F G B G h W o U Y E a F a h R g R o V q F G B G h W o U Y E a F a h R g R o V q F G B G h W o U Y E a F a h R g R o V q F G B G h W o U Y E a F a h R g R o V q F G B G h W o U Y E a F a h R g R o V q F G B G j W g R g 2 o U Q N q 1 I A a N a B G D a h R A 2 r U g B o 1 o E Y N q F E D a t S A G j W g R g 2 o U Q N q 1 I A a N a B G D a h R A 2 r U g B o 1 o E Y N q F E D a t S A G j V s N K q Z l L k 3 v V I O z P U 8 O I d z b x 7 o u 9 m V u 5 m g + z M v l b Q Z a X P S F q R t I G 0 z 0 j Y n b Q v S 9 u 6 Y S h t Z Z Y S V R l h t h B V H W H W E l U d Y f Y Q V S F i F l F V I 6 b H D K q S s Q s o q p K x C y i q k r E L K K q S s Q s Y q Z K x C R k 8 v V i F j F T J W I W M V M l Y h Y x U y V i F n F X J W I W c V c j o C s Q o 5 q 5 C z C j m r k L M K O a t Q s A o F q 1 C w C g W r U N B B m l U o W I W C V S h Y h Y J V a G A V G l i F B l a h g V V o Y B U a q I 6 x C g 2 s Q g O r 0 M A q N G M V m r E K z V i F Z q x C M 1 a h G a v Q j E o 9 q 9 C M V W j G K j R n F Z q z C s 1 Z h e a s Q n N W o T m r 0 J x V a E 5 p i F V o z i q 0 Y B V a s A o t W I U W r E I L V q E F q 9 C C V W j B K r S g w M i J k S L j l D L j l E L j l F L j l G L j l H L j l I L j l J L j l K L j l N b q A F 7 T W n H A 5 o T N E Z s z N o d s T t k c s y l n C w V t o a Q t F L W F s r Z Q 2 B Z K 2 0 J x W y h v C w V u o c Q t F L m F M r d Q 6 B Z K 3 U K x W y h 3 C w V v o e Q t F L 2 F s r d Q + B Z K 3 0 L x W y h / C w V w o Q Q u F M G F M r h Q C B d K 4 U I x X C i H C w V x o S Q u F M W F s r h Q G B d K 4 0 J x X C i P C w V y o U Q u F M m F M r l Q K B d K 5 U K x X C i X C w V z o W Q u F M 2 F s r l Q O B d K 5 0 L x X C i f C w V 0 o Y Q u F N G F M r p Q S B d K 6 U I x X S i n C w V 1 o a Q u F N W F s r p Q W B d K 6 0 J x X S i v C w V 2 o c Q u F N m F M r t Q a B d K 7 U K x X S i 3 K + V 2 p d y u l N u V c r t S b l f K 7 U q 5 X S m 3 K + V 2 p d y u l N u V c r t S b l f K 7 U q 5 X S m 3 K + V 2 p d y u l N u V X x / n F 8 g P X C G n t e L X y P l F c n 6 V n F 8 m 5 9 f J + Y V y y u 1 K u V 0 p t y v l d q X c r p T b l X K 7 U m 5 X y u 1 K u V 0 p t y v l d q X c r p T b l X K 7 U m 5 X y u 1 K u V 0 p t y v l d q X c r p T b l X K 7 U m 5 X y u 1 K u V 0 p t y v l d q X c r p T b l X K 7 U m 5 X y u 1 K u V 0 p t y v l d q X c r p T b l X K 7 U m 5 X y u 1 K u V 0 p t y v l d q X c r p T b l X K 7 U m 5 X y u 1 K u V 0 p t y v l d q X c r p T b l X K 7 U m 5 X y u 1 K u V 0 p t y v l d q X c r p T b l X K 7 U m 5 X y u 1 K u V 0 p t y v l d q X c r p T b l X K 7 U W 4 3 y u 1 G u d 0 o t x v l d q P c b p T b j X K 7 U W 4 3 y u 1 G u d 0 o t x v l d q P c b p T b j X K 7 U W 4 3 y u 1 G u d 0 o t x v l d q P c b p T b j X K 7 U W 4 3 y u 1 G u d 0 o t x v l d u M z X P g U F z 7 H 5 c A k F 1 o r P s 2 F z 3 P h E 1 3 4 T B c + 1 Y V y u 1 F u N 8 r t R r n d K L c b 5 X a j 3 G 6 U 2 4 1 y u 1 F u N 8 r t R r n d K L c b 5 X a j 3 G 6 U 2 4 1 y u 1 F u N 8 r t R r n d K L c b 5 X a j 3 G 6 U 2 4 1 y u 1 F u N 8 r t R r n d K L c b 5 X a j 3 G 6 U 2 4 1 y u 1 F u N 8 r t R r n d K L c b 5 X a j 3 G 6 U 2 4 1 y u 1 F u N 8 r t R r n d K L c b 5 X a j 3 G 6 U 2 4 1 y u 1 F u N 8 r t R r n d K L c b 5 X a j 3 G 6 U 2 4 1 y u 1 F u N 8 r t R r n d K L c 7 5 X a n 3 O 6 U 2 5 1 y u 1 N u d 8 r t T r n d K b c 7 5 X a n 3 O 6 U 2 5 1 y u 1 N u d 8 r t T r n d K b c 7 5 X a n 3 O 6 U 2 5 1 y u 1 N u d 8 r t T r n d K b c 7 5 X a n 3 O 6 U 2 5 1 y u 1 N u d 8 r t T r n d K b c 7 5 X a n 3 O 6 U 2 5 1 y u 1 N u d 8 r t T r n d + R x 1 P k m d z 1 L n 0 9 Q P z F O n t e I z 1 f l U d T 5 X n U 9 W p 9 z u l N u d c r t T b n f K 7 U 6 5 3 S m 3 O + V 2 p 9 z u l N u d c r t T b n f K 7 U 6 5 3 S m 3 O + V 2 p 9 z u l N u d c r t T b n f K 7 U 6 5 3 S m 3 O + V 2 p 9 z u l N u d c r t T b n f K 7 U 6 5 3 S m 3 O + V 2 p 9 z u l N u d c r t T b n f K 7 U 6 5 3 S m 3 O + V 2 p 9 z u l N u d c r t T b n f K 7 U 6 5 3 S m 3 O + V 2 p 9 z u l N u d c n t Q b g / K 7 U G 5 P S i 3 B + X 2 o N w e l N u D c n t Q b g / K 7 U G 5 P S i 3 B + X 2 o N w e l N u D c n t Q b g / K 7 U G 5 P S i 3 B + X 2 o N w e l N u D c n t Q b g / K 7 U G 5 P S i 3 B + X 2 o N w e l N u D c n t Q b g / K 7 U G 5 P S i 3 B + X 2 o N w e l N u D c n t Q b g / K 7 U G 5 P S i 3 B + X 2 o N w e l N u D c n t Q b g / + l C l / z J Q / Z 8 o f N O V P m h 5 4 1 J T W i j 9 s y p 8 2 5 Y + b U m 4 P y u 1 B u T 0 o t w f l 9 q D c H p T b g 3 J 7 U G 4 P y u 1 B u T 0 o t w f l 9 q D c H p T b g 3 J 7 U G 4 P y u 1 B u T 0 o t w f l 9 q D c H p T b g 3 J 7 U G 4 P y u 1 B u T 0 o t w f l 9 q D c H p T b g 3 J 7 U G 4 P y u 1 B u T 0 o t w f l 9 q D c H p T b g 3 J 7 U G 4 f K L c P l N s H y u 0 D 5 f a B c v t A u X 2 g 3 D 5 Q b h 8 o t w + U 2 w f K 7 Q P l 9 o F y + 0 C 5 f a D c P l B u H y i 3 D 5 T b B 8 r t A + X 2 g X L 7 Q L l 9 o N w + U G 4 f g N t / v P v p J 8 e n y f u Q 2 o U 2 l 6 c X x 7 / 9 8 5 f a 9 L / A U p t 3 H n z 5 7 P F / f H I X E v q L L b n Z 7 O 8 D l 9 7 8 6 Z t g C c 7 r z d r f b P 3 N 3 t 8 c / c 1 D f / O s v 3 n e 3 7 z o b 4 Z 3 i e 2 2 J 3 l K k q g k m U q S q i S 5 S p K s J N l K k q 4 k + W q S r 2 a / a 5 K v J v l q k q 8 m + W q S r y b 5 a p K v J v l a k q 8 l + V p 2 I C f 5 W p K v J f l a k q 8 l + V q S r y X 5 e p K v J / l 6 k q 9 n Z 2 6 S r y f 5 e p K v J / l 6 k q 8 n + U a S b y T 5 R p J v J P l G N l Q l + U a S b y T 5 R p J v J P k O S b 5 D k u + Q 5 D s k + Q 5 J v k M 2 N i f 5 D k m + Q 5 L v k O Q 7 S / K d J f n O k n x n S b 6 z J N 9 Z k u 8 s E 6 M k 3 1 m S 7 y z J d 5 7 k O 0 / y n S f 5 z p N 8 5 0 m + 8 y T f e Z L v P F P f J N 9 5 k u 8 i y X e R 5 L t I 8 l 0 k + S 6 S f B d J v o s k 3 0 W S 7 y L D j Z Q 3 M u C Y Z s Q x z Z B j m j H H N I O O a U Y d 0 w w 7 p h l 3 T D P w m G a Z 5 6 i V Z Z 7 C V k p b K W 6 l v J U C V 0 p c K X J l z I V L 5 z Y N K W V m m W f c h U v r N g 1 Z 5 h l 6 4 Z K 7 T U O W e U Z f u B R v 0 5 B l n g E Y L t H b N G S Z Z w y G S / c 2 D V n m G Y b h k r 4 N 9 2 e Z Z y S G S / 0 2 D a m 3 y D L P a A y X A m 4 a s s w z I M M l g n c N G Z L h k s F N Q 5 Z 5 R m W 4 l H D T k G W e g R k u M d w 0 Z J l n b I Z L D z c N W e Y Z n u G S x E 1 D l n l G a L h U c d O Q Z Z 5 B G i 5 h v G v I M A 2 X N G 4 a s s w z U s O l j p u G L P M M 1 n A J 5 K Y h y z z j N V w a u W n I M s + Q D Z d M b h q y z D N q w 6 W U m 4 b 0 O k K W e U Z u u N R y 0 5 B l n s E b L s H c N G S Z Z / y G S z M 3 D V n m G c L h k s 3 X D b h 0 c 9 O Q X U X J G A 6 X d G 4 a s g s p G c P h U s 9 N Q 3 Y t J W M 4 X A J 6 1 5 A x H C 4 J 3 T R k m W c M h 0 t F N w 1 Z 5 h n D 4 R L S T U O W e X r d L L 1 w l l 8 5 y z J P r 5 2 l F 8 / S q 2 f p 5 b P 0 + l l 6 A S 1 j O F y q u m n I M s 8 Y D p e w b h q y z D O G w 6 W t m 4 Y s 8 4 z h c M n r X U P G c L g E d t O Q Z Z 4 x H C 6 N 3 T R k m W c M h 0 t m N w 1 Z 5 h n D 4 V L a T U O W e c Z w u M R 2 0 5 B e K s 4 y z x g O l + B u G r L M M 4 b D p b m b h i z z j O F w y e 6 m I c s 8 Y z h c y r t p y D L P G A 6 X + N 4 1 Z A y H S 3 4 3 D V n m G c P h U u B N Q 5 Z 5 x n C 4 R H j T k G W e M R w u H d 4 0 Z J l n D I d L i j c N W e Y Z w + F S 4 0 1 D e m 8 k y z x j O F y K v G n I M s 8 Y D p c o b x q y z D O G w 6 X L m 4 Y s 8 4 z h c E n z 6 w Z c 2 r x p y O 4 M Z Q y H S 5 4 3 D d n N o Y z h c C n 0 p i G 7 P 5 Q x H C 6 R v m v I G A 6 X T G 8 a s s w z h s O l 1 J u G L P O M 4 X C J 9 a Y h y z x j O F x 6 v W l I 7 w Z m m W c M h 0 u z N w 1 Z 5 h n D 4 Z L t T U O W e X o X N L 0 N m t 4 H z W + E Z p m n t 0 L T e 6 H p z d D 0 b m h 6 O z R j O F w a v m n I M s 8 Y D p e M b x q y z D O G w 6 X k m 4 Y s 8 4 z h c I n 5 X U P G c L j k f N O Q Z Z 4 x H C 5 F 3 z R k m W c M h 0 v U N w 1 Z 5 h n D 4 d L 1 T U O W e c Z w u K R 9 0 5 B l n j E c L n X f N G S Z Z w x n G c N Z x n C W M Z x l D G c Z w 1 n G c J Y x n G U M Z x n D W c Z w l j G c Z Q x n G c N Z x n C W M Z x l D G c Z w 1 n G c J Y x n G U M Z x n D W c Z w l j G c Z Q x n G c N Z x n C W M Z x l D G c Z w 1 n G c J Y x n G c M 5 x n D e c Z w n j G c Z w z n G c N 5 x n C e M Z x n D O c Z w 3 n G c J 4 x n G c M 5 x n D e c Z w n j G c Z w z n G c N 5 x n C e M Z x n D O c Z w 3 n G c J 4 x n G c M 5 x n D e c Z w n j G c Z w z n G c N 5 x n C e M Z x n D O c Z w 3 n G c J 4 x n G c M 5 x n D e c Z w n s 5 p S y e 1 p b P a 0 m l t + b y 2 L P N 0 Z l s 6 t S 2 d 2 5 Z O b s s Y z j O G 8 4 z h P G M 4 z x j O M 4 b z j O E 8 Y z j P G M 4 z h v O M 4 T x j O M 8 Y z j O G 8 4 z h P G M 4 z x j O M 4 b z j O E 8 Y z j P G M 4 z h v O M 4 T x j O M 8 Y z j O G 8 4 z h P G M 4 z x j O M 4 b z j O E 8 Y z j P G M 4 z h v O M 4 T x j O M 8 Y z j O G 8 4 z h P G M 4 z x j O M 4 b z j O E 8 Y z j P G M 4 z h v O M 4 T x j O M 8 Y z j O G 8 4 z h I m O 4 y B g u M o a L j O E i Y 7 j I G C 4 y h o u M 4 S J j u M g Y L j K G i 4 z h I m O 4 y B g u M o a L j O E i Y 7 j I G C 4 y h o u M 4 S J j u M g Y L j K G i 4 z h I m O 4 y B g u M o a L j O E i Y 7 j I G C 4 y h o u M 4 S J j u M g Y L j K G i 4 z h I m O 4 y B g u M o a L j O E i Y 7 j I G C 4 y h o u M 4 S J j u M g Y L j K G i 4 z h I m O 4 S J 9 Q S B 9 R S J 9 R S B 9 S S J 9 S y B 9 T y D J P H 1 R I n 1 R I H 1 X I G C 4 y h o u M 4 S J j u M g Y L j K G i 4 z h I m O 4 y B g u M o a L j O E i Y 7 j I G C 4 y h o u M 4 S J j u M g Y L j K G i 4 z h I m O 4 y B g u M o a L j O E i Y 7 j I G C 4 y h o u M 4 S J j u M g Y L j K G i 4 z h I m O 4 y B g u M o a L j O E i Y 7 j I G C 4 y h o u M 4 S J j u M g Y b s g Y b s g Y b s g Y b s g Y b s g Y b s g Y b s g Y b s g Y b s g Y b s g Y b s g Y b s g Y b s g Y b s g Y b s g Y b s g Y b s g Y b s g Y b s g Y b s g Y b s g Y b s g Y b s g Y b s g Y b v v k d / N w N D z q z Z + 9 P v g s d f e 5 7 P v k I f b r P u R R 9 u s + 5 I H 2 6 z 7 k F Q C 7 c 6 7 Q h 7 w O 4 L o P e S n A d R / y a o D r P u Q F A b s a k v c E 7 D p V K s 3 e s L D r V K k 1 e 9 / C r l O l 2 u z t C 7 t O l X q z d z H s O l U q z t 7 M s O t U O r Y r F W e v a 9 h 1 q l S c v X R t 1 6 l S c f Y K t l 2 n S s X Z C 9 l 2 5 3 e l 4 u z 1 b L t O p e G k U n H 2 z r Z d p 0 r F 2 R v c d p 0 q F W f v c 9 t 1 q l S c v d 1 t 1 6 l S c f a u t 1 2 n 0 g h e q T h 7 A d y u U 6 X i 7 H V w u 0 6 V i r O X w + 2 0 p 1 J x 9 q q 4 X a d K x d m L 4 3 a d S q J Z q T h 7 m 1 x j c y q d K h V n r 5 h r O L P S q V J x 9 t 6 5 X a d K x d l b 6 H a d S p x S q T h 7 N d 2 u U 6 X i 7 E V 1 O y 6 q V J y 9 t m 7 X q V J x 9 h K 7 X a d K x d k r 7 X a d S m h Y q T h 7 z 9 2 u U 6 X i 7 K 1 3 u 0 6 V i r N 3 4 O 0 6 V S r O 3 o i 3 6 1 S p O H s / 3 q 5 T i c Y r F W c v z d s x e 6 X i 7 B V 6 u 0 6 V i r M X 6 u 0 6 V S r O X q + 3 6 1 S p O H v Z 3 q 5 T y Q D V H F D J A r F X 8 T W 9 S i a I v Z q v 6 V W y Q e x V f U 2 v k h F i r + 5 r e p W s E H u V X 2 M s a / a z V P u a A a 0 5 0 J o F r X n Q m g m t u d C a D S 3 5 U C k Z U S k 5 U S l Z U S l 5 U S m Z U S m 5 U S n Z U S n 5 U S k Z U i k 5 U i l Z U i l 5 U i m Z U i m 5 U i n Z U i n 5 U i k Z U y k 5 U y l Z U y l 5 U y m Z U y m 5 U y n Z U y n 5 U y k Z V C k 5 V C l Z V C l 5 V C m Z V C m 5 V C n Z V C n 5 V C k Z V S k 5 V S l Z V S l 5 V S m Z V S m 5 V S n Z V S n 5 V S k Z V i k 5 V i l Z V i l 5 V i m Z V i m 5 V i n Z V i n 5 V i k Z V y k 5 V y l Z V y l 5 V y m Z V y m 5 V y n Z V y n 5 V y k Z W C k 5 W C l Z W C l 5 W C m Z W C m 5 W C n Z W C n 5 W C k Z W S k 5 W S l Z W S l 5 W S m Z W S m 5 W S n Z W S n 5 W S k Z W i k 5 W i l Z W i l 5 W i m Z W i m 5 W i n Z W i n 5 W i 3 5 W i 3 5 W i 3 5 W i 3 5 W i 3 5 W i 3 5 W i 3 5 W i 3 5 W i 3 5 W i 3 5 W i 3 5 W i 3 5 W i 3 5 W i 3 5 W i 3 5 W i 3 5 W i 3 5 W i 3 5 W i 3 5 W q 3 d X 6 3 d Y C 3 e Y S 3 V v n a P t X a T t X a X t X a b t X a f t X a j t e R r t e R r t e R r t e R r t e R r t e R r t e R r t e R r t e R r t e R r t e R r t e R r t e R r t e R r t e R r t e R r t e R r t e R r t e R r t e R r t e R r t e R r t e R r t e R r t e R r t e R r t e R r t e R r t e R r t e R r t e R r t e R r t e R r t e R r t e R r t e R r t e R r t e R r t e R r t e R r t e R r t e R r t e R r t e R r t e R r t e R r t e R r t e R r t e R r t e R r t e R r t e R r t e R r t e R r t e R r t e R r t e R r t e R r t e R r t e R r t e R r t e R r t e R r t e R r t e R r t e R r t e R r t e R r t e R r t e R r t e R r r e R r r e R r r e R r r e R r r e R r r e R r r e R r r e R r r e R r r e R r r e R r r e R r r e R r r e R r r e R r r e R r r e R r r e R r r e R r r e R r r e R r r e R r r e R r r e R r r e R r r e R r r e R r r e R r r e R r r T a D u D a F u D a H u D i J u F T 7 2 j T i 2 j z i 2 k T i 2 k z i 2 l T i k q + 1 k q + 1 k q + 1 k q + 1 k q + 1 k q + 1 k q + 1 k q + 1 k q + 1 k q + 1 k q + 1 k q + 1 k q + 1 k q + 1 k q + 1 k q + 1 k q + 1 k q + 1 k q + 1 k q + 1 k q + 1 k q + 1 k q + 1 k q + 1 k q + 1 k q + 1 k q + 1 k q + 1 k q + 1 k q + 1 k q + 1 k q + 1 k q + 1 k q + 1 k q + 1 k q + 1 k q + 1 k q + 1 k q + 1 k q + 1 k q + 1 k q + 1 k q + 1 k q + 1 k q + 1 k q + 1 k q + 1 k q + 1 k q + 1 k q + 1 k q + 1 k q + 1 k q + 1 k q + 1 k q + 1 k q + 1 k q + 1 k q + 1 k q + 1 k q + 1 k q / 1 k q / 1 k q / 1 k q / 1 k q / 1 k q / 1 k q / 1 k q / 1 k q / 1 k q / 1 k q / 1 k q / 1 k q / 1 k q / 1 k q / 1 k q / 1 k q / 1 k q / 1 k q / 1 k q / 1 k q / 1 k q / 1 k q / 1 k q / 1 k q / 1 k q / 1 k q / 1 k q / 1 k q / 1 k q / 1 k q / 1 k q / 1 k q / 1 k q / 1 k q / 1 k q / 1 k q / 1 k q / 1 k q / 1 k q / 1 2 j O y t Y d k a 0 / J 1 h 6 T L T 4 n W 6 p 9 7 U n Z 2 q O y t W d l a w / L l n y t l 3 y t l 3 y t l 3 y t l 3 y t l 3 y t l 3 y t l 3 y t l 3 y t l 3 y t l 3 y t l 3 y t l 3 y t l 3 y t l 3 y t l 3 y t l 3 y t l 3 y t l 3 y t l 3 y t l 3 y t l 3 y t l 3 y t l 3 y t l 3 y t l 3 y t l 3 y t l 3 y t l 3 y t l 3 y t l 3 y t l 3 y t l 3 y t l 3 y t l 3 y t l 3 y t l 3 y t l 3 y t l 3 y t l 3 y t l 3 y t l 3 y t l 3 y t l 3 y t l 3 y t l 3 y t l 3 y t l 3 y t l 3 y t l 3 y t l 3 x t l H x t l H x t l H x t l H x t l H x t l H x t l H x t l H x t l H x t l H x t l H x t l H x t l H x t l H x t l H x t l H x t l H x t l H x t l H x t l H x t l H x t l H x t l H x t l H x t l H x t l H x t l H x t l H x t l H x t l H x t l H x t l H x t l H x t l H x t l H x t l H x t l H x t l H x t l H x t l H x t l H x t l H x t l H x t l H x t l H x t l H x t l H x t l H x t l H x t 1 N 4 C V X s N V O 0 9 U L U X Q d X e B F V 8 F V S p 9 r W X Q d X e B l V 7 H V T J 1 0 b J 1 0 b J 1 0 b J 1 0 b J 1 0 b J 1 0 b J 1 0 b J 1 0 b J 1 0 b J 1 0 b J 1 0 b J 1 0 b J 1 0 b J 1 0 b J 1 0 b J 1 0 b J 1 0 b J 1 0 b J 1 0 b J 1 0 b J 1 0 b J 1 0 b J 1 0 b J 1 0 b J 1 0 b J 1 0 b J 1 0 b J 1 0 b J 1 0 b J 1 0 b J 1 0 b J 1 0 b J 1 0 b J 1 0 b J 1 0 b J 1 0 b J 1 0 b J 1 0 b J 1 0 b J 1 0 b J 1 w 4 l X z u U f O 1 Q 8 r V D y d c O J V 8 7 l H z t U P K 1 Q 8 n X D i V f O 5 R 8 7 V D y t U P J 1 w 4 l X z u U f O 1 Q 8 r V D y d c O J V 8 7 l H z t U P K 1 Q 8 n X D i V f O 5 R 8 7 V D y t U P J 1 w 7 g a 3 + 8 + + k n x 6 f J + 8 h / 9 u k n n 3 5 y / s P y b P V y 0 / j 0 8 b N f P X j 7 3 9 / + 8 5 P n 4 p + J f q b T z S 4 n n 0 9 O V h d X X / C L 9 e n F a r P h 4 f m b + 4 / W L y 6 3 u 7 7 z i + O T 1 f 2 H 2 5 b T i / M 7 R w / / 3 b e / O l + d n X / 7 / f K 7 4 + W 3 T 0 5 X j 8 6 O 3 6 w m n 0 1 e n P 7 u / u 8 u z + 9 / d / b t V 1 / + 6 t G 3 j 3 7 + x Y M v H z 1 4 + u 1 U P n v 0 + O H j J 1 + + / a e v H z / 5 d j q 1 T e 9 d N N / + + s E v H z 9 6 / 9 + P H j x 6 8 v T b 5 + e r k 9 W L i + f n x x e X y x f L 9 f M X y / P V 8 3 / 4 Y X X 6 / P j 0 + M X x 8 u X y q / X Z 8 + P z 5 6 e X J y f P L 7 Y N 1 7 U 6 f / 7 V 8 2 1 q o h L i G v d f n L 8 5 u n v v m / e v W l + d f X 5 0 b 1 P D q 1 e z n 3 8 u 0 3 u T n 5 + + W L 8 8 P v 3 t 5 0 N M p 3 J v 8 n e X 6 4 v V 0 4 s / n K w + 3 / 3 n / S / X p 6 v f J C 9 / P / D u 9 3 e V 3 b 7 f / W r j + K i 5 2 j 4 + T q 6 2 j 4 + M q + 3 j 8 / B q + / j M u 9 o + P t e u t o / P r q v t 4 / P p a v v 4 D H q f 1 x Q O z u t i P V x + t 3 r 7 L 8 u T H 9 b n k 6 / O 1 q 8 2 P 9 b L 9 f m u a u + 2 X a z + 0 2 r 5 c n N w 3 c H q 3 p t 8 8 7 7 H g 5 O T p y + W J 8 u z 8 8 8 v z i 7 T 3 + P w y / i T i L Y / 0 k + H 3 S j L n w 6 + 1 9 u 3 9 U P b 9 8 e n y 5 P j f 0 x a X / 1 0 d C b f + f 3 m A F / 9 f v X i c r P b 3 1 2 + 3 G 4 6 S b p u d 7 L p 9 W J 9 u u 2 2 P u 1 0 / O F 4 U 4 S z / 3 p 5 v E x / j 6 s l C B 5 d v j 4 5 f r G J e V e u 9 5 s u V l f l w p / i 3 V I K T Y G u / 3 t z T j 9 c v z 5 e n h 3 t 9 n J g w Y P r f T 7 d 7 P L i e n + j 2 L p 7 u T d 5 9 1 e b q K 7 + / N k m w 7 / 9 w / V J f u f o z l F 7 I t / f D G p 3 t 7 U Z f d N 9 6 e 7 g 3 a I K n c 2 W L g C h H 2 M B i H 5 4 + z 9 v P 9 Z D f Y w f C + e T r 1 f v T o J l c 1 q + 2 / T + S B i d l Z u d 9 u N t v v v X y 5 N N k k 8 v v z u / 2 H R 8 + 6 d 2 p P x 6 9 f p k + W K 1 6 X K 5 u t M L 4 9 7 R 3 c 2 / R / f e d z z 7 6 S + 2 P 3 V 3 1 5 W f 7 K f d f P n 2 f 6 0 n j 4 5 P 3 / 7 P V 5 u j r M n 5 V 6 e v j 9 + s L 5 5 s V O V s l 3 k n k b b M 2 x 3 v j w 6 j A W F v D O C n P T v T 2 5 N 7 8 0 s f P b g 4 O / 7 u 8 u p L 3 w V 5 R H 5 Z y X / a r C 6 b Q l / v o i n j L 4 9 P f 9 j 0 3 t D B x e Z Y a O v 3 9 J 1 2 f 7 3 + h / P e j 7 o 9 m l f L F z 9 M 7 n z z L t r f T P 7 9 f 5 h s V X y y P H 0 5 a b Y d H Y 2 2 b A r x / e r s 7 f 8 + 3 d T m f P J y N f n t 2 e X r z f D 9 / f L V 8 c n m h 1 6 d T 8 5 W V z V f T z p / / v Z P Z y 8 u T 9 b b v 9 z 8 J s f r y X L y 5 u 2 f L o 5 f L W t / e D 7 5 b v N 7 b f q c T z Z n 7 4 v 1 q 8 v N z 7 R 8 + y / b i p 1 u / + f N 8 f p k 8 w M v i 9 + 2 i W O T 0 v l G x 6 6 + Y / P 5 9 f I f 6 3 9 8 t v r + Z P X 7 7 V 9 u Y p m s v 1 + d n q 8 P F e H V 6 u X x V c j / t i 3 n T 4 X 4 7 P 2 3 f H a V 3 c v l u 9 3 k X 7 e + v D h b 7 + 3 x b u / w O 1 2 / W i 1 h Z D l d v m o O v 9 H x t B 0 M r 4 7 n 7 f n w 8 q g / Y q 3 P X m 6 + C L 5 5 u / F s f G Q 3 Y d w D j d z u A H Q N z u Y / / 3 w l 4 8 A + v f e y a h H + 8 Z c b i n 7 w 6 M H z r 5 5 8 3 c P 2 D P F v P t C / x 9 W 9 S I u i r l z V 9 4 Z 3 L P I B Q f + b h w + + f v D w 2 R 2 Z 3 v 2 b v r Y 3 X 3 e l 6 u 0 G x Q 2 G G x w 3 B G 4 Y c M M M N 8 x x w w I 3 X C 3 Q t b d l F K u M g p V R t D I K V 0 b x y i h g G U U s o 5 B l F L O O Y t Z x f U c x 6 y h m H c W s o 5 h 1 F L O O Y t Z R z D q K 2 U Y x 2 y h m G x 8 U o 5 h t F L O N Y r Z R z D b 7 i 3 G i v h s b 8 V h P n U o H D v E s y F v H D h P P j 7 x 1 7 D b x z M l b x 8 4 T z 6 m 8 t X P Z b H S 2 k W Z e r s 4 V s t F J S Z p 5 x T o X w 0 b n L m n m R e t c 9 x q d 4 q T 5 w D H G q 9 a 5 t j U a F k g z r 1 p n e s Z o 9 C D N v G q d m R i j Q Y Y 0 8 6 p 1 J l 2 M x i L S z K v W m V 8 x G r J I 8 3 7 V P t x A o X X E y x Q p g t 2 Y u e q u 6 C b 0 2 P F F h + I f B / E B S X 2 g p 9 6 l e u 9 o q x e 5 r e 6 5 v f E u J d 1 n z y k f b U X o Q 3 e p N 9 j l N s O t t H 3 o P u 0 G + 9 y m u B X M D 9 2 n 3 2 C f 2 x S 3 M v y h + 4 w b 7 H O b 4 l b c P 3 S f w w 3 2 u U 1 x i w w f u s / Z D f a 5 T X E L I h + 6 z / k N 9 r l N c Y s 3 H 7 r P x Q 3 2 u U 3 x Y 4 w I 0 x v s c 5 v i 9 C P s 8 y b D 0 J Y L P 0 q i N x q I t j v 8 C I O f 3 G Q k 2 j L s 0 U c Y / e Q m Q 9 G W j I 8 + w v A n N x m L t r x 9 9 B H G P 7 n J Y L S l + K O P M A D K T U a j r T c 4 + g g j o N x k O N o 6 j q O P M A T K T c a j r Y 8 5 + g h j o N 5 k Q N q 6 o y O 5 8 Z B U v A z e D e 7 9 h f D t b U y a R j 7 G j S + a 7 l 9 R O 3 r 8 / t P k q + 3 H D 6 v m T U a 9 r V s 8 2 s S 0 v W J x v n q 1 O n / 1 j n g 3 G 7 9 e X a z P T p e T 5 e T Z V f P Z 5 H y 1 v Z z + r t P k q t e H B X o j Z t M 2 0 O 3 e X x 5 / v z p b n V 7 k w W 5 7 T Z p u h 6 N t r / J 2 A 2 4 v 8 / 7 i 8 Z c P f v n 4 v z x 4 9 C S 7 0 P v / y f y M q Q 6 b f 2 e 3 8 z N u 5 2 f 8 K 5 u f 8 V M s 2 2 9 d b n I Z 9 + i N n V k X G L V u 5 4 L c z g W 5 n Q v y r 2 M u S G 8 g 6 Y 8 d + X B x O 6 H k d k L J 7 Y S S v / q E k p u e p R 9 5 k K C z U t K T U g 6 e l c 1 9 h p 6 9 H Z 2 + m g 8 g 4 5 3 f Q 8 T 7 K 1 a x W 5 9 O 3 l I 6 c K 6 z L x w 4 o 5 9 q / I O W p + c I B y 3 I p L P z D 5 6 j s / e F 9 8 f 7 u B L u / U 0 2 3 u T j T T H e N I w 3 z c a b 5 u N N i / G m q 3 k 7 s K 0 T v 3 Q S k E 4 G 0 k l B O j l I J w n p Z C G d N K S T h 3 b y 0 N 7 v 0 M l D O 3 l o J w / t 5 K G d P L S T h 3 b y 0 E 4 e 1 s n D O n l Y 7 4 D q 5 G G d P K y T h 3 X y s E 4 e 1 s n D O n l 4 J w / v 5 O G d P L x 3 Z n T y 8 E 4 e 3 s n D O 3 l 4 J w / v 5 B G d P K K T R 3 T y i E 4 e 0 T v F O 3 n E k L o w + 0 A X J u + g Y T x i k S s L H f s 1 H s t Y + / i a 0 X i U Y + 3 j a 0 j j 8 Y + 1 j 6 8 p j U d G 1 t 6 Z f d U Z M 2 m H Q y X s z M H q D K 2 0 w 6 E q d m Z i d U Z g 2 u F Q I T v z s T o D N e 1 w 8 F g 8 V M n O v K z O 4 E 4 7 H K p k Z 3 Z W R w N o h 0 O V 7 M z R 6 k g F 7 X C o k p 2 Z W h 1 F o R 0 O V b I z X 6 s j P L T D o U p 2 X o D T 0 S c 6 O h 2 q Z O e N N x 0 Z o x 0 O j p C H K t l 5 u 0 1 H + m i H Q 5 X s v M 6 m o 5 B 0 H D 9 U y c 7 7 a z p C S j s c q m T n h T U d v a U d 9 i t 5 + N q a H L q 4 B g J e m S f Y 8 U P l 6 1 g / O X j J r y S k m e x d U d g 3 S v S a q h 2 + a N Y G l l w w 6 z g 2 v Y n 3 t I / m P Q 8 8 x K J 7 t z e / e P L r x 1 / 8 / M t n T 2 7 v b N 7 e 2 b y 9 s 3 l 7 Z / P 2 z u b t n c 3 b O 5 u 3 d z Z v 7 2 z e 3 t m 8 v b N 5 e 2 f z 9 s 7 m / 3 t V / J j 3 F 3 e 3 P v f F 4 o P v L F 5 / 2 R X r 7 D 7 u 7 + r q b u L u o + 9 / j P 2 P w / 7 H 2 f 7 H + f 7 H x f 7 H q z u G z W e I S y A w g c g E Q h O I T S A 4 g e g E w h O I T y E + x b p B f A r x K c S n E J 9 C f A r x K c S n E J 9 B f A b x G f 6 w E J 9 B f A b x G c R n E J 9 B f A b x O c T n E J 9 D f I 5 H H s T n E J 9 D f A 7 x O c T n E F 9 A f A H x B c Q X E F / g q Q H x B c Q X E F 9 A f A H x D R D f A P E N E N 8 A 8 Q 0 Q 3 4 D n L s Q 3 Q H w D x D d A f D O I b w b x z S C + G c Q 3 g / h m E N 8 M B x e I b w b x z S C + O c Q 3 h / j m E N 8 c 4 p t D f H O I b w 7 x z X H 0 g / j m E N 8 C 4 l t A f A u I b w H x L S C + B c S 3 g P g W E N 8 C h + f R + I w D 9 B R H 6 C k O 0 V M c o 6 c 4 S E 9 x l J 7 i M D 3 F c X q K A / U U I x 1 L C U Y 6 E p O R m o z k Z K Q n I 0 E Z K c p I U l B T B E V F U F U E Z U V Q V w S F R V B Z B K V F U F s E x U V Q X Q T l R V B f B A V G U G E E J U Z Q Y w R F R l B l B G V G U G c E h U Z Q a Q S l R l B r B M V G U G 0 E 5 U Z Q b w Q F R 1 B x B C V H U H M E R U d Q d Q R l R 1 B 3 B I V H U H k E p U d Q e w T F R 1 B 9 B O V H U H 8 E B U h Q g Q Q l S F C D B E V I U I U E Z U h Q h w S F S F C J B K V I U I s E x U h Q j Q T l S F C P B A V J U J E E J U l Q k w R F S V C V B G V J U J c E h U l Q m Q S l S V C b B M V J U J 0 E 5 U l Q n w Q F S l C h B C V K U K M U N U p R o x Q 1 S l G j F D V K U a M U N U p R o x Q 1 S l G j F D V K U a M U N U p R o x Q 1 S l G j F D V K U a M U N U p H v m d k f M b O B y M d e Z + R + R m 5 n 5 H 9 G f m f k Q F C j V L U K E W N U t Q o R Y 1 S 1 C h F j V L 7 S 0 + h a w 7 w o / Q G V e f 6 / q 5 t f C N y 1 z a + G b l r G 9 + Q 3 L W N b 0 r u 2 s Y 3 J n d t 4 5 u T u 7 b x D c o m 9 / G U j 5 a k W C M r T W c 6 X C v R r J F V p z M F r h 3 7 W S M r U G f a W z u o s E Z 6 7 L A K d a a 5 N Y 2 s Q p 3 p b U 0 j q 1 B n W l v T y C r U m c 7 W n A e s Q p 1 p b E 0 j P b 1 Y h T p T 1 5 p G V q H O l L W m k V W o M 1 W t a W Q V 6 k x R a x p Z h T p T 0 5 p G O g K x C n W m o z W N r E K d a W h N I 6 t Q Z / p Z M y a y C n W m n T W N r E K d 6 W Z N I x 2 k W Y U 6 K 6 E 1 j a x C n X X P m k Z W o c 4 q Z 0 0 j q 1 B n T b O m k V W o s 4 J Z 0 0 h 1 j F W o s 0 x Z 0 8 g q 1 F m U r N F H V q H O E m R N I 6 t Q Z 8 G x p p F V q L O 8 W N N I p Z 5 V q L O G W N P I K t R Z M a x p Z B X q r A / W N L I K d V Y D a x p Z h T p r f z W N l I Z Y h T o L f D W s x C r U W c 6 r a W Q V 6 i z e 1 T S y C n W W 6 m o a W Y U 6 C 3 M 1 j R Q Y O T F S Z O w s u 9 W 2 U m j s L L P V t l J s 7 C y r 1 b Z S c O w s o 9 W 2 U n T s L J v V A j T H a 1 o r D t i c s D l i c 8 b m k M 0 p m 2 M 2 5 W y h o C 2 U t I W i t l D W F g r b Q m l b K G 4 L 5 W 2 h w C 2 U u I U i t 1 D m F g r d Q q l b K H Y L 5 W 6 h 4 C 2 U v I W i t 1 D 2 F g r f Q u l b K H 4 L 5 W + h A C 6 U w I U i u F A G F w r h Q i l c K I Y L 5 X C h I C 6 U x I W i u F A W F w r j Q m l c K I 4 L 5 X G h Q C 6 U y I U i u V A m F w r l Q q l c K J Y L 5 X K h Y C 6 U z I W i u V A 2 F w r n Q u l c K J 4 L 5 X O h g C 6 U 0 I U i u l B G F w r p Q i l d K K Y L 5 X S h o C 6 U 1 I W i u l B W F w r r Q m l d K K 4 L 5 X W h w C 6 U 2 I U i u 1 B m F w r t Q q l d K L Y L 5 X a l 3 K 6 U 2 5 V y u 1 J u V 8 r t S r l d K b c r 5 X a l 3 K 6 U 2 5 V y u 1 J u V 8 r t S r l d K b c r 5 X a l 3 K 6 U 2 5 V y u / L r 4 / w C + Y E r 5 L R W / B o 5 v 0 j O r 5 L z y + T 8 O j m / U E 6 5 X S m 3 K + V 2 p d y u l N u V c r t S b l f g 9 v 8 L z 9 N u I v p r P z p 7 n f / e z P W b r D n R f W y 2 q e t N X + s 8 / j 7 N k + y u P v H H P + 5 V c R P K X n J 7 v 4 o f f m S w E 8 / 7 + 6 o / H S + n l 6 + + W 5 2 x p 9 + k / P j b / g 3 j v Q 8 3 f w D u w I p w b X z 9 H f 2 5 z 8 C N v + p + s g u Y I b 7 / N F l v u y f b I 7 2 P H h 9 4 H 1 3 3 7 6 O z B + e S / A 5 2 I o P a f u Y H O 8 W h Q a z y K D y U 7 1 6 a 2 E f / 4 W 6 y 9 E z v s f q j p 6 u z N 5 v v v 3 z 7 P 8 6 O t 6 v f i E + u / 4 G 2 Z F D q / t A f d a W a L 5 a / P T 6 / u H r G + U h 2 8 U 3 a h j 8 z O n y + R Z O H a 7 r r 2 T Q P 1 7 Q v F h h / 5 8 / + D 1 B L A Q I t A B Q A A g A I A A S F j 1 e 6 x t + I p A A A A P Y A A A A S A A A A A A A A A A A A A A A A A A A A A A B D b 2 5 m a W c v U G F j a 2 F n Z S 5 4 b W x Q S w E C L Q A U A A I A C A A E h Y 9 X D 8 r p q 6 Q A A A D p A A A A E w A A A A A A A A A A A A A A A A D w A A A A W 0 N v b n R l b n R f V H l w Z X N d L n h t b F B L A Q I t A B Q A A g A I A A S F j 1 d + X N q x K i w A A N S M A Q A T A A A A A A A A A A A A A A A A A O E B A A B G b 3 J t d W x h c y 9 T Z W N 0 a W 9 u M S 5 t U E s F B g A A A A A D A A M A w g A A A F g u 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O 6 A w A A A A A A U b o D 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5 v d m 8 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V G F y Z 2 V 0 I i B W Y W x 1 Z T 0 i c 1 R h Y m V s Y V 9 u b 3 Z v I i A v P j x F b n R y e S B U e X B l P S J G a W x s Z W R D b 2 1 w b G V 0 Z V J l c 3 V s d F R v V 2 9 y a 3 N o Z W V 0 I i B W Y W x 1 Z T 0 i b D E i I C 8 + P E V u d H J 5 I F R 5 c G U 9 I k Z p b G x D b 2 x 1 b W 5 O Y W 1 l c y I g V m F s d W U 9 I n N b J n F 1 b 3 Q 7 T W 9 2 a W 1 l b n R v L j E m c X V v d D s s J n F 1 b 3 Q 7 T W 9 2 a W 1 l b n R v L j I m c X V v d D s s J n F 1 b 3 Q 7 T W 9 2 a W 1 l b n R v L j M m c X V v d D s s J n F 1 b 3 Q 7 T W 9 2 a W 1 l b n R v L j Q m c X V v d D s s J n F 1 b 3 Q 7 T W 9 2 a W 1 l b n R v L j U m c X V v d D s s J n F 1 b 3 Q 7 T W 9 2 a W 1 l b n R v L j Y m c X V v d D s s J n F 1 b 3 Q 7 T W 9 2 a W 1 l b n R v L j c m c X V v d D s s J n F 1 b 3 Q 7 T W 9 2 a W 1 l b n R v L j g m c X V v d D s s J n F 1 b 3 Q 7 T W 9 2 a W 1 l b n R v L j k m c X V v d D s s J n F 1 b 3 Q 7 T W 9 2 a W 1 l b n R v L j E w J n F 1 b 3 Q 7 L C Z x d W 9 0 O 0 1 v d m l t Z W 5 0 b y 4 x M S Z x d W 9 0 O y w m c X V v d D t N b 3 Z p b W V u d G 8 u M T I m c X V v d D s s J n F 1 b 3 Q 7 T W 9 2 a W 1 l b n R v L j E z J n F 1 b 3 Q 7 L C Z x d W 9 0 O 0 1 v d m l t Z W 5 0 b y 4 x N C Z x d W 9 0 O y w m c X V v d D t N b 3 Z p b W V u d G 8 u M T U m c X V v d D s s J n F 1 b 3 Q 7 T W 9 2 a W 1 l b n R v L j E 2 J n F 1 b 3 Q 7 L C Z x d W 9 0 O 0 1 v d m l t Z W 5 0 b y 4 x N y Z x d W 9 0 O y w m c X V v d D t N b 3 Z p b W V u d G 8 u M T g m c X V v d D s s J n F 1 b 3 Q 7 T W 9 2 a W 1 l b n R v L j E 5 J n F 1 b 3 Q 7 L C Z x d W 9 0 O 0 1 v d m l t Z W 5 0 b y 4 y M C Z x d W 9 0 O y w m c X V v d D t N b 3 Z p b W V u d G 8 u M j E m c X V v d D s s J n F 1 b 3 Q 7 T W 9 2 a W 1 l b n R v L j I y J n F 1 b 3 Q 7 L C Z x d W 9 0 O 0 1 v d m l t Z W 5 0 b y 4 y M y Z x d W 9 0 O y w m c X V v d D t N b 3 Z p b W V u d G 8 u M j Q m c X V v d D s s J n F 1 b 3 Q 7 T W 9 2 a W 1 l b n R v L j I 1 J n F 1 b 3 Q 7 L C Z x d W 9 0 O 0 1 v d m l t Z W 5 0 b y 4 y N i Z x d W 9 0 O y w m c X V v d D t N b 3 Z p b W V u d G 8 u M j c m c X V v d D s s J n F 1 b 3 Q 7 T W 9 2 a W 1 l b n R v L j I 4 J n F 1 b 3 Q 7 L C Z x d W 9 0 O 0 1 v d m l t Z W 5 0 b y 4 y O S Z x d W 9 0 O y w m c X V v d D t N b 3 Z p b W V u d G 8 u M z A m c X V v d D s s J n F 1 b 3 Q 7 T W 9 2 a W 1 l b n R v L j M x J n F 1 b 3 Q 7 L C Z x d W 9 0 O 0 1 v d m l t Z W 5 0 b y 4 z M i Z x d W 9 0 O y w m c X V v d D t N b 3 Z p b W V u d G 8 u M z M m c X V v d D s s J n F 1 b 3 Q 7 T W 9 2 a W 1 l b n R v L j M 0 J n F 1 b 3 Q 7 L C Z x d W 9 0 O 0 1 v d m l t Z W 5 0 b y 4 z N S Z x d W 9 0 O y w m c X V v d D t N b 3 Z p b W V u d G 8 u M z Y m c X V v d D s s J n F 1 b 3 Q 7 T W 9 2 a W 1 l b n R v L j M 3 J n F 1 b 3 Q 7 L C Z x d W 9 0 O 0 1 v d m l t Z W 5 0 b y 4 z O C Z x d W 9 0 O y w m c X V v d D t N b 3 Z p b W V u d G 8 u M z k m c X V v d D s s J n F 1 b 3 Q 7 T W 9 2 a W 1 l b n R v L j Q w J n F 1 b 3 Q 7 L C Z x d W 9 0 O 0 1 v d m l t Z W 5 0 b y 4 0 M S Z x d W 9 0 O y w m c X V v d D t N b 3 Z p b W V u d G 8 u N D I m c X V v d D s s J n F 1 b 3 Q 7 T W 9 2 a W 1 l b n R v L j Q z J n F 1 b 3 Q 7 L C Z x d W 9 0 O 0 1 v d m l t Z W 5 0 b y 4 0 N C Z x d W 9 0 O y w m c X V v d D t N b 3 Z p b W V u d G 8 u N D U m c X V v d D s s J n F 1 b 3 Q 7 T W 9 2 a W 1 l b n R v L j Q 2 J n F 1 b 3 Q 7 L C Z x d W 9 0 O 0 1 v d m l t Z W 5 0 b y 4 0 N y Z x d W 9 0 O y w m c X V v d D t N b 3 Z p b W V u d G 8 u N D g m c X V v d D s s J n F 1 b 3 Q 7 T W 9 2 a W 1 l b n R v L j Q 5 J n F 1 b 3 Q 7 L C Z x d W 9 0 O 0 1 v d m l t Z W 5 0 b y 4 1 M C Z x d W 9 0 O y w m c X V v d D t N b 3 Z p b W V u d G 8 u N T E m c X V v d D s s J n F 1 b 3 Q 7 T W 9 2 a W 1 l b n R v L j U y J n F 1 b 3 Q 7 L C Z x d W 9 0 O 0 1 v d m l t Z W 5 0 b y 4 1 M y Z x d W 9 0 O y w m c X V v d D t N b 3 Z p b W V u d G 8 u N T Q m c X V v d D s s J n F 1 b 3 Q 7 T W 9 2 a W 1 l b n R v L j U 1 J n F 1 b 3 Q 7 L C Z x d W 9 0 O 0 1 v d m l t Z W 5 0 b y 4 1 N i Z x d W 9 0 O y w m c X V v d D t N b 3 Z p b W V u d G 8 u N T c m c X V v d D s s J n F 1 b 3 Q 7 T W 9 2 a W 1 l b n R v L j U 4 J n F 1 b 3 Q 7 L C Z x d W 9 0 O 0 1 v d m l t Z W 5 0 b y 4 1 O S Z x d W 9 0 O y w m c X V v d D t N b 3 Z p b W V u d G 8 u N j A m c X V v d D s s J n F 1 b 3 Q 7 T W 9 2 a W 1 l b n R v L j Y x J n F 1 b 3 Q 7 L C Z x d W 9 0 O 0 1 v d m l t Z W 5 0 b y 4 2 M i Z x d W 9 0 O y w m c X V v d D t N b 3 Z p b W V u d G 8 u N j M m c X V v d D s s J n F 1 b 3 Q 7 T W 9 2 a W 1 l b n R v L j Y 0 J n F 1 b 3 Q 7 L C Z x d W 9 0 O 0 1 v d m l t Z W 5 0 b y 4 2 N S Z x d W 9 0 O y w m c X V v d D t N b 3 Z p b W V u d G 8 u N j Y m c X V v d D s s J n F 1 b 3 Q 7 T W 9 2 a W 1 l b n R v L j Y 3 J n F 1 b 3 Q 7 L C Z x d W 9 0 O 0 1 v d m l t Z W 5 0 b y 4 2 O C Z x d W 9 0 O y w m c X V v d D t N b 3 Z p b W V u d G 8 u N j k m c X V v d D s s J n F 1 b 3 Q 7 T W 9 2 a W 1 l b n R v L j c w J n F 1 b 3 Q 7 L C Z x d W 9 0 O 0 1 v d m l t Z W 5 0 b y 4 3 M S Z x d W 9 0 O y w m c X V v d D t N b 3 Z p b W V u d G 8 u N z I m c X V v d D s s J n F 1 b 3 Q 7 T W 9 2 a W 1 l b n R v L j c z J n F 1 b 3 Q 7 L C Z x d W 9 0 O 0 1 v d m l t Z W 5 0 b y 4 3 N C Z x d W 9 0 O y w m c X V v d D t N b 3 Z p b W V u d G 8 u N z U m c X V v d D s s J n F 1 b 3 Q 7 T W 9 2 a W 1 l b n R v L j c 2 J n F 1 b 3 Q 7 L C Z x d W 9 0 O 0 1 v d m l t Z W 5 0 b y 4 3 N y Z x d W 9 0 O y w m c X V v d D t N b 3 Z p b W V u d G 8 u N z g m c X V v d D s s J n F 1 b 3 Q 7 T W 9 2 a W 1 l b n R v L j c 5 J n F 1 b 3 Q 7 L C Z x d W 9 0 O 0 1 v d m l t Z W 5 0 b y 4 4 M C Z x d W 9 0 O y w m c X V v d D t N b 3 Z p b W V u d G 8 u O D E m c X V v d D s s J n F 1 b 3 Q 7 T W 9 2 a W 1 l b n R v L j g y J n F 1 b 3 Q 7 L C Z x d W 9 0 O 0 1 v d m l t Z W 5 0 b y 4 4 M y Z x d W 9 0 O y w m c X V v d D t N b 3 Z p b W V u d G 8 u O D Q m c X V v d D s s J n F 1 b 3 Q 7 T W 9 2 a W 1 l b n R v L j g 1 J n F 1 b 3 Q 7 L C Z x d W 9 0 O 0 1 v d m l t Z W 5 0 b y 4 4 N i Z x d W 9 0 O y w m c X V v d D t N b 3 Z p b W V u d G 8 u O D c m c X V v d D s s J n F 1 b 3 Q 7 T W 9 2 a W 1 l b n R v L j g 4 J n F 1 b 3 Q 7 L C Z x d W 9 0 O 0 1 v d m l t Z W 5 0 b y 4 4 O S Z x d W 9 0 O y w m c X V v d D t N b 3 Z p b W V u d G 8 u O T A m c X V v d D s s J n F 1 b 3 Q 7 T W 9 2 a W 1 l b n R v L j k x J n F 1 b 3 Q 7 L C Z x d W 9 0 O 0 1 v d m l t Z W 5 0 b y 4 5 M i Z x d W 9 0 O y w m c X V v d D t N b 3 Z p b W V u d G 8 u O T M m c X V v d D s s J n F 1 b 3 Q 7 T W 9 2 a W 1 l b n R v L j k 0 J n F 1 b 3 Q 7 L C Z x d W 9 0 O 0 1 v d m l t Z W 5 0 b y 4 5 N S Z x d W 9 0 O y w m c X V v d D t N b 3 Z p b W V u d G 8 u O T Y m c X V v d D s s J n F 1 b 3 Q 7 T W 9 2 a W 1 l b n R v L j k 3 J n F 1 b 3 Q 7 L C Z x d W 9 0 O 0 1 v d m l t Z W 5 0 b y 4 5 O C Z x d W 9 0 O y w m c X V v d D t N b 3 Z p b W V u d G 8 u O T k m c X V v d D s s J n F 1 b 3 Q 7 T W 9 2 a W 1 l b n R v L j E w M C Z x d W 9 0 O y w m c X V v d D t N b 3 Z p b W V u d G 8 u M T A x J n F 1 b 3 Q 7 L C Z x d W 9 0 O 0 1 v d m l t Z W 5 0 b y 4 x M D I m c X V v d D s s J n F 1 b 3 Q 7 T W 9 2 a W 1 l b n R v L j E w M y Z x d W 9 0 O y w m c X V v d D t N b 3 Z p b W V u d G 8 u M T A 0 J n F 1 b 3 Q 7 L C Z x d W 9 0 O 0 1 v d m l t Z W 5 0 b y 4 x M D U m c X V v d D s s J n F 1 b 3 Q 7 T W 9 2 a W 1 l b n R v L j E w N i Z x d W 9 0 O y w m c X V v d D t N b 3 Z p b W V u d G 8 u M T A 3 J n F 1 b 3 Q 7 L C Z x d W 9 0 O 0 1 v d m l t Z W 5 0 b y 4 x M D g m c X V v d D s s J n F 1 b 3 Q 7 T W 9 2 a W 1 l b n R v L j E w O S Z x d W 9 0 O y w m c X V v d D t N b 3 Z p b W V u d G 8 u M T E w J n F 1 b 3 Q 7 L C Z x d W 9 0 O 0 1 v d m l t Z W 5 0 b y 4 x M T E m c X V v d D s s J n F 1 b 3 Q 7 T W 9 2 a W 1 l b n R v L j E x M i Z x d W 9 0 O y w m c X V v d D t N b 3 Z p b W V u d G 8 u M T E z J n F 1 b 3 Q 7 L C Z x d W 9 0 O 0 1 v d m l t Z W 5 0 b y 4 x M T Q m c X V v d D s s J n F 1 b 3 Q 7 T W 9 2 a W 1 l b n R v L j E x N S Z x d W 9 0 O y w m c X V v d D t N b 3 Z p b W V u d G 8 u M T E 2 J n F 1 b 3 Q 7 L C Z x d W 9 0 O 0 1 v d m l t Z W 5 0 b y 4 x M T c m c X V v d D s s J n F 1 b 3 Q 7 T W 9 2 a W 1 l b n R v L j E x O C Z x d W 9 0 O y w m c X V v d D t N b 3 Z p b W V u d G 8 u M T E 5 J n F 1 b 3 Q 7 L C Z x d W 9 0 O 0 1 v d m l t Z W 5 0 b y 4 x M j A m c X V v d D s s J n F 1 b 3 Q 7 T W 9 2 a W 1 l b n R v L j E y M S Z x d W 9 0 O y w m c X V v d D t N b 3 Z p b W V u d G 8 u M T I y J n F 1 b 3 Q 7 L C Z x d W 9 0 O 0 1 v d m l t Z W 5 0 b y 4 x M j M m c X V v d D s s J n F 1 b 3 Q 7 T W 9 2 a W 1 l b n R v L j E y N C Z x d W 9 0 O y w m c X V v d D t N b 3 Z p b W V u d G 8 u M T I 1 J n F 1 b 3 Q 7 L C Z x d W 9 0 O 0 1 v d m l t Z W 5 0 b y 4 x M j Y m c X V v d D s s J n F 1 b 3 Q 7 T W 9 2 a W 1 l b n R v L j E y N y Z x d W 9 0 O y w m c X V v d D t N b 3 Z p b W V u d G 8 u M T I 4 J n F 1 b 3 Q 7 L C Z x d W 9 0 O 0 1 v d m l t Z W 5 0 b y 4 x M j k m c X V v d D s s J n F 1 b 3 Q 7 T W 9 2 a W 1 l b n R v L j E z M C Z x d W 9 0 O y w m c X V v d D t N b 3 Z p b W V u d G 8 u M T M x J n F 1 b 3 Q 7 L C Z x d W 9 0 O 0 1 v d m l t Z W 5 0 b y 4 x M z I m c X V v d D s s J n F 1 b 3 Q 7 T W 9 2 a W 1 l b n R v L j E z M y Z x d W 9 0 O y w m c X V v d D t N b 3 Z p b W V u d G 8 u M T M 0 J n F 1 b 3 Q 7 L C Z x d W 9 0 O 0 1 v d m l t Z W 5 0 b y 4 x M z U m c X V v d D s s J n F 1 b 3 Q 7 T W 9 2 a W 1 l b n R v L j E z N i Z x d W 9 0 O y w m c X V v d D t N b 3 Z p b W V u d G 8 u M T M 3 J n F 1 b 3 Q 7 L C Z x d W 9 0 O 0 1 v d m l t Z W 5 0 b y 4 x M z g m c X V v d D s s J n F 1 b 3 Q 7 T W 9 2 a W 1 l b n R v L j E z O S Z x d W 9 0 O y w m c X V v d D t N b 3 Z p b W V u d G 8 u M T Q w J n F 1 b 3 Q 7 L C Z x d W 9 0 O 0 1 v d m l t Z W 5 0 b y 4 x N D E m c X V v d D s s J n F 1 b 3 Q 7 T W 9 2 a W 1 l b n R v L j E 0 M i Z x d W 9 0 O y w m c X V v d D t N b 3 Z p b W V u d G 8 u M T Q z J n F 1 b 3 Q 7 L C Z x d W 9 0 O 0 1 v d m l t Z W 5 0 b y 4 x N D Q m c X V v d D s s J n F 1 b 3 Q 7 T W 9 2 a W 1 l b n R v L j E 0 N S Z x d W 9 0 O y w m c X V v d D t N b 3 Z p b W V u d G 8 u M T Q 2 J n F 1 b 3 Q 7 L C Z x d W 9 0 O 0 1 v d m l t Z W 5 0 b y 4 x N D c m c X V v d D s s J n F 1 b 3 Q 7 T W 9 2 a W 1 l b n R v L j E 0 O C Z x d W 9 0 O y w m c X V v d D t N b 3 Z p b W V u d G 8 u M T Q 5 J n F 1 b 3 Q 7 L C Z x d W 9 0 O 0 1 v d m l t Z W 5 0 b y 4 x N T A m c X V v d D s s J n F 1 b 3 Q 7 T W 9 2 a W 1 l b n R v L j E 1 M S Z x d W 9 0 O y w m c X V v d D t N b 3 Z p b W V u d G 8 u M T U y J n F 1 b 3 Q 7 L C Z x d W 9 0 O 0 1 v d m l t Z W 5 0 b y 4 x N T M m c X V v d D s s J n F 1 b 3 Q 7 T W 9 2 a W 1 l b n R v L j E 1 N C Z x d W 9 0 O y w m c X V v d D t N b 3 Z p b W V u d G 8 u M T U 1 J n F 1 b 3 Q 7 L C Z x d W 9 0 O 0 1 v d m l t Z W 5 0 b y 4 x N T Y m c X V v d D s s J n F 1 b 3 Q 7 T W 9 2 a W 1 l b n R v L j E 1 N y Z x d W 9 0 O y w m c X V v d D t N b 3 Z p b W V u d G 8 u M T U 4 J n F 1 b 3 Q 7 L C Z x d W 9 0 O 0 1 v d m l t Z W 5 0 b y 4 x N T k m c X V v d D s s J n F 1 b 3 Q 7 T W 9 2 a W 1 l b n R v L j E 2 M C Z x d W 9 0 O y w m c X V v d D t N b 3 Z p b W V u d G 8 u M T Y x J n F 1 b 3 Q 7 L C Z x d W 9 0 O 0 1 v d m l t Z W 5 0 b y 4 x N j I m c X V v d D s s J n F 1 b 3 Q 7 T W 9 2 a W 1 l b n R v L j E 2 M y Z x d W 9 0 O y w m c X V v d D t N b 3 Z p b W V u d G 8 u M T Y 0 J n F 1 b 3 Q 7 L C Z x d W 9 0 O 0 1 v d m l t Z W 5 0 b y 4 x N j U m c X V v d D s s J n F 1 b 3 Q 7 T W 9 2 a W 1 l b n R v L j E 2 N i Z x d W 9 0 O y w m c X V v d D t N b 3 Z p b W V u d G 8 u M T Y 3 J n F 1 b 3 Q 7 L C Z x d W 9 0 O 0 1 v d m l t Z W 5 0 b y 4 x N j g m c X V v d D s s J n F 1 b 3 Q 7 T W 9 2 a W 1 l b n R v L j E 2 O S Z x d W 9 0 O y w m c X V v d D t N b 3 Z p b W V u d G 8 u M T c w J n F 1 b 3 Q 7 L C Z x d W 9 0 O 0 1 v d m l t Z W 5 0 b y 4 x N z E m c X V v d D s s J n F 1 b 3 Q 7 T W 9 2 a W 1 l b n R v L j E 3 M i Z x d W 9 0 O y w m c X V v d D t N b 3 Z p b W V u d G 8 u M T c z J n F 1 b 3 Q 7 L C Z x d W 9 0 O 0 1 v d m l t Z W 5 0 b y 4 x N z Q m c X V v d D s s J n F 1 b 3 Q 7 T W 9 2 a W 1 l b n R v L j E 3 N S Z x d W 9 0 O y w m c X V v d D t N b 3 Z p b W V u d G 8 u M T c 2 J n F 1 b 3 Q 7 L C Z x d W 9 0 O 0 1 v d m l t Z W 5 0 b y 4 x N z c m c X V v d D s s J n F 1 b 3 Q 7 T W 9 2 a W 1 l b n R v L j E 3 O C Z x d W 9 0 O y w m c X V v d D t N b 3 Z p b W V u d G 8 u M T c 5 J n F 1 b 3 Q 7 L C Z x d W 9 0 O 0 1 v d m l t Z W 5 0 b y 4 x O D A m c X V v d D s s J n F 1 b 3 Q 7 T W 9 2 a W 1 l b n R v L j E 4 M S Z x d W 9 0 O y w m c X V v d D t N b 3 Z p b W V u d G 8 u M T g y J n F 1 b 3 Q 7 L C Z x d W 9 0 O 0 1 v d m l t Z W 5 0 b y 4 x O D M m c X V v d D s s J n F 1 b 3 Q 7 T W 9 2 a W 1 l b n R v L j E 4 N C Z x d W 9 0 O y w m c X V v d D t N b 3 Z p b W V u d G 8 u M T g 1 J n F 1 b 3 Q 7 L C Z x d W 9 0 O 0 1 v d m l t Z W 5 0 b y 4 x O D Y m c X V v d D s s J n F 1 b 3 Q 7 T W 9 2 a W 1 l b n R v L j E 4 N y Z x d W 9 0 O y w m c X V v d D t N b 3 Z p b W V u d G 8 u M T g 4 J n F 1 b 3 Q 7 L C Z x d W 9 0 O 0 1 v d m l t Z W 5 0 b y 4 x O D k m c X V v d D s s J n F 1 b 3 Q 7 T W 9 2 a W 1 l b n R v L j E 5 M C Z x d W 9 0 O y w m c X V v d D t N b 3 Z p b W V u d G 8 u M T k x J n F 1 b 3 Q 7 L C Z x d W 9 0 O 0 1 v d m l t Z W 5 0 b y 4 x O T I m c X V v d D s s J n F 1 b 3 Q 7 T W 9 2 a W 1 l b n R v L j E 5 M y Z x d W 9 0 O y w m c X V v d D t N b 3 Z p b W V u d G 8 u M T k 0 J n F 1 b 3 Q 7 L C Z x d W 9 0 O 0 1 v d m l t Z W 5 0 b y 4 x O T U m c X V v d D s s J n F 1 b 3 Q 7 T W 9 2 a W 1 l b n R v L j E 5 N i Z x d W 9 0 O y w m c X V v d D t N b 3 Z p b W V u d G 8 u M T k 3 J n F 1 b 3 Q 7 L C Z x d W 9 0 O 0 1 v d m l t Z W 5 0 b y 4 x O T g m c X V v d D s s J n F 1 b 3 Q 7 T W 9 2 a W 1 l b n R v L j E 5 O S Z x d W 9 0 O y w m c X V v d D t N b 3 Z p b W V u d G 8 u M j A w J n F 1 b 3 Q 7 L C Z x d W 9 0 O 0 1 v d m l t Z W 5 0 b y 4 y M D E m c X V v d D s s J n F 1 b 3 Q 7 T W 9 2 a W 1 l b n R v L j I w M i Z x d W 9 0 O y w m c X V v d D t N b 3 Z p b W V u d G 8 u M j A z J n F 1 b 3 Q 7 L C Z x d W 9 0 O 0 1 v d m l t Z W 5 0 b y 4 y M D Q m c X V v d D s s J n F 1 b 3 Q 7 T W 9 2 a W 1 l b n R v L j I w N S Z x d W 9 0 O y w m c X V v d D t N b 3 Z p b W V u d G 8 u M j A 2 J n F 1 b 3 Q 7 L C Z x d W 9 0 O 0 1 v d m l t Z W 5 0 b y 4 y M D c m c X V v d D s s J n F 1 b 3 Q 7 T W 9 2 a W 1 l b n R v L j I w O C Z x d W 9 0 O y w m c X V v d D t N b 3 Z p b W V u d G 8 u M j A 5 J n F 1 b 3 Q 7 L C Z x d W 9 0 O 0 1 v d m l t Z W 5 0 b y 4 y M T A m c X V v d D s s J n F 1 b 3 Q 7 T W 9 2 a W 1 l b n R v L j I x M S Z x d W 9 0 O y w m c X V v d D t N b 3 Z p b W V u d G 8 u M j E y J n F 1 b 3 Q 7 L C Z x d W 9 0 O 0 1 v d m l t Z W 5 0 b y 4 y M T M m c X V v d D s s J n F 1 b 3 Q 7 T W 9 2 a W 1 l b n R v L j I x N C Z x d W 9 0 O y w m c X V v d D t N b 3 Z p b W V u d G 8 u M j E 1 J n F 1 b 3 Q 7 L C Z x d W 9 0 O 0 1 v d m l t Z W 5 0 b y 4 y M T Y m c X V v d D s s J n F 1 b 3 Q 7 T W 9 2 a W 1 l b n R v L j I x N y Z x d W 9 0 O y w m c X V v d D t N b 3 Z p b W V u d G 8 u M j E 4 J n F 1 b 3 Q 7 L C Z x d W 9 0 O 0 1 v d m l t Z W 5 0 b y 4 y M T k m c X V v d D s s J n F 1 b 3 Q 7 T W 9 2 a W 1 l b n R v L j I y M C Z x d W 9 0 O y w m c X V v d D t N b 3 Z p b W V u d G 8 u M j I x J n F 1 b 3 Q 7 L C Z x d W 9 0 O 0 1 v d m l t Z W 5 0 b y 4 y M j I m c X V v d D s s J n F 1 b 3 Q 7 T W 9 2 a W 1 l b n R v L j I y M y Z x d W 9 0 O y w m c X V v d D t N b 3 Z p b W V u d G 8 u M j I 0 J n F 1 b 3 Q 7 L C Z x d W 9 0 O 0 1 v d m l t Z W 5 0 b y 4 y M j U m c X V v d D s s J n F 1 b 3 Q 7 T W 9 2 a W 1 l b n R v L j I y N i Z x d W 9 0 O y w m c X V v d D t N b 3 Z p b W V u d G 8 u M j I 3 J n F 1 b 3 Q 7 L C Z x d W 9 0 O 0 1 v d m l t Z W 5 0 b y 4 y M j g m c X V v d D s s J n F 1 b 3 Q 7 T W 9 2 a W 1 l b n R v L j I y O S Z x d W 9 0 O y w m c X V v d D t N b 3 Z p b W V u d G 8 u M j M w J n F 1 b 3 Q 7 L C Z x d W 9 0 O 0 1 v d m l t Z W 5 0 b y 4 y M z E m c X V v d D s s J n F 1 b 3 Q 7 T W 9 2 a W 1 l b n R v L j I z M i Z x d W 9 0 O y w m c X V v d D t N b 3 Z p b W V u d G 8 u M j M z J n F 1 b 3 Q 7 L C Z x d W 9 0 O 0 1 v d m l t Z W 5 0 b y 4 y M z Q m c X V v d D s s J n F 1 b 3 Q 7 T W 9 2 a W 1 l b n R v L j I z N S Z x d W 9 0 O y w m c X V v d D t N b 3 Z p b W V u d G 8 u M j M 2 J n F 1 b 3 Q 7 L C Z x d W 9 0 O 0 1 v d m l t Z W 5 0 b y 4 y M z c m c X V v d D s s J n F 1 b 3 Q 7 T W 9 2 a W 1 l b n R v L j I z O C Z x d W 9 0 O y w m c X V v d D t N b 3 Z p b W V u d G 8 u M j M 5 J n F 1 b 3 Q 7 L C Z x d W 9 0 O 0 1 v d m l t Z W 5 0 b y 4 y N D A m c X V v d D s s J n F 1 b 3 Q 7 T W 9 2 a W 1 l b n R v L j I 0 M S Z x d W 9 0 O y w m c X V v d D t N b 3 Z p b W V u d G 8 u M j Q y J n F 1 b 3 Q 7 L C Z x d W 9 0 O 0 1 v d m l t Z W 5 0 b y 4 y N D M m c X V v d D s s J n F 1 b 3 Q 7 T W 9 2 a W 1 l b n R v L j I 0 N C Z x d W 9 0 O y w m c X V v d D t N b 3 Z p b W V u d G 8 u M j Q 1 J n F 1 b 3 Q 7 L C Z x d W 9 0 O 0 1 v d m l t Z W 5 0 b y 4 y N D Y m c X V v d D s s J n F 1 b 3 Q 7 T W 9 2 a W 1 l b n R v L j I 0 N y Z x d W 9 0 O y w m c X V v d D t N b 3 Z p b W V u d G 8 u M j Q 4 J n F 1 b 3 Q 7 L C Z x d W 9 0 O 0 1 v d m l t Z W 5 0 b y 4 y N D k m c X V v d D s s J n F 1 b 3 Q 7 T W 9 2 a W 1 l b n R v L j I 1 M C Z x d W 9 0 O y w m c X V v d D t N b 3 Z p b W V u d G 8 u M j U x J n F 1 b 3 Q 7 L C Z x d W 9 0 O 0 1 v d m l t Z W 5 0 b y 4 y N T I m c X V v d D s s J n F 1 b 3 Q 7 T W 9 2 a W 1 l b n R v L j I 1 M y Z x d W 9 0 O y w m c X V v d D t N b 3 Z p b W V u d G 8 u M j U 0 J n F 1 b 3 Q 7 L C Z x d W 9 0 O 0 1 v d m l t Z W 5 0 b y 4 y N T U m c X V v d D s s J n F 1 b 3 Q 7 T W 9 2 a W 1 l b n R v L j I 1 N i Z x d W 9 0 O y w m c X V v d D t N b 3 Z p b W V u d G 8 u M j U 3 J n F 1 b 3 Q 7 L C Z x d W 9 0 O 0 1 v d m l t Z W 5 0 b y 4 y N T g m c X V v d D s s J n F 1 b 3 Q 7 T W 9 2 a W 1 l b n R v L j I 1 O S Z x d W 9 0 O y w m c X V v d D t N b 3 Z p b W V u d G 8 u M j Y w J n F 1 b 3 Q 7 L C Z x d W 9 0 O 0 1 v d m l t Z W 5 0 b y 4 y N j E m c X V v d D s s J n F 1 b 3 Q 7 T W 9 2 a W 1 l b n R v L j I 2 M i Z x d W 9 0 O y w m c X V v d D t N b 3 Z p b W V u d G 8 u M j Y z J n F 1 b 3 Q 7 L C Z x d W 9 0 O 0 1 v d m l t Z W 5 0 b y 4 y N j Q m c X V v d D s s J n F 1 b 3 Q 7 T W 9 2 a W 1 l b n R v L j I 2 N S Z x d W 9 0 O y w m c X V v d D t N b 3 Z p b W V u d G 8 u M j Y 2 J n F 1 b 3 Q 7 L C Z x d W 9 0 O 0 1 v d m l t Z W 5 0 b y 4 y N j c m c X V v d D s s J n F 1 b 3 Q 7 T W 9 2 a W 1 l b n R v L j I 2 O C Z x d W 9 0 O y w m c X V v d D t N b 3 Z p b W V u d G 8 u M j Y 5 J n F 1 b 3 Q 7 L C Z x d W 9 0 O 0 1 v d m l t Z W 5 0 b y 4 y N z A m c X V v d D s s J n F 1 b 3 Q 7 T W 9 2 a W 1 l b n R v L j I 3 M S Z x d W 9 0 O y w m c X V v d D t N b 3 Z p b W V u d G 8 u M j c y J n F 1 b 3 Q 7 L C Z x d W 9 0 O 0 1 v d m l t Z W 5 0 b y 4 y N z M m c X V v d D s s J n F 1 b 3 Q 7 T W 9 2 a W 1 l b n R v L j I 3 N C Z x d W 9 0 O y w m c X V v d D t N b 3 Z p b W V u d G 8 u M j c 1 J n F 1 b 3 Q 7 L C Z x d W 9 0 O 0 1 v d m l t Z W 5 0 b y 4 y N z Y m c X V v d D s s J n F 1 b 3 Q 7 T W 9 2 a W 1 l b n R v L j I 3 N y Z x d W 9 0 O y w m c X V v d D t N b 3 Z p b W V u d G 8 u M j c 4 J n F 1 b 3 Q 7 L C Z x d W 9 0 O 0 1 v d m l t Z W 5 0 b y 4 y N z k m c X V v d D s s J n F 1 b 3 Q 7 T W 9 2 a W 1 l b n R v L j I 4 M C Z x d W 9 0 O y w m c X V v d D t N b 3 Z p b W V u d G 8 u M j g x J n F 1 b 3 Q 7 L C Z x d W 9 0 O 0 1 v d m l t Z W 5 0 b y 4 y O D I m c X V v d D s s J n F 1 b 3 Q 7 T W 9 2 a W 1 l b n R v L j I 4 M y Z x d W 9 0 O y w m c X V v d D t N b 3 Z p b W V u d G 8 u M j g 0 J n F 1 b 3 Q 7 L C Z x d W 9 0 O 0 1 v d m l t Z W 5 0 b y 4 y O D U m c X V v d D s s J n F 1 b 3 Q 7 T W 9 2 a W 1 l b n R v L j I 4 N i Z x d W 9 0 O y w m c X V v d D t N b 3 Z p b W V u d G 8 u M j g 3 J n F 1 b 3 Q 7 L C Z x d W 9 0 O 0 1 v d m l t Z W 5 0 b y 4 y O D g m c X V v d D s s J n F 1 b 3 Q 7 T W 9 2 a W 1 l b n R v L j I 4 O S Z x d W 9 0 O y w m c X V v d D t N b 3 Z p b W V u d G 8 u M j k w J n F 1 b 3 Q 7 L C Z x d W 9 0 O 0 1 v d m l t Z W 5 0 b y 4 y O T E m c X V v d D s s J n F 1 b 3 Q 7 T W 9 2 a W 1 l b n R v L j I 5 M i Z x d W 9 0 O y w m c X V v d D t N b 3 Z p b W V u d G 8 u M j k z J n F 1 b 3 Q 7 L C Z x d W 9 0 O 0 1 v d m l t Z W 5 0 b y 4 y O T Q m c X V v d D s s J n F 1 b 3 Q 7 T W 9 2 a W 1 l b n R v L j I 5 N S Z x d W 9 0 O y w m c X V v d D t N b 3 Z p b W V u d G 8 u M j k 2 J n F 1 b 3 Q 7 L C Z x d W 9 0 O 0 1 v d m l t Z W 5 0 b y 4 y O T c m c X V v d D s s J n F 1 b 3 Q 7 T W 9 2 a W 1 l b n R v L j I 5 O C Z x d W 9 0 O y w m c X V v d D t N b 3 Z p b W V u d G 8 u M j k 5 J n F 1 b 3 Q 7 L C Z x d W 9 0 O 0 1 v d m l t Z W 5 0 b y 4 z M D A m c X V v d D s s J n F 1 b 3 Q 7 T W 9 2 a W 1 l b n R v L j M w M S Z x d W 9 0 O y w m c X V v d D t N b 3 Z p b W V u d G 8 u M z A y J n F 1 b 3 Q 7 L C Z x d W 9 0 O 0 1 v d m l t Z W 5 0 b y 4 z M D M m c X V v d D s s J n F 1 b 3 Q 7 T W 9 2 a W 1 l b n R v L j M w N C Z x d W 9 0 O y w m c X V v d D t N b 3 Z p b W V u d G 8 u M z A 1 J n F 1 b 3 Q 7 L C Z x d W 9 0 O 0 1 v d m l t Z W 5 0 b y 4 z M D Y m c X V v d D s s J n F 1 b 3 Q 7 T W 9 2 a W 1 l b n R v L j M w N y Z x d W 9 0 O y w m c X V v d D t N b 3 Z p b W V u d G 8 u M z A 4 J n F 1 b 3 Q 7 L C Z x d W 9 0 O 0 1 v d m l t Z W 5 0 b y 4 z M D k m c X V v d D s s J n F 1 b 3 Q 7 T W 9 2 a W 1 l b n R v L j M x M C Z x d W 9 0 O y w m c X V v d D t N b 3 Z p b W V u d G 8 u M z E x J n F 1 b 3 Q 7 L C Z x d W 9 0 O 0 1 v d m l t Z W 5 0 b y 4 z M T I m c X V v d D s s J n F 1 b 3 Q 7 T W 9 2 a W 1 l b n R v L j M x M y Z x d W 9 0 O y w m c X V v d D t N b 3 Z p b W V u d G 8 u M z E 0 J n F 1 b 3 Q 7 L C Z x d W 9 0 O 0 1 v d m l t Z W 5 0 b y 4 z M T U m c X V v d D s s J n F 1 b 3 Q 7 T W 9 2 a W 1 l b n R v L j M x N i Z x d W 9 0 O y w m c X V v d D t N b 3 Z p b W V u d G 8 u M z E 3 J n F 1 b 3 Q 7 L C Z x d W 9 0 O 0 1 v d m l t Z W 5 0 b y 4 z M T g m c X V v d D s s J n F 1 b 3 Q 7 T W 9 2 a W 1 l b n R v L j M x O S Z x d W 9 0 O y w m c X V v d D t N b 3 Z p b W V u d G 8 u M z I w J n F 1 b 3 Q 7 L C Z x d W 9 0 O 0 1 v d m l t Z W 5 0 b y 4 z M j E m c X V v d D s s J n F 1 b 3 Q 7 T W 9 2 a W 1 l b n R v L j M y M i Z x d W 9 0 O y w m c X V v d D t N b 3 Z p b W V u d G 8 u M z I z J n F 1 b 3 Q 7 L C Z x d W 9 0 O 0 1 v d m l t Z W 5 0 b y 4 z M j Q m c X V v d D s s J n F 1 b 3 Q 7 T W 9 2 a W 1 l b n R v L j M y N S Z x d W 9 0 O y w m c X V v d D t N b 3 Z p b W V u d G 8 u M z I 2 J n F 1 b 3 Q 7 L C Z x d W 9 0 O 0 1 v d m l t Z W 5 0 b y 4 z M j c m c X V v d D s s J n F 1 b 3 Q 7 T W 9 2 a W 1 l b n R v L j M y O C Z x d W 9 0 O y w m c X V v d D t N b 3 Z p b W V u d G 8 u M z I 5 J n F 1 b 3 Q 7 L C Z x d W 9 0 O 0 1 v d m l t Z W 5 0 b y 4 z M z A m c X V v d D s s J n F 1 b 3 Q 7 T W 9 2 a W 1 l b n R v L j M z M S Z x d W 9 0 O y w m c X V v d D t N b 3 Z p b W V u d G 8 u M z M y J n F 1 b 3 Q 7 L C Z x d W 9 0 O 0 1 v d m l t Z W 5 0 b y 4 z M z M m c X V v d D s s J n F 1 b 3 Q 7 T W 9 2 a W 1 l b n R v L j M z N C Z x d W 9 0 O y w m c X V v d D t N b 3 Z p b W V u d G 8 u M z M 1 J n F 1 b 3 Q 7 L C Z x d W 9 0 O 0 1 v d m l t Z W 5 0 b y 4 z M z Y m c X V v d D s s J n F 1 b 3 Q 7 T W 9 2 a W 1 l b n R v L j M z N y Z x d W 9 0 O y w m c X V v d D t N b 3 Z p b W V u d G 8 u M z M 4 J n F 1 b 3 Q 7 L C Z x d W 9 0 O 0 1 v d m l t Z W 5 0 b y 4 z M z k m c X V v d D s s J n F 1 b 3 Q 7 T W 9 2 a W 1 l b n R v L j M 0 M C Z x d W 9 0 O y w m c X V v d D t N b 3 Z p b W V u d G 8 u M z Q x J n F 1 b 3 Q 7 L C Z x d W 9 0 O 0 1 v d m l t Z W 5 0 b y 4 z N D I m c X V v d D s s J n F 1 b 3 Q 7 T W 9 2 a W 1 l b n R v L j M 0 M y Z x d W 9 0 O y w m c X V v d D t N b 3 Z p b W V u d G 8 u M z Q 0 J n F 1 b 3 Q 7 L C Z x d W 9 0 O 0 1 v d m l t Z W 5 0 b y 4 z N D U m c X V v d D s s J n F 1 b 3 Q 7 T W 9 2 a W 1 l b n R v L j M 0 N i Z x d W 9 0 O y w m c X V v d D t N b 3 Z p b W V u d G 8 u M z Q 3 J n F 1 b 3 Q 7 L C Z x d W 9 0 O 0 1 v d m l t Z W 5 0 b y 4 z N D g m c X V v d D s s J n F 1 b 3 Q 7 T W 9 2 a W 1 l b n R v L j M 0 O S Z x d W 9 0 O y w m c X V v d D t N b 3 Z p b W V u d G 8 u M z U w J n F 1 b 3 Q 7 L C Z x d W 9 0 O 0 1 v d m l t Z W 5 0 b y 4 z N T E m c X V v d D s s J n F 1 b 3 Q 7 T W 9 2 a W 1 l b n R v L j M 1 M i Z x d W 9 0 O y w m c X V v d D t N b 3 Z p b W V u d G 8 u M z U z J n F 1 b 3 Q 7 L C Z x d W 9 0 O 0 1 v d m l t Z W 5 0 b y 4 z N T Q m c X V v d D s s J n F 1 b 3 Q 7 T W 9 2 a W 1 l b n R v L j M 1 N S Z x d W 9 0 O y w m c X V v d D t N b 3 Z p b W V u d G 8 u M z U 2 J n F 1 b 3 Q 7 L C Z x d W 9 0 O 0 1 v d m l t Z W 5 0 b y 4 z N T c m c X V v d D s s J n F 1 b 3 Q 7 T W 9 2 a W 1 l b n R v L j M 1 O C Z x d W 9 0 O y w m c X V v d D t N b 3 Z p b W V u d G 8 u M z U 5 J n F 1 b 3 Q 7 L C Z x d W 9 0 O 0 1 v d m l t Z W 5 0 b y 4 z N j A m c X V v d D s s J n F 1 b 3 Q 7 T W 9 2 a W 1 l b n R v L j M 2 M S Z x d W 9 0 O y w m c X V v d D t N b 3 Z p b W V u d G 8 u M z Y y J n F 1 b 3 Q 7 L C Z x d W 9 0 O 0 1 v d m l t Z W 5 0 b y 4 z N j M m c X V v d D s s J n F 1 b 3 Q 7 T W 9 2 a W 1 l b n R v L j M 2 N C Z x d W 9 0 O y w m c X V v d D t N b 3 Z p b W V u d G 8 u M z Y 1 J n F 1 b 3 Q 7 L C Z x d W 9 0 O 0 1 v d m l t Z W 5 0 b y 4 z N j Y m c X V v d D s s J n F 1 b 3 Q 7 T W 9 2 a W 1 l b n R v L j M 2 N y Z x d W 9 0 O y w m c X V v d D t N b 3 Z p b W V u d G 8 u M z Y 4 J n F 1 b 3 Q 7 L C Z x d W 9 0 O 0 1 v d m l t Z W 5 0 b y 4 z N j k m c X V v d D s s J n F 1 b 3 Q 7 T W 9 2 a W 1 l b n R v L j M 3 M C Z x d W 9 0 O y w m c X V v d D t N b 3 Z p b W V u d G 8 u M z c x J n F 1 b 3 Q 7 L C Z x d W 9 0 O 0 1 v d m l t Z W 5 0 b y 4 z N z I m c X V v d D s s J n F 1 b 3 Q 7 T W 9 2 a W 1 l b n R v L j M 3 M y Z x d W 9 0 O y w m c X V v d D t N b 3 Z p b W V u d G 8 u M z c 0 J n F 1 b 3 Q 7 L C Z x d W 9 0 O 0 1 v d m l t Z W 5 0 b y 4 z N z U m c X V v d D s s J n F 1 b 3 Q 7 T W 9 2 a W 1 l b n R v L j M 3 N i Z x d W 9 0 O y w m c X V v d D t N b 3 Z p b W V u d G 8 u M z c 3 J n F 1 b 3 Q 7 L C Z x d W 9 0 O 0 1 v d m l t Z W 5 0 b y 4 z N z g m c X V v d D s s J n F 1 b 3 Q 7 T W 9 2 a W 1 l b n R v L j M 3 O S Z x d W 9 0 O y w m c X V v d D t N b 3 Z p b W V u d G 8 u M z g w J n F 1 b 3 Q 7 L C Z x d W 9 0 O 0 1 v d m l t Z W 5 0 b y 4 z O D E m c X V v d D s s J n F 1 b 3 Q 7 T W 9 2 a W 1 l b n R v L j M 4 M i Z x d W 9 0 O y w m c X V v d D t N b 3 Z p b W V u d G 8 u M z g z J n F 1 b 3 Q 7 L C Z x d W 9 0 O 0 1 v d m l t Z W 5 0 b y 4 z O D Q m c X V v d D s s J n F 1 b 3 Q 7 T W 9 2 a W 1 l b n R v L j M 4 N S Z x d W 9 0 O y w m c X V v d D t N b 3 Z p b W V u d G 8 u M z g 2 J n F 1 b 3 Q 7 L C Z x d W 9 0 O 0 1 v d m l t Z W 5 0 b y 4 z O D c m c X V v d D s s J n F 1 b 3 Q 7 T W 9 2 a W 1 l b n R v L j M 4 O C Z x d W 9 0 O y w m c X V v d D t N b 3 Z p b W V u d G 8 u M z g 5 J n F 1 b 3 Q 7 L C Z x d W 9 0 O 0 1 v d m l t Z W 5 0 b y 4 z O T A m c X V v d D s s J n F 1 b 3 Q 7 T W 9 2 a W 1 l b n R v L j M 5 M S Z x d W 9 0 O y w m c X V v d D t N b 3 Z p b W V u d G 8 u M z k y J n F 1 b 3 Q 7 L C Z x d W 9 0 O 0 1 v d m l t Z W 5 0 b y 4 z O T M m c X V v d D s s J n F 1 b 3 Q 7 T W 9 2 a W 1 l b n R v L j M 5 N C Z x d W 9 0 O y w m c X V v d D t N b 3 Z p b W V u d G 8 u M z k 1 J n F 1 b 3 Q 7 L C Z x d W 9 0 O 0 1 v d m l t Z W 5 0 b y 4 z O T Y m c X V v d D s s J n F 1 b 3 Q 7 T W 9 2 a W 1 l b n R v L j M 5 N y Z x d W 9 0 O y w m c X V v d D t N b 3 Z p b W V u d G 8 u M z k 4 J n F 1 b 3 Q 7 L C Z x d W 9 0 O 0 1 v d m l t Z W 5 0 b y 4 z O T k m c X V v d D s s J n F 1 b 3 Q 7 T W 9 2 a W 1 l b n R v L j Q w M C Z x d W 9 0 O y w m c X V v d D t N b 3 Z p b W V u d G 8 u N D A x J n F 1 b 3 Q 7 L C Z x d W 9 0 O 0 1 v d m l t Z W 5 0 b y 4 0 M D I m c X V v d D s s J n F 1 b 3 Q 7 T W 9 2 a W 1 l b n R v L j Q w M y Z x d W 9 0 O y w m c X V v d D t N b 3 Z p b W V u d G 8 u N D A 0 J n F 1 b 3 Q 7 L C Z x d W 9 0 O 0 1 v d m l t Z W 5 0 b y 4 0 M D U m c X V v d D s s J n F 1 b 3 Q 7 T W 9 2 a W 1 l b n R v L j Q w N i Z x d W 9 0 O y w m c X V v d D t N b 3 Z p b W V u d G 8 u N D A 3 J n F 1 b 3 Q 7 L C Z x d W 9 0 O 0 1 v d m l t Z W 5 0 b y 4 0 M D g m c X V v d D s s J n F 1 b 3 Q 7 T W 9 2 a W 1 l b n R v L j Q w O S Z x d W 9 0 O y w m c X V v d D t N b 3 Z p b W V u d G 8 u N D E w J n F 1 b 3 Q 7 L C Z x d W 9 0 O 0 1 v d m l t Z W 5 0 b y 4 0 M T E m c X V v d D s s J n F 1 b 3 Q 7 T W 9 2 a W 1 l b n R v L j Q x M i Z x d W 9 0 O y w m c X V v d D t N b 3 Z p b W V u d G 8 u N D E z J n F 1 b 3 Q 7 L C Z x d W 9 0 O 0 1 v d m l t Z W 5 0 b y 4 0 M T Q m c X V v d D s s J n F 1 b 3 Q 7 T W 9 2 a W 1 l b n R v L j Q x N S Z x d W 9 0 O y w m c X V v d D t N b 3 Z p b W V u d G 8 u N D E 2 J n F 1 b 3 Q 7 L C Z x d W 9 0 O 0 1 v d m l t Z W 5 0 b y 4 0 M T c m c X V v d D s s J n F 1 b 3 Q 7 T W 9 2 a W 1 l b n R v L j Q x O C Z x d W 9 0 O y w m c X V v d D t N b 3 Z p b W V u d G 8 u N D E 5 J n F 1 b 3 Q 7 L C Z x d W 9 0 O 0 1 v d m l t Z W 5 0 b y 4 0 M j A m c X V v d D s s J n F 1 b 3 Q 7 T W 9 2 a W 1 l b n R v L j Q y M S Z x d W 9 0 O y w m c X V v d D t N b 3 Z p b W V u d G 8 u N D I y J n F 1 b 3 Q 7 L C Z x d W 9 0 O 0 1 v d m l t Z W 5 0 b y 4 0 M j M m c X V v d D s s J n F 1 b 3 Q 7 T W 9 2 a W 1 l b n R v L j Q y N C Z x d W 9 0 O y w m c X V v d D t N b 3 Z p b W V u d G 8 u N D I 1 J n F 1 b 3 Q 7 L C Z x d W 9 0 O 0 1 v d m l t Z W 5 0 b y 4 0 M j Y m c X V v d D s s J n F 1 b 3 Q 7 T W 9 2 a W 1 l b n R v L j Q y N y Z x d W 9 0 O y w m c X V v d D t N b 3 Z p b W V u d G 8 u N D I 4 J n F 1 b 3 Q 7 L C Z x d W 9 0 O 0 1 v d m l t Z W 5 0 b y 4 0 M j k m c X V v d D s s J n F 1 b 3 Q 7 T W 9 2 a W 1 l b n R v L j Q z M C Z x d W 9 0 O y w m c X V v d D t N b 3 Z p b W V u d G 8 u N D M x J n F 1 b 3 Q 7 L C Z x d W 9 0 O 0 1 v d m l t Z W 5 0 b y 4 0 M z I m c X V v d D s s J n F 1 b 3 Q 7 T W 9 2 a W 1 l b n R v L j Q z M y Z x d W 9 0 O y w m c X V v d D t N b 3 Z p b W V u d G 8 u N D M 0 J n F 1 b 3 Q 7 L C Z x d W 9 0 O 0 1 v d m l t Z W 5 0 b y 4 0 M z U m c X V v d D s s J n F 1 b 3 Q 7 T W 9 2 a W 1 l b n R v L j Q z N i Z x d W 9 0 O y w m c X V v d D t N b 3 Z p b W V u d G 8 u N D M 3 J n F 1 b 3 Q 7 L C Z x d W 9 0 O 0 1 v d m l t Z W 5 0 b y 4 0 M z g m c X V v d D s s J n F 1 b 3 Q 7 T W 9 2 a W 1 l b n R v L j Q z O S Z x d W 9 0 O y w m c X V v d D t N b 3 Z p b W V u d G 8 u N D Q w J n F 1 b 3 Q 7 L C Z x d W 9 0 O 0 1 v d m l t Z W 5 0 b y 4 0 N D E m c X V v d D s s J n F 1 b 3 Q 7 T W 9 2 a W 1 l b n R v L j Q 0 M i Z x d W 9 0 O y w m c X V v d D t N b 3 Z p b W V u d G 8 u N D Q z J n F 1 b 3 Q 7 L C Z x d W 9 0 O 0 1 v d m l t Z W 5 0 b y 4 0 N D Q m c X V v d D s s J n F 1 b 3 Q 7 T W 9 2 a W 1 l b n R v L j Q 0 N S Z x d W 9 0 O y w m c X V v d D t N b 3 Z p b W V u d G 8 u N D Q 2 J n F 1 b 3 Q 7 L C Z x d W 9 0 O 0 1 v d m l t Z W 5 0 b y 4 0 N D c m c X V v d D s s J n F 1 b 3 Q 7 T W 9 2 a W 1 l b n R v L j Q 0 O C Z x d W 9 0 O y w m c X V v d D t N b 3 Z p b W V u d G 8 u N D Q 5 J n F 1 b 3 Q 7 L C Z x d W 9 0 O 0 1 v d m l t Z W 5 0 b y 4 0 N T A m c X V v d D s s J n F 1 b 3 Q 7 T W 9 2 a W 1 l b n R v L j Q 1 M S Z x d W 9 0 O y w m c X V v d D t N b 3 Z p b W V u d G 8 u N D U y J n F 1 b 3 Q 7 L C Z x d W 9 0 O 0 1 v d m l t Z W 5 0 b y 4 0 N T M m c X V v d D s s J n F 1 b 3 Q 7 T W 9 2 a W 1 l b n R v L j Q 1 N C Z x d W 9 0 O y w m c X V v d D t N b 3 Z p b W V u d G 8 u N D U 1 J n F 1 b 3 Q 7 L C Z x d W 9 0 O 0 1 v d m l t Z W 5 0 b y 4 0 N T Y m c X V v d D s s J n F 1 b 3 Q 7 T W 9 2 a W 1 l b n R v L j Q 1 N y Z x d W 9 0 O y w m c X V v d D t N b 3 Z p b W V u d G 8 u N D U 4 J n F 1 b 3 Q 7 L C Z x d W 9 0 O 0 1 v d m l t Z W 5 0 b y 4 0 N T k m c X V v d D s s J n F 1 b 3 Q 7 T W 9 2 a W 1 l b n R v L j Q 2 M C Z x d W 9 0 O y w m c X V v d D t N b 3 Z p b W V u d G 8 u N D Y x J n F 1 b 3 Q 7 L C Z x d W 9 0 O 0 1 v d m l t Z W 5 0 b y 4 0 N j I m c X V v d D s s J n F 1 b 3 Q 7 T W 9 2 a W 1 l b n R v L j Q 2 M y Z x d W 9 0 O y w m c X V v d D t N b 3 Z p b W V u d G 8 u N D Y 0 J n F 1 b 3 Q 7 L C Z x d W 9 0 O 0 1 v d m l t Z W 5 0 b y 4 0 N j U m c X V v d D s s J n F 1 b 3 Q 7 T W 9 2 a W 1 l b n R v L j Q 2 N i Z x d W 9 0 O y w m c X V v d D t N b 3 Z p b W V u d G 8 u N D Y 3 J n F 1 b 3 Q 7 L C Z x d W 9 0 O 0 1 v d m l t Z W 5 0 b y 4 0 N j g m c X V v d D s s J n F 1 b 3 Q 7 T W 9 2 a W 1 l b n R v L j Q 2 O S Z x d W 9 0 O y w m c X V v d D t N b 3 Z p b W V u d G 8 u N D c w J n F 1 b 3 Q 7 L C Z x d W 9 0 O 0 1 v d m l t Z W 5 0 b y 4 0 N z E m c X V v d D s s J n F 1 b 3 Q 7 T W 9 2 a W 1 l b n R v L j Q 3 M i Z x d W 9 0 O y w m c X V v d D t N b 3 Z p b W V u d G 8 u N D c z J n F 1 b 3 Q 7 L C Z x d W 9 0 O 0 1 v d m l t Z W 5 0 b y 4 0 N z Q m c X V v d D s s J n F 1 b 3 Q 7 T W 9 2 a W 1 l b n R v L j Q 3 N S Z x d W 9 0 O y w m c X V v d D t N b 3 Z p b W V u d G 8 u N D c 2 J n F 1 b 3 Q 7 L C Z x d W 9 0 O 0 1 v d m l t Z W 5 0 b y 4 0 N z c m c X V v d D s s J n F 1 b 3 Q 7 T W 9 2 a W 1 l b n R v L j Q 3 O C Z x d W 9 0 O y w m c X V v d D t N b 3 Z p b W V u d G 8 u N D c 5 J n F 1 b 3 Q 7 L C Z x d W 9 0 O 0 1 v d m l t Z W 5 0 b y 4 0 O D A m c X V v d D s s J n F 1 b 3 Q 7 T W 9 2 a W 1 l b n R v L j Q 4 M S Z x d W 9 0 O y w m c X V v d D t N b 3 Z p b W V u d G 8 u N D g y J n F 1 b 3 Q 7 L C Z x d W 9 0 O 0 1 v d m l t Z W 5 0 b y 4 0 O D M m c X V v d D s s J n F 1 b 3 Q 7 T W 9 2 a W 1 l b n R v L j Q 4 N C Z x d W 9 0 O y w m c X V v d D t N b 3 Z p b W V u d G 8 u N D g 1 J n F 1 b 3 Q 7 L C Z x d W 9 0 O 0 1 v d m l t Z W 5 0 b y 4 0 O D Y m c X V v d D s s J n F 1 b 3 Q 7 T W 9 2 a W 1 l b n R v L j Q 4 N y Z x d W 9 0 O y w m c X V v d D t N b 3 Z p b W V u d G 8 u N D g 4 J n F 1 b 3 Q 7 L C Z x d W 9 0 O 0 1 v d m l t Z W 5 0 b y 4 0 O D k m c X V v d D s s J n F 1 b 3 Q 7 T W 9 2 a W 1 l b n R v L j Q 5 M C Z x d W 9 0 O y w m c X V v d D t N b 3 Z p b W V u d G 8 u N D k x J n F 1 b 3 Q 7 L C Z x d W 9 0 O 0 1 v d m l t Z W 5 0 b y 4 0 O T I m c X V v d D s s J n F 1 b 3 Q 7 T W 9 2 a W 1 l b n R v L j Q 5 M y Z x d W 9 0 O y w m c X V v d D t N b 3 Z p b W V u d G 8 u N D k 0 J n F 1 b 3 Q 7 L C Z x d W 9 0 O 0 1 v d m l t Z W 5 0 b y 4 0 O T U m c X V v d D s s J n F 1 b 3 Q 7 T W 9 2 a W 1 l b n R v L j Q 5 N i Z x d W 9 0 O y w m c X V v d D t N b 3 Z p b W V u d G 8 u N D k 3 J n F 1 b 3 Q 7 L C Z x d W 9 0 O 0 1 v d m l t Z W 5 0 b y 4 0 O T g m c X V v d D s s J n F 1 b 3 Q 7 T W 9 2 a W 1 l b n R v L j Q 5 O S Z x d W 9 0 O y w m c X V v d D t N b 3 Z p b W V u d G 8 u N T A w J n F 1 b 3 Q 7 L C Z x d W 9 0 O 0 1 v d m l t Z W 5 0 b y 4 1 M D E m c X V v d D s s J n F 1 b 3 Q 7 T W 9 2 a W 1 l b n R v L j U w M i Z x d W 9 0 O y w m c X V v d D t N b 3 Z p b W V u d G 8 u N T A z J n F 1 b 3 Q 7 L C Z x d W 9 0 O 0 1 v d m l t Z W 5 0 b y 4 1 M D Q m c X V v d D s s J n F 1 b 3 Q 7 T W 9 2 a W 1 l b n R v L j U w N S Z x d W 9 0 O y w m c X V v d D t N b 3 Z p b W V u d G 8 u N T A 2 J n F 1 b 3 Q 7 L C Z x d W 9 0 O 0 1 v d m l t Z W 5 0 b y 4 1 M D c m c X V v d D s s J n F 1 b 3 Q 7 T W 9 2 a W 1 l b n R v L j U w O C Z x d W 9 0 O y w m c X V v d D t N b 3 Z p b W V u d G 8 u N T A 5 J n F 1 b 3 Q 7 L C Z x d W 9 0 O 0 1 v d m l t Z W 5 0 b y 4 1 M T A m c X V v d D s s J n F 1 b 3 Q 7 T W 9 2 a W 1 l b n R v L j U x M S Z x d W 9 0 O y w m c X V v d D t N b 3 Z p b W V u d G 8 u N T E y J n F 1 b 3 Q 7 L C Z x d W 9 0 O 0 1 v d m l t Z W 5 0 b y 4 1 M T M m c X V v d D s s J n F 1 b 3 Q 7 T W 9 2 a W 1 l b n R v L j U x N C Z x d W 9 0 O y w m c X V v d D t N b 3 Z p b W V u d G 8 u N T E 1 J n F 1 b 3 Q 7 L C Z x d W 9 0 O 0 1 v d m l t Z W 5 0 b y 4 1 M T Y m c X V v d D s s J n F 1 b 3 Q 7 T W 9 2 a W 1 l b n R v L j U x N y Z x d W 9 0 O y w m c X V v d D t N b 3 Z p b W V u d G 8 u N T E 4 J n F 1 b 3 Q 7 L C Z x d W 9 0 O 0 1 v d m l t Z W 5 0 b y 4 1 M T k m c X V v d D s s J n F 1 b 3 Q 7 T W 9 2 a W 1 l b n R v L j U y M C Z x d W 9 0 O y w m c X V v d D t N b 3 Z p b W V u d G 8 u N T I x J n F 1 b 3 Q 7 L C Z x d W 9 0 O 0 1 v d m l t Z W 5 0 b y 4 1 M j I m c X V v d D s s J n F 1 b 3 Q 7 T W 9 2 a W 1 l b n R v L j U y M y Z x d W 9 0 O y w m c X V v d D t N b 3 Z p b W V u d G 8 u N T I 0 J n F 1 b 3 Q 7 L C Z x d W 9 0 O 0 1 v d m l t Z W 5 0 b y 4 1 M j U m c X V v d D s s J n F 1 b 3 Q 7 T W 9 2 a W 1 l b n R v L j U y N i Z x d W 9 0 O y w m c X V v d D t N b 3 Z p b W V u d G 8 u N T I 3 J n F 1 b 3 Q 7 L C Z x d W 9 0 O 0 1 v d m l t Z W 5 0 b y 4 1 M j g m c X V v d D s s J n F 1 b 3 Q 7 T W 9 2 a W 1 l b n R v L j U y O S Z x d W 9 0 O y w m c X V v d D t N b 3 Z p b W V u d G 8 u N T M w J n F 1 b 3 Q 7 L C Z x d W 9 0 O 0 1 v d m l t Z W 5 0 b y 4 1 M z E m c X V v d D s s J n F 1 b 3 Q 7 T W 9 2 a W 1 l b n R v L j U z M i Z x d W 9 0 O y w m c X V v d D t N b 3 Z p b W V u d G 8 u N T M z J n F 1 b 3 Q 7 L C Z x d W 9 0 O 0 1 v d m l t Z W 5 0 b y 4 1 M z Q m c X V v d D s s J n F 1 b 3 Q 7 T W 9 2 a W 1 l b n R v L j U z N S Z x d W 9 0 O y w m c X V v d D t N b 3 Z p b W V u d G 8 u N T M 2 J n F 1 b 3 Q 7 L C Z x d W 9 0 O 0 1 v d m l t Z W 5 0 b y 4 1 M z c m c X V v d D s s J n F 1 b 3 Q 7 T W 9 2 a W 1 l b n R v L j U z O C Z x d W 9 0 O y w m c X V v d D t N b 3 Z p b W V u d G 8 u N T M 5 J n F 1 b 3 Q 7 L C Z x d W 9 0 O 0 1 v d m l t Z W 5 0 b y 4 1 N D A m c X V v d D s s J n F 1 b 3 Q 7 T W 9 2 a W 1 l b n R v L j U 0 M S Z x d W 9 0 O y w m c X V v d D t N b 3 Z p b W V u d G 8 u N T Q y J n F 1 b 3 Q 7 L C Z x d W 9 0 O 0 1 v d m l t Z W 5 0 b y 4 1 N D M m c X V v d D s s J n F 1 b 3 Q 7 T W 9 2 a W 1 l b n R v L j U 0 N C Z x d W 9 0 O y w m c X V v d D t N b 3 Z p b W V u d G 8 u N T Q 1 J n F 1 b 3 Q 7 L C Z x d W 9 0 O 0 1 v d m l t Z W 5 0 b y 4 1 N D Y m c X V v d D s s J n F 1 b 3 Q 7 T W 9 2 a W 1 l b n R v L j U 0 N y Z x d W 9 0 O y w m c X V v d D t N b 3 Z p b W V u d G 8 u N T Q 4 J n F 1 b 3 Q 7 L C Z x d W 9 0 O 0 1 v d m l t Z W 5 0 b y 4 1 N D k m c X V v d D s s J n F 1 b 3 Q 7 T W 9 2 a W 1 l b n R v L j U 1 M C Z x d W 9 0 O y w m c X V v d D t N b 3 Z p b W V u d G 8 u N T U x J n F 1 b 3 Q 7 L C Z x d W 9 0 O 0 1 v d m l t Z W 5 0 b y 4 1 N T I m c X V v d D s s J n F 1 b 3 Q 7 T W 9 2 a W 1 l b n R v L j U 1 M y Z x d W 9 0 O y w m c X V v d D t N b 3 Z p b W V u d G 8 u N T U 0 J n F 1 b 3 Q 7 L C Z x d W 9 0 O 0 1 v d m l t Z W 5 0 b y 4 1 N T U m c X V v d D s s J n F 1 b 3 Q 7 T W 9 2 a W 1 l b n R v L j U 1 N i Z x d W 9 0 O y w m c X V v d D t N b 3 Z p b W V u d G 8 u N T U 3 J n F 1 b 3 Q 7 L C Z x d W 9 0 O 0 1 v d m l t Z W 5 0 b y 4 1 N T g m c X V v d D s s J n F 1 b 3 Q 7 T W 9 2 a W 1 l b n R v L j U 1 O S Z x d W 9 0 O y w m c X V v d D t N b 3 Z p b W V u d G 8 u N T Y w J n F 1 b 3 Q 7 L C Z x d W 9 0 O 0 1 v d m l t Z W 5 0 b y 4 1 N j E m c X V v d D s s J n F 1 b 3 Q 7 T W 9 2 a W 1 l b n R v L j U 2 M i Z x d W 9 0 O y w m c X V v d D t N b 3 Z p b W V u d G 8 u N T Y z J n F 1 b 3 Q 7 L C Z x d W 9 0 O 0 1 v d m l t Z W 5 0 b y 4 1 N j Q m c X V v d D s s J n F 1 b 3 Q 7 T W 9 2 a W 1 l b n R v L j U 2 N S Z x d W 9 0 O y w m c X V v d D t N b 3 Z p b W V u d G 8 u N T Y 2 J n F 1 b 3 Q 7 L C Z x d W 9 0 O 0 1 v d m l t Z W 5 0 b y 4 1 N j c m c X V v d D s s J n F 1 b 3 Q 7 T W 9 2 a W 1 l b n R v L j U 2 O C Z x d W 9 0 O y w m c X V v d D t N b 3 Z p b W V u d G 8 u N T Y 5 J n F 1 b 3 Q 7 L C Z x d W 9 0 O 0 1 v d m l t Z W 5 0 b y 4 1 N z A m c X V v d D s s J n F 1 b 3 Q 7 T W 9 2 a W 1 l b n R v L j U 3 M S Z x d W 9 0 O y w m c X V v d D t N b 3 Z p b W V u d G 8 u N T c y J n F 1 b 3 Q 7 L C Z x d W 9 0 O 0 1 v d m l t Z W 5 0 b y 4 1 N z M m c X V v d D s s J n F 1 b 3 Q 7 T W 9 2 a W 1 l b n R v L j U 3 N C Z x d W 9 0 O y w m c X V v d D t N b 3 Z p b W V u d G 8 u N T c 1 J n F 1 b 3 Q 7 L C Z x d W 9 0 O 0 1 v d m l t Z W 5 0 b y 4 1 N z Y m c X V v d D s s J n F 1 b 3 Q 7 T W 9 2 a W 1 l b n R v L j U 3 N y Z x d W 9 0 O y w m c X V v d D t N b 3 Z p b W V u d G 8 u N T c 4 J n F 1 b 3 Q 7 L C Z x d W 9 0 O 0 1 v d m l t Z W 5 0 b y 4 1 N z k m c X V v d D s s J n F 1 b 3 Q 7 T W 9 2 a W 1 l b n R v L j U 4 M C Z x d W 9 0 O y w m c X V v d D t N b 3 Z p b W V u d G 8 u N T g x J n F 1 b 3 Q 7 L C Z x d W 9 0 O 0 1 v d m l t Z W 5 0 b y 4 1 O D I m c X V v d D s s J n F 1 b 3 Q 7 T W 9 2 a W 1 l b n R v L j U 4 M y Z x d W 9 0 O y w m c X V v d D t N b 3 Z p b W V u d G 8 u N T g 0 J n F 1 b 3 Q 7 L C Z x d W 9 0 O 0 1 v d m l t Z W 5 0 b y 4 1 O D U m c X V v d D s s J n F 1 b 3 Q 7 T W 9 2 a W 1 l b n R v L j U 4 N i Z x d W 9 0 O y w m c X V v d D t N b 3 Z p b W V u d G 8 u N T g 3 J n F 1 b 3 Q 7 L C Z x d W 9 0 O 0 1 v d m l t Z W 5 0 b y 4 1 O D g m c X V v d D s s J n F 1 b 3 Q 7 T W 9 2 a W 1 l b n R v L j U 4 O S Z x d W 9 0 O y w m c X V v d D t N b 3 Z p b W V u d G 8 u N T k w J n F 1 b 3 Q 7 L C Z x d W 9 0 O 0 1 v d m l t Z W 5 0 b y 4 1 O T E m c X V v d D s s J n F 1 b 3 Q 7 T W 9 2 a W 1 l b n R v L j U 5 M i Z x d W 9 0 O y w m c X V v d D t N b 3 Z p b W V u d G 8 u N T k z J n F 1 b 3 Q 7 L C Z x d W 9 0 O 0 1 v d m l t Z W 5 0 b y 4 1 O T Q m c X V v d D s s J n F 1 b 3 Q 7 T W 9 2 a W 1 l b n R v L j U 5 N S Z x d W 9 0 O y w m c X V v d D t N b 3 Z p b W V u d G 8 u N T k 2 J n F 1 b 3 Q 7 L C Z x d W 9 0 O 0 1 v d m l t Z W 5 0 b y 4 1 O T c m c X V v d D s s J n F 1 b 3 Q 7 T W 9 2 a W 1 l b n R v L j U 5 O C Z x d W 9 0 O y w m c X V v d D t N b 3 Z p b W V u d G 8 u N T k 5 J n F 1 b 3 Q 7 L C Z x d W 9 0 O 0 1 v d m l t Z W 5 0 b y 4 2 M D A m c X V v d D s s J n F 1 b 3 Q 7 T W 9 2 a W 1 l b n R v L j Y w M S Z x d W 9 0 O y w m c X V v d D t N b 3 Z p b W V u d G 8 u N j A y J n F 1 b 3 Q 7 L C Z x d W 9 0 O 0 1 v d m l t Z W 5 0 b y 4 2 M D M m c X V v d D s s J n F 1 b 3 Q 7 T W 9 2 a W 1 l b n R v L j Y w N C Z x d W 9 0 O y w m c X V v d D t N b 3 Z p b W V u d G 8 u N j A 1 J n F 1 b 3 Q 7 L C Z x d W 9 0 O 0 1 v d m l t Z W 5 0 b y 4 2 M D Y m c X V v d D s s J n F 1 b 3 Q 7 T W 9 2 a W 1 l b n R v L j Y w N y Z x d W 9 0 O y w m c X V v d D t N b 3 Z p b W V u d G 8 u N j A 4 J n F 1 b 3 Q 7 L C Z x d W 9 0 O 0 1 v d m l t Z W 5 0 b y 4 2 M D k m c X V v d D s s J n F 1 b 3 Q 7 T W 9 2 a W 1 l b n R v L j Y x M C Z x d W 9 0 O y w m c X V v d D t N b 3 Z p b W V u d G 8 u N j E x J n F 1 b 3 Q 7 L C Z x d W 9 0 O 0 1 v d m l t Z W 5 0 b y 4 2 M T I m c X V v d D s s J n F 1 b 3 Q 7 T W 9 2 a W 1 l b n R v L j Y x M y Z x d W 9 0 O y w m c X V v d D t N b 3 Z p b W V u d G 8 u N j E 0 J n F 1 b 3 Q 7 L C Z x d W 9 0 O 0 1 v d m l t Z W 5 0 b y 4 2 M T U m c X V v d D s s J n F 1 b 3 Q 7 T W 9 2 a W 1 l b n R v L j Y x N i Z x d W 9 0 O y w m c X V v d D t N b 3 Z p b W V u d G 8 u N j E 3 J n F 1 b 3 Q 7 L C Z x d W 9 0 O 0 1 v d m l t Z W 5 0 b y 4 2 M T g m c X V v d D s s J n F 1 b 3 Q 7 T W 9 2 a W 1 l b n R v L j Y x O S Z x d W 9 0 O y w m c X V v d D t N b 3 Z p b W V u d G 8 u N j I w J n F 1 b 3 Q 7 L C Z x d W 9 0 O 0 1 v d m l t Z W 5 0 b y 4 2 M j E m c X V v d D s s J n F 1 b 3 Q 7 T W 9 2 a W 1 l b n R v L j Y y M i Z x d W 9 0 O y w m c X V v d D t N b 3 Z p b W V u d G 8 u N j I z J n F 1 b 3 Q 7 L C Z x d W 9 0 O 0 1 v d m l t Z W 5 0 b y 4 2 M j Q m c X V v d D t d I i A v P j x F b n R y e S B U e X B l P S J G a W x s Q 2 9 s d W 1 u V H l w Z X M i I F Z h b H V l P S J z 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y I g L z 4 8 R W 5 0 c n k g V H l w Z T 0 i R m l s b E x h c 3 R V c G R h d G V k I i B W Y W x 1 Z T 0 i Z D I w M j M t M D c t M T B U M D E 6 N T A 6 N D I u M j c y N z U 5 M F o i I C 8 + P E V u d H J 5 I F R 5 c G U 9 I k Z p b G x F c n J v c k N v d W 5 0 I i B W Y W x 1 Z T 0 i b D A i I C 8 + P E V u d H J 5 I F R 5 c G U 9 I k Z p b G x F c n J v c k N v Z G U i I F Z h b H V l P S J z V W 5 r b m 9 3 b i I g L z 4 8 R W 5 0 c n k g V H l w Z T 0 i R m l s b E N v d W 5 0 I i B W Y W x 1 Z T 0 i b D I z I i A v P j x F b n R y e S B U e X B l P S J B Z G R l Z F R v R G F 0 Y U 1 v Z G V s I i B W Y W x 1 Z T 0 i b D A i I C 8 + P E V u d H J 5 I F R 5 c G U 9 I l F 1 Z X J 5 S U Q i I F Z h b H V l P S J z N T g x Z T V h O T g t N T N j N C 0 0 Z j c 1 L T l k M m U t M z h i M 2 F j Z j h i Z T M 3 I i A v P j x F b n R y e S B U e X B l P S J G a W x s U 3 R h d H V z I i B W Y W x 1 Z T 0 i c 0 N v b X B s Z X R l I i A v P j x F b n R y e S B U e X B l P S J S Z W x h d G l v b n N o a X B J b m Z v Q 2 9 u d G F p b m V y I i B W Y W x 1 Z T 0 i c 3 s m c X V v d D t j b 2 x 1 b W 5 D b 3 V u d C Z x d W 9 0 O z o 2 M j Q s J n F 1 b 3 Q 7 a 2 V 5 Q 2 9 s d W 1 u T m F t Z X M m c X V v d D s 6 W 1 0 s J n F 1 b 3 Q 7 c X V l c n l S Z W x h d G l v b n N o a X B z J n F 1 b 3 Q 7 O l t d L C Z x d W 9 0 O 2 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Q 2 9 s d W 1 u Q 2 9 1 b n Q m c X V v d D s 6 N j I 0 L C Z x d W 9 0 O 0 t l e U N v b H V t b k 5 h b W V z J n F 1 b 3 Q 7 O l t d L C Z x d W 9 0 O 0 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U m V s Y X R p b 2 5 z a G l w S W 5 m b y Z x d W 9 0 O z p b X X 0 i I C 8 + P C 9 T d G F i b G V F b n R y a W V z P j w v S X R l b T 4 8 S X R l b T 4 8 S X R l b U x v Y 2 F 0 a W 9 u P j x J d G V t V H l w Z T 5 G b 3 J t d W x h P C 9 J d G V t V H l w Z T 4 8 S X R l b V B h d G g + U 2 V j d G l v b j E v b m 9 2 b y 9 G b 2 5 0 Z T w v S X R l b V B h d G g + P C 9 J d G V t T G 9 j Y X R p b 2 4 + P F N 0 Y W J s Z U V u d H J p Z X M g L z 4 8 L 0 l 0 Z W 0 + P E l 0 Z W 0 + P E l 0 Z W 1 M b 2 N h d G l v b j 4 8 S X R l b V R 5 c G U + R m 9 y b X V s Y T w v S X R l b V R 5 c G U + P E l 0 Z W 1 Q Y X R o P l N l Y 3 R p b 2 4 x L 2 5 v d m 8 v V G l w b y U y M E F s d G V y Y W R v P C 9 J d G V t U G F 0 a D 4 8 L 0 l 0 Z W 1 M b 2 N h d G l v b j 4 8 U 3 R h Y m x l R W 5 0 c m l l c y A v P j w v S X R l b T 4 8 S X R l b T 4 8 S X R l b U x v Y 2 F 0 a W 9 u P j x J d G V t V H l w Z T 5 G b 3 J t d W x h P C 9 J d G V t V H l w Z T 4 8 S X R l b V B h d G g + U 2 V j d G l v b j E v b m 9 2 b y 9 E a X Z p Z G l y J T I w Q 2 9 s d W 5 h J T I w c G 9 y J T I w R G V s a W 1 p d G F k b 3 I 8 L 0 l 0 Z W 1 Q Y X R o P j w v S X R l b U x v Y 2 F 0 a W 9 u P j x T d G F i b G V F b n R y a W V z I C 8 + P C 9 J d G V t P j x J d G V t P j x J d G V t T G 9 j Y X R p b 2 4 + P E l 0 Z W 1 U e X B l P k Z v c m 1 1 b G E 8 L 0 l 0 Z W 1 U e X B l P j x J d G V t U G F 0 a D 5 T Z W N 0 a W 9 u M S 9 u b 3 Z v L 1 R p c G 8 l M j B B b H R l c m F k b z E 8 L 0 l 0 Z W 1 Q Y X R o P j w v S X R l b U x v Y 2 F 0 a W 9 u P j x T d G F i b G V F b n R y a W V z I C 8 + P C 9 J d G V t P j x J d G V t P j x J d G V t T G 9 j Y X R p b 2 4 + P E l 0 Z W 1 U e X B l P k Z v c m 1 1 b G E 8 L 0 l 0 Z W 1 U e X B l P j x J d G V t U G F 0 a D 5 T Z W N 0 a W 9 u M S 9 h b n R p Z 2 8 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V G F y Z 2 V 0 I i B W Y W x 1 Z T 0 i c 1 R h Y m V s Y V 9 h b n R p Z 2 8 i I C 8 + P E V u d H J 5 I F R 5 c G U 9 I k Z p b G x l Z E N v b X B s Z X R l U m V z d W x 0 V G 9 X b 3 J r c 2 h l Z X Q i I F Z h b H V l P S J s M S I g L z 4 8 R W 5 0 c n k g V H l w Z T 0 i R m l s b E N v b H V t b k 5 h b W V z I i B W Y W x 1 Z T 0 i c 1 s m c X V v d D t N b 3 Z p b W V u d G 8 o Q U 5 U S U d P K S 4 x J n F 1 b 3 Q 7 L C Z x d W 9 0 O 0 1 v d m l t Z W 5 0 b y h B T l R J R 0 8 p L j I m c X V v d D s s J n F 1 b 3 Q 7 T W 9 2 a W 1 l b n R v K E F O V E l H T y k u M y Z x d W 9 0 O y w m c X V v d D t N b 3 Z p b W V u d G 8 o Q U 5 U S U d P K S 4 0 J n F 1 b 3 Q 7 L C Z x d W 9 0 O 0 1 v d m l t Z W 5 0 b y h B T l R J R 0 8 p L j U m c X V v d D s s J n F 1 b 3 Q 7 T W 9 2 a W 1 l b n R v K E F O V E l H T y k u N i Z x d W 9 0 O y w m c X V v d D t N b 3 Z p b W V u d G 8 o Q U 5 U S U d P K S 4 3 J n F 1 b 3 Q 7 L C Z x d W 9 0 O 0 1 v d m l t Z W 5 0 b y h B T l R J R 0 8 p L j g m c X V v d D s s J n F 1 b 3 Q 7 T W 9 2 a W 1 l b n R v K E F O V E l H T y k u O S Z x d W 9 0 O y w m c X V v d D t N b 3 Z p b W V u d G 8 o Q U 5 U S U d P K S 4 x M C Z x d W 9 0 O y w m c X V v d D t N b 3 Z p b W V u d G 8 o Q U 5 U S U d P K S 4 x M S Z x d W 9 0 O y w m c X V v d D t N b 3 Z p b W V u d G 8 o Q U 5 U S U d P K S 4 x M i Z x d W 9 0 O y w m c X V v d D t N b 3 Z p b W V u d G 8 o Q U 5 U S U d P K S 4 x M y Z x d W 9 0 O y w m c X V v d D t N b 3 Z p b W V u d G 8 o Q U 5 U S U d P K S 4 x N C Z x d W 9 0 O y w m c X V v d D t N b 3 Z p b W V u d G 8 o Q U 5 U S U d P K S 4 x N S Z x d W 9 0 O y w m c X V v d D t N b 3 Z p b W V u d G 8 o Q U 5 U S U d P K S 4 x N i Z x d W 9 0 O y w m c X V v d D t N b 3 Z p b W V u d G 8 o Q U 5 U S U d P K S 4 x N y Z x d W 9 0 O y w m c X V v d D t N b 3 Z p b W V u d G 8 o Q U 5 U S U d P K S 4 x O C Z x d W 9 0 O y w m c X V v d D t N b 3 Z p b W V u d G 8 o Q U 5 U S U d P K S 4 x O S Z x d W 9 0 O y w m c X V v d D t N b 3 Z p b W V u d G 8 o Q U 5 U S U d P K S 4 y M C Z x d W 9 0 O y w m c X V v d D t N b 3 Z p b W V u d G 8 o Q U 5 U S U d P K S 4 y M S Z x d W 9 0 O y w m c X V v d D t N b 3 Z p b W V u d G 8 o Q U 5 U S U d P K S 4 y M i Z x d W 9 0 O y w m c X V v d D t N b 3 Z p b W V u d G 8 o Q U 5 U S U d P K S 4 y M y Z x d W 9 0 O y w m c X V v d D t N b 3 Z p b W V u d G 8 o Q U 5 U S U d P K S 4 y N C Z x d W 9 0 O y w m c X V v d D t N b 3 Z p b W V u d G 8 o Q U 5 U S U d P K S 4 y N S Z x d W 9 0 O y w m c X V v d D t N b 3 Z p b W V u d G 8 o Q U 5 U S U d P K S 4 y N i Z x d W 9 0 O y w m c X V v d D t N b 3 Z p b W V u d G 8 o Q U 5 U S U d P K S 4 y N y Z x d W 9 0 O y w m c X V v d D t N b 3 Z p b W V u d G 8 o Q U 5 U S U d P K S 4 y O C Z x d W 9 0 O y w m c X V v d D t N b 3 Z p b W V u d G 8 o Q U 5 U S U d P K S 4 y O S Z x d W 9 0 O y w m c X V v d D t N b 3 Z p b W V u d G 8 o Q U 5 U S U d P K S 4 z M C Z x d W 9 0 O y w m c X V v d D t N b 3 Z p b W V u d G 8 o Q U 5 U S U d P K S 4 z M S Z x d W 9 0 O y w m c X V v d D t N b 3 Z p b W V u d G 8 o Q U 5 U S U d P K S 4 z M i Z x d W 9 0 O y w m c X V v d D t N b 3 Z p b W V u d G 8 o Q U 5 U S U d P K S 4 z M y Z x d W 9 0 O y w m c X V v d D t N b 3 Z p b W V u d G 8 o Q U 5 U S U d P K S 4 z N C Z x d W 9 0 O y w m c X V v d D t N b 3 Z p b W V u d G 8 o Q U 5 U S U d P K S 4 z N S Z x d W 9 0 O y w m c X V v d D t N b 3 Z p b W V u d G 8 o Q U 5 U S U d P K S 4 z N i Z x d W 9 0 O y w m c X V v d D t N b 3 Z p b W V u d G 8 o Q U 5 U S U d P K S 4 z N y Z x d W 9 0 O y w m c X V v d D t N b 3 Z p b W V u d G 8 o Q U 5 U S U d P K S 4 z O C Z x d W 9 0 O y w m c X V v d D t N b 3 Z p b W V u d G 8 o Q U 5 U S U d P K S 4 z O S Z x d W 9 0 O y w m c X V v d D t N b 3 Z p b W V u d G 8 o Q U 5 U S U d P K S 4 0 M C Z x d W 9 0 O y w m c X V v d D t N b 3 Z p b W V u d G 8 o Q U 5 U S U d P K S 4 0 M S Z x d W 9 0 O y w m c X V v d D t N b 3 Z p b W V u d G 8 o Q U 5 U S U d P K S 4 0 M i Z x d W 9 0 O y w m c X V v d D t N b 3 Z p b W V u d G 8 o Q U 5 U S U d P K S 4 0 M y Z x d W 9 0 O y w m c X V v d D t N b 3 Z p b W V u d G 8 o Q U 5 U S U d P K S 4 0 N C Z x d W 9 0 O y w m c X V v d D t N b 3 Z p b W V u d G 8 o Q U 5 U S U d P K S 4 0 N S Z x d W 9 0 O y w m c X V v d D t N b 3 Z p b W V u d G 8 o Q U 5 U S U d P K S 4 0 N i Z x d W 9 0 O y w m c X V v d D t N b 3 Z p b W V u d G 8 o Q U 5 U S U d P K S 4 0 N y Z x d W 9 0 O y w m c X V v d D t N b 3 Z p b W V u d G 8 o Q U 5 U S U d P K S 4 0 O C Z x d W 9 0 O y w m c X V v d D t N b 3 Z p b W V u d G 8 o Q U 5 U S U d P K S 4 0 O S Z x d W 9 0 O y w m c X V v d D t N b 3 Z p b W V u d G 8 o Q U 5 U S U d P K S 4 1 M C Z x d W 9 0 O y w m c X V v d D t N b 3 Z p b W V u d G 8 o Q U 5 U S U d P K S 4 1 M S Z x d W 9 0 O y w m c X V v d D t N b 3 Z p b W V u d G 8 o Q U 5 U S U d P K S 4 1 M i Z x d W 9 0 O y w m c X V v d D t N b 3 Z p b W V u d G 8 o Q U 5 U S U d P K S 4 1 M y Z x d W 9 0 O y w m c X V v d D t N b 3 Z p b W V u d G 8 o Q U 5 U S U d P K S 4 1 N C Z x d W 9 0 O y w m c X V v d D t N b 3 Z p b W V u d G 8 o Q U 5 U S U d P K S 4 1 N S Z x d W 9 0 O y w m c X V v d D t N b 3 Z p b W V u d G 8 o Q U 5 U S U d P K S 4 1 N i Z x d W 9 0 O y w m c X V v d D t N b 3 Z p b W V u d G 8 o Q U 5 U S U d P K S 4 1 N y Z x d W 9 0 O y w m c X V v d D t N b 3 Z p b W V u d G 8 o Q U 5 U S U d P K S 4 1 O C Z x d W 9 0 O y w m c X V v d D t N b 3 Z p b W V u d G 8 o Q U 5 U S U d P K S 4 1 O S Z x d W 9 0 O y w m c X V v d D t N b 3 Z p b W V u d G 8 o Q U 5 U S U d P K S 4 2 M C Z x d W 9 0 O y w m c X V v d D t N b 3 Z p b W V u d G 8 o Q U 5 U S U d P K S 4 2 M S Z x d W 9 0 O y w m c X V v d D t N b 3 Z p b W V u d G 8 o Q U 5 U S U d P K S 4 2 M i Z x d W 9 0 O y w m c X V v d D t N b 3 Z p b W V u d G 8 o Q U 5 U S U d P K S 4 2 M y Z x d W 9 0 O y w m c X V v d D t N b 3 Z p b W V u d G 8 o Q U 5 U S U d P K S 4 2 N C Z x d W 9 0 O y w m c X V v d D t N b 3 Z p b W V u d G 8 o Q U 5 U S U d P K S 4 2 N S Z x d W 9 0 O y w m c X V v d D t N b 3 Z p b W V u d G 8 o Q U 5 U S U d P K S 4 2 N i Z x d W 9 0 O y w m c X V v d D t N b 3 Z p b W V u d G 8 o Q U 5 U S U d P K S 4 2 N y Z x d W 9 0 O y w m c X V v d D t N b 3 Z p b W V u d G 8 o Q U 5 U S U d P K S 4 2 O C Z x d W 9 0 O y w m c X V v d D t N b 3 Z p b W V u d G 8 o Q U 5 U S U d P K S 4 2 O S Z x d W 9 0 O y w m c X V v d D t N b 3 Z p b W V u d G 8 o Q U 5 U S U d P K S 4 3 M C Z x d W 9 0 O y w m c X V v d D t N b 3 Z p b W V u d G 8 o Q U 5 U S U d P K S 4 3 M S Z x d W 9 0 O y w m c X V v d D t N b 3 Z p b W V u d G 8 o Q U 5 U S U d P K S 4 3 M i Z x d W 9 0 O y w m c X V v d D t N b 3 Z p b W V u d G 8 o Q U 5 U S U d P K S 4 3 M y Z x d W 9 0 O y w m c X V v d D t N b 3 Z p b W V u d G 8 o Q U 5 U S U d P K S 4 3 N C Z x d W 9 0 O y w m c X V v d D t N b 3 Z p b W V u d G 8 o Q U 5 U S U d P K S 4 3 N S Z x d W 9 0 O y w m c X V v d D t N b 3 Z p b W V u d G 8 o Q U 5 U S U d P K S 4 3 N i Z x d W 9 0 O y w m c X V v d D t N b 3 Z p b W V u d G 8 o Q U 5 U S U d P K S 4 3 N y Z x d W 9 0 O y w m c X V v d D t N b 3 Z p b W V u d G 8 o Q U 5 U S U d P K S 4 3 O C Z x d W 9 0 O y w m c X V v d D t N b 3 Z p b W V u d G 8 o Q U 5 U S U d P K S 4 3 O S Z x d W 9 0 O y w m c X V v d D t N b 3 Z p b W V u d G 8 o Q U 5 U S U d P K S 4 4 M C Z x d W 9 0 O y w m c X V v d D t N b 3 Z p b W V u d G 8 o Q U 5 U S U d P K S 4 4 M S Z x d W 9 0 O y w m c X V v d D t N b 3 Z p b W V u d G 8 o Q U 5 U S U d P K S 4 4 M i Z x d W 9 0 O y w m c X V v d D t N b 3 Z p b W V u d G 8 o Q U 5 U S U d P K S 4 4 M y Z x d W 9 0 O y w m c X V v d D t N b 3 Z p b W V u d G 8 o Q U 5 U S U d P K S 4 4 N C Z x d W 9 0 O y w m c X V v d D t N b 3 Z p b W V u d G 8 o Q U 5 U S U d P K S 4 4 N S Z x d W 9 0 O y w m c X V v d D t N b 3 Z p b W V u d G 8 o Q U 5 U S U d P K S 4 4 N i Z x d W 9 0 O y w m c X V v d D t N b 3 Z p b W V u d G 8 o Q U 5 U S U d P K S 4 4 N y Z x d W 9 0 O y w m c X V v d D t N b 3 Z p b W V u d G 8 o Q U 5 U S U d P K S 4 4 O C Z x d W 9 0 O y w m c X V v d D t N b 3 Z p b W V u d G 8 o Q U 5 U S U d P K S 4 4 O S Z x d W 9 0 O y w m c X V v d D t N b 3 Z p b W V u d G 8 o Q U 5 U S U d P K S 4 5 M C Z x d W 9 0 O y w m c X V v d D t N b 3 Z p b W V u d G 8 o Q U 5 U S U d P K S 4 5 M S Z x d W 9 0 O y w m c X V v d D t N b 3 Z p b W V u d G 8 o Q U 5 U S U d P K S 4 5 M i Z x d W 9 0 O y w m c X V v d D t N b 3 Z p b W V u d G 8 o Q U 5 U S U d P K S 4 5 M y Z x d W 9 0 O y w m c X V v d D t N b 3 Z p b W V u d G 8 o Q U 5 U S U d P K S 4 5 N C Z x d W 9 0 O y w m c X V v d D t N b 3 Z p b W V u d G 8 o Q U 5 U S U d P K S 4 5 N S Z x d W 9 0 O y w m c X V v d D t N b 3 Z p b W V u d G 8 o Q U 5 U S U d P K S 4 5 N i Z x d W 9 0 O y w m c X V v d D t N b 3 Z p b W V u d G 8 o Q U 5 U S U d P K S 4 5 N y Z x d W 9 0 O y w m c X V v d D t N b 3 Z p b W V u d G 8 o Q U 5 U S U d P K S 4 5 O C Z x d W 9 0 O y w m c X V v d D t N b 3 Z p b W V u d G 8 o Q U 5 U S U d P K S 4 5 O S Z x d W 9 0 O y w m c X V v d D t N b 3 Z p b W V u d G 8 o Q U 5 U S U d P K S 4 x M D A m c X V v d D s s J n F 1 b 3 Q 7 T W 9 2 a W 1 l b n R v K E F O V E l H T y k u M T A x J n F 1 b 3 Q 7 L C Z x d W 9 0 O 0 1 v d m l t Z W 5 0 b y h B T l R J R 0 8 p L j E w M i Z x d W 9 0 O y w m c X V v d D t N b 3 Z p b W V u d G 8 o Q U 5 U S U d P K S 4 x M D M m c X V v d D s s J n F 1 b 3 Q 7 T W 9 2 a W 1 l b n R v K E F O V E l H T y k u M T A 0 J n F 1 b 3 Q 7 L C Z x d W 9 0 O 0 1 v d m l t Z W 5 0 b y h B T l R J R 0 8 p L j E w N S Z x d W 9 0 O y w m c X V v d D t N b 3 Z p b W V u d G 8 o Q U 5 U S U d P K S 4 x M D Y m c X V v d D s s J n F 1 b 3 Q 7 T W 9 2 a W 1 l b n R v K E F O V E l H T y k u M T A 3 J n F 1 b 3 Q 7 L C Z x d W 9 0 O 0 1 v d m l t Z W 5 0 b y h B T l R J R 0 8 p L j E w O C Z x d W 9 0 O y w m c X V v d D t N b 3 Z p b W V u d G 8 o Q U 5 U S U d P K S 4 x M D k m c X V v d D s s J n F 1 b 3 Q 7 T W 9 2 a W 1 l b n R v K E F O V E l H T y k u M T E w J n F 1 b 3 Q 7 L C Z x d W 9 0 O 0 1 v d m l t Z W 5 0 b y h B T l R J R 0 8 p L j E x M S Z x d W 9 0 O y w m c X V v d D t N b 3 Z p b W V u d G 8 o Q U 5 U S U d P K S 4 x M T I m c X V v d D s s J n F 1 b 3 Q 7 T W 9 2 a W 1 l b n R v K E F O V E l H T y k u M T E z J n F 1 b 3 Q 7 L C Z x d W 9 0 O 0 1 v d m l t Z W 5 0 b y h B T l R J R 0 8 p L j E x N C Z x d W 9 0 O y w m c X V v d D t N b 3 Z p b W V u d G 8 o Q U 5 U S U d P K S 4 x M T U m c X V v d D s s J n F 1 b 3 Q 7 T W 9 2 a W 1 l b n R v K E F O V E l H T y k u M T E 2 J n F 1 b 3 Q 7 L C Z x d W 9 0 O 0 1 v d m l t Z W 5 0 b y h B T l R J R 0 8 p L j E x N y Z x d W 9 0 O y w m c X V v d D t N b 3 Z p b W V u d G 8 o Q U 5 U S U d P K S 4 x M T g m c X V v d D s s J n F 1 b 3 Q 7 T W 9 2 a W 1 l b n R v K E F O V E l H T y k u M T E 5 J n F 1 b 3 Q 7 L C Z x d W 9 0 O 0 1 v d m l t Z W 5 0 b y h B T l R J R 0 8 p L j E y M C Z x d W 9 0 O y w m c X V v d D t N b 3 Z p b W V u d G 8 o Q U 5 U S U d P K S 4 x M j E m c X V v d D s s J n F 1 b 3 Q 7 T W 9 2 a W 1 l b n R v K E F O V E l H T y k u M T I y J n F 1 b 3 Q 7 L C Z x d W 9 0 O 0 1 v d m l t Z W 5 0 b y h B T l R J R 0 8 p L j E y M y Z x d W 9 0 O y w m c X V v d D t N b 3 Z p b W V u d G 8 o Q U 5 U S U d P K S 4 x M j Q m c X V v d D s s J n F 1 b 3 Q 7 T W 9 2 a W 1 l b n R v K E F O V E l H T y k u M T I 1 J n F 1 b 3 Q 7 L C Z x d W 9 0 O 0 1 v d m l t Z W 5 0 b y h B T l R J R 0 8 p L j E y N i Z x d W 9 0 O y w m c X V v d D t N b 3 Z p b W V u d G 8 o Q U 5 U S U d P K S 4 x M j c m c X V v d D s s J n F 1 b 3 Q 7 T W 9 2 a W 1 l b n R v K E F O V E l H T y k u M T I 4 J n F 1 b 3 Q 7 L C Z x d W 9 0 O 0 1 v d m l t Z W 5 0 b y h B T l R J R 0 8 p L j E y O S Z x d W 9 0 O y w m c X V v d D t N b 3 Z p b W V u d G 8 o Q U 5 U S U d P K S 4 x M z A m c X V v d D s s J n F 1 b 3 Q 7 T W 9 2 a W 1 l b n R v K E F O V E l H T y k u M T M x J n F 1 b 3 Q 7 L C Z x d W 9 0 O 0 1 v d m l t Z W 5 0 b y h B T l R J R 0 8 p L j E z M i Z x d W 9 0 O y w m c X V v d D t N b 3 Z p b W V u d G 8 o Q U 5 U S U d P K S 4 x M z M m c X V v d D s s J n F 1 b 3 Q 7 T W 9 2 a W 1 l b n R v K E F O V E l H T y k u M T M 0 J n F 1 b 3 Q 7 L C Z x d W 9 0 O 0 1 v d m l t Z W 5 0 b y h B T l R J R 0 8 p L j E z N S Z x d W 9 0 O y w m c X V v d D t N b 3 Z p b W V u d G 8 o Q U 5 U S U d P K S 4 x M z Y m c X V v d D s s J n F 1 b 3 Q 7 T W 9 2 a W 1 l b n R v K E F O V E l H T y k u M T M 3 J n F 1 b 3 Q 7 L C Z x d W 9 0 O 0 1 v d m l t Z W 5 0 b y h B T l R J R 0 8 p L j E z O C Z x d W 9 0 O y w m c X V v d D t N b 3 Z p b W V u d G 8 o Q U 5 U S U d P K S 4 x M z k m c X V v d D s s J n F 1 b 3 Q 7 T W 9 2 a W 1 l b n R v K E F O V E l H T y k u M T Q w J n F 1 b 3 Q 7 L C Z x d W 9 0 O 0 1 v d m l t Z W 5 0 b y h B T l R J R 0 8 p L j E 0 M S Z x d W 9 0 O y w m c X V v d D t N b 3 Z p b W V u d G 8 o Q U 5 U S U d P K S 4 x N D I m c X V v d D s s J n F 1 b 3 Q 7 T W 9 2 a W 1 l b n R v K E F O V E l H T y k u M T Q z J n F 1 b 3 Q 7 L C Z x d W 9 0 O 0 1 v d m l t Z W 5 0 b y h B T l R J R 0 8 p L j E 0 N C Z x d W 9 0 O y w m c X V v d D t N b 3 Z p b W V u d G 8 o Q U 5 U S U d P K S 4 x N D U m c X V v d D s s J n F 1 b 3 Q 7 T W 9 2 a W 1 l b n R v K E F O V E l H T y k u M T Q 2 J n F 1 b 3 Q 7 L C Z x d W 9 0 O 0 1 v d m l t Z W 5 0 b y h B T l R J R 0 8 p L j E 0 N y Z x d W 9 0 O y w m c X V v d D t N b 3 Z p b W V u d G 8 o Q U 5 U S U d P K S 4 x N D g m c X V v d D s s J n F 1 b 3 Q 7 T W 9 2 a W 1 l b n R v K E F O V E l H T y k u M T Q 5 J n F 1 b 3 Q 7 L C Z x d W 9 0 O 0 1 v d m l t Z W 5 0 b y h B T l R J R 0 8 p L j E 1 M C Z x d W 9 0 O y w m c X V v d D t N b 3 Z p b W V u d G 8 o Q U 5 U S U d P K S 4 x N T E m c X V v d D s s J n F 1 b 3 Q 7 T W 9 2 a W 1 l b n R v K E F O V E l H T y k u M T U y J n F 1 b 3 Q 7 L C Z x d W 9 0 O 0 1 v d m l t Z W 5 0 b y h B T l R J R 0 8 p L j E 1 M y Z x d W 9 0 O y w m c X V v d D t N b 3 Z p b W V u d G 8 o Q U 5 U S U d P K S 4 x N T Q m c X V v d D s s J n F 1 b 3 Q 7 T W 9 2 a W 1 l b n R v K E F O V E l H T y k u M T U 1 J n F 1 b 3 Q 7 L C Z x d W 9 0 O 0 1 v d m l t Z W 5 0 b y h B T l R J R 0 8 p L j E 1 N i Z x d W 9 0 O y w m c X V v d D t N b 3 Z p b W V u d G 8 o Q U 5 U S U d P K S 4 x N T c m c X V v d D s s J n F 1 b 3 Q 7 T W 9 2 a W 1 l b n R v K E F O V E l H T y k u M T U 4 J n F 1 b 3 Q 7 L C Z x d W 9 0 O 0 1 v d m l t Z W 5 0 b y h B T l R J R 0 8 p L j E 1 O S Z x d W 9 0 O y w m c X V v d D t N b 3 Z p b W V u d G 8 o Q U 5 U S U d P K S 4 x N j A m c X V v d D s s J n F 1 b 3 Q 7 T W 9 2 a W 1 l b n R v K E F O V E l H T y k u M T Y x J n F 1 b 3 Q 7 L C Z x d W 9 0 O 0 1 v d m l t Z W 5 0 b y h B T l R J R 0 8 p L j E 2 M i Z x d W 9 0 O y w m c X V v d D t N b 3 Z p b W V u d G 8 o Q U 5 U S U d P K S 4 x N j M m c X V v d D s s J n F 1 b 3 Q 7 T W 9 2 a W 1 l b n R v K E F O V E l H T y k u M T Y 0 J n F 1 b 3 Q 7 L C Z x d W 9 0 O 0 1 v d m l t Z W 5 0 b y h B T l R J R 0 8 p L j E 2 N S Z x d W 9 0 O y w m c X V v d D t N b 3 Z p b W V u d G 8 o Q U 5 U S U d P K S 4 x N j Y m c X V v d D s s J n F 1 b 3 Q 7 T W 9 2 a W 1 l b n R v K E F O V E l H T y k u M T Y 3 J n F 1 b 3 Q 7 L C Z x d W 9 0 O 0 1 v d m l t Z W 5 0 b y h B T l R J R 0 8 p L j E 2 O C Z x d W 9 0 O y w m c X V v d D t N b 3 Z p b W V u d G 8 o Q U 5 U S U d P K S 4 x N j k m c X V v d D s s J n F 1 b 3 Q 7 T W 9 2 a W 1 l b n R v K E F O V E l H T y k u M T c w J n F 1 b 3 Q 7 L C Z x d W 9 0 O 0 1 v d m l t Z W 5 0 b y h B T l R J R 0 8 p L j E 3 M S Z x d W 9 0 O y w m c X V v d D t N b 3 Z p b W V u d G 8 o Q U 5 U S U d P K S 4 x N z I m c X V v d D s s J n F 1 b 3 Q 7 T W 9 2 a W 1 l b n R v K E F O V E l H T y k u M T c z J n F 1 b 3 Q 7 L C Z x d W 9 0 O 0 1 v d m l t Z W 5 0 b y h B T l R J R 0 8 p L j E 3 N C Z x d W 9 0 O y w m c X V v d D t N b 3 Z p b W V u d G 8 o Q U 5 U S U d P K S 4 x N z U m c X V v d D s s J n F 1 b 3 Q 7 T W 9 2 a W 1 l b n R v K E F O V E l H T y k u M T c 2 J n F 1 b 3 Q 7 L C Z x d W 9 0 O 0 1 v d m l t Z W 5 0 b y h B T l R J R 0 8 p L j E 3 N y Z x d W 9 0 O y w m c X V v d D t N b 3 Z p b W V u d G 8 o Q U 5 U S U d P K S 4 x N z g m c X V v d D s s J n F 1 b 3 Q 7 T W 9 2 a W 1 l b n R v K E F O V E l H T y k u M T c 5 J n F 1 b 3 Q 7 L C Z x d W 9 0 O 0 1 v d m l t Z W 5 0 b y h B T l R J R 0 8 p L j E 4 M C Z x d W 9 0 O y w m c X V v d D t N b 3 Z p b W V u d G 8 o Q U 5 U S U d P K S 4 x O D E m c X V v d D s s J n F 1 b 3 Q 7 T W 9 2 a W 1 l b n R v K E F O V E l H T y k u M T g y J n F 1 b 3 Q 7 L C Z x d W 9 0 O 0 1 v d m l t Z W 5 0 b y h B T l R J R 0 8 p L j E 4 M y Z x d W 9 0 O y w m c X V v d D t N b 3 Z p b W V u d G 8 o Q U 5 U S U d P K S 4 x O D Q m c X V v d D s s J n F 1 b 3 Q 7 T W 9 2 a W 1 l b n R v K E F O V E l H T y k u M T g 1 J n F 1 b 3 Q 7 L C Z x d W 9 0 O 0 1 v d m l t Z W 5 0 b y h B T l R J R 0 8 p L j E 4 N i Z x d W 9 0 O y w m c X V v d D t N b 3 Z p b W V u d G 8 o Q U 5 U S U d P K S 4 x O D c m c X V v d D s s J n F 1 b 3 Q 7 T W 9 2 a W 1 l b n R v K E F O V E l H T y k u M T g 4 J n F 1 b 3 Q 7 L C Z x d W 9 0 O 0 1 v d m l t Z W 5 0 b y h B T l R J R 0 8 p L j E 4 O S Z x d W 9 0 O y w m c X V v d D t N b 3 Z p b W V u d G 8 o Q U 5 U S U d P K S 4 x O T A m c X V v d D s s J n F 1 b 3 Q 7 T W 9 2 a W 1 l b n R v K E F O V E l H T y k u M T k x J n F 1 b 3 Q 7 L C Z x d W 9 0 O 0 1 v d m l t Z W 5 0 b y h B T l R J R 0 8 p L j E 5 M i Z x d W 9 0 O y w m c X V v d D t N b 3 Z p b W V u d G 8 o Q U 5 U S U d P K S 4 x O T M m c X V v d D s s J n F 1 b 3 Q 7 T W 9 2 a W 1 l b n R v K E F O V E l H T y k u M T k 0 J n F 1 b 3 Q 7 L C Z x d W 9 0 O 0 1 v d m l t Z W 5 0 b y h B T l R J R 0 8 p L j E 5 N S Z x d W 9 0 O y w m c X V v d D t N b 3 Z p b W V u d G 8 o Q U 5 U S U d P K S 4 x O T Y m c X V v d D s s J n F 1 b 3 Q 7 T W 9 2 a W 1 l b n R v K E F O V E l H T y k u M T k 3 J n F 1 b 3 Q 7 L C Z x d W 9 0 O 0 1 v d m l t Z W 5 0 b y h B T l R J R 0 8 p L j E 5 O C Z x d W 9 0 O y w m c X V v d D t N b 3 Z p b W V u d G 8 o Q U 5 U S U d P K S 4 x O T k m c X V v d D s s J n F 1 b 3 Q 7 T W 9 2 a W 1 l b n R v K E F O V E l H T y k u M j A w J n F 1 b 3 Q 7 L C Z x d W 9 0 O 0 1 v d m l t Z W 5 0 b y h B T l R J R 0 8 p L j I w M S Z x d W 9 0 O y w m c X V v d D t N b 3 Z p b W V u d G 8 o Q U 5 U S U d P K S 4 y M D I m c X V v d D s s J n F 1 b 3 Q 7 T W 9 2 a W 1 l b n R v K E F O V E l H T y k u M j A z J n F 1 b 3 Q 7 L C Z x d W 9 0 O 0 1 v d m l t Z W 5 0 b y h B T l R J R 0 8 p L j I w N C Z x d W 9 0 O y w m c X V v d D t N b 3 Z p b W V u d G 8 o Q U 5 U S U d P K S 4 y M D U m c X V v d D s s J n F 1 b 3 Q 7 T W 9 2 a W 1 l b n R v K E F O V E l H T y k u M j A 2 J n F 1 b 3 Q 7 L C Z x d W 9 0 O 0 1 v d m l t Z W 5 0 b y h B T l R J R 0 8 p L j I w N y Z x d W 9 0 O y w m c X V v d D t N b 3 Z p b W V u d G 8 o Q U 5 U S U d P K S 4 y M D g m c X V v d D s s J n F 1 b 3 Q 7 T W 9 2 a W 1 l b n R v K E F O V E l H T y k u M j A 5 J n F 1 b 3 Q 7 L C Z x d W 9 0 O 0 1 v d m l t Z W 5 0 b y h B T l R J R 0 8 p L j I x M C Z x d W 9 0 O y w m c X V v d D t N b 3 Z p b W V u d G 8 o Q U 5 U S U d P K S 4 y M T E m c X V v d D s s J n F 1 b 3 Q 7 T W 9 2 a W 1 l b n R v K E F O V E l H T y k u M j E y J n F 1 b 3 Q 7 L C Z x d W 9 0 O 0 1 v d m l t Z W 5 0 b y h B T l R J R 0 8 p L j I x M y Z x d W 9 0 O y w m c X V v d D t N b 3 Z p b W V u d G 8 o Q U 5 U S U d P K S 4 y M T Q m c X V v d D s s J n F 1 b 3 Q 7 T W 9 2 a W 1 l b n R v K E F O V E l H T y k u M j E 1 J n F 1 b 3 Q 7 L C Z x d W 9 0 O 0 1 v d m l t Z W 5 0 b y h B T l R J R 0 8 p L j I x N i Z x d W 9 0 O y w m c X V v d D t N b 3 Z p b W V u d G 8 o Q U 5 U S U d P K S 4 y M T c m c X V v d D s s J n F 1 b 3 Q 7 T W 9 2 a W 1 l b n R v K E F O V E l H T y k u M j E 4 J n F 1 b 3 Q 7 L C Z x d W 9 0 O 0 1 v d m l t Z W 5 0 b y h B T l R J R 0 8 p L j I x O S Z x d W 9 0 O y w m c X V v d D t N b 3 Z p b W V u d G 8 o Q U 5 U S U d P K S 4 y M j A m c X V v d D s s J n F 1 b 3 Q 7 T W 9 2 a W 1 l b n R v K E F O V E l H T y k u M j I x J n F 1 b 3 Q 7 L C Z x d W 9 0 O 0 1 v d m l t Z W 5 0 b y h B T l R J R 0 8 p L j I y M i Z x d W 9 0 O y w m c X V v d D t N b 3 Z p b W V u d G 8 o Q U 5 U S U d P K S 4 y M j M m c X V v d D s s J n F 1 b 3 Q 7 T W 9 2 a W 1 l b n R v K E F O V E l H T y k u M j I 0 J n F 1 b 3 Q 7 L C Z x d W 9 0 O 0 1 v d m l t Z W 5 0 b y h B T l R J R 0 8 p L j I y N S Z x d W 9 0 O y w m c X V v d D t N b 3 Z p b W V u d G 8 o Q U 5 U S U d P K S 4 y M j Y m c X V v d D s s J n F 1 b 3 Q 7 T W 9 2 a W 1 l b n R v K E F O V E l H T y k u M j I 3 J n F 1 b 3 Q 7 L C Z x d W 9 0 O 0 1 v d m l t Z W 5 0 b y h B T l R J R 0 8 p L j I y O C Z x d W 9 0 O y w m c X V v d D t N b 3 Z p b W V u d G 8 o Q U 5 U S U d P K S 4 y M j k m c X V v d D s s J n F 1 b 3 Q 7 T W 9 2 a W 1 l b n R v K E F O V E l H T y k u M j M w J n F 1 b 3 Q 7 L C Z x d W 9 0 O 0 1 v d m l t Z W 5 0 b y h B T l R J R 0 8 p L j I z M S Z x d W 9 0 O y w m c X V v d D t N b 3 Z p b W V u d G 8 o Q U 5 U S U d P K S 4 y M z I m c X V v d D s s J n F 1 b 3 Q 7 T W 9 2 a W 1 l b n R v K E F O V E l H T y k u M j M z J n F 1 b 3 Q 7 L C Z x d W 9 0 O 0 1 v d m l t Z W 5 0 b y h B T l R J R 0 8 p L j I z N C Z x d W 9 0 O y w m c X V v d D t N b 3 Z p b W V u d G 8 o Q U 5 U S U d P K S 4 y M z U m c X V v d D s s J n F 1 b 3 Q 7 T W 9 2 a W 1 l b n R v K E F O V E l H T y k u M j M 2 J n F 1 b 3 Q 7 L C Z x d W 9 0 O 0 1 v d m l t Z W 5 0 b y h B T l R J R 0 8 p L j I z N y Z x d W 9 0 O y w m c X V v d D t N b 3 Z p b W V u d G 8 o Q U 5 U S U d P K S 4 y M z g m c X V v d D s s J n F 1 b 3 Q 7 T W 9 2 a W 1 l b n R v K E F O V E l H T y k u M j M 5 J n F 1 b 3 Q 7 L C Z x d W 9 0 O 0 1 v d m l t Z W 5 0 b y h B T l R J R 0 8 p L j I 0 M C Z x d W 9 0 O y w m c X V v d D t N b 3 Z p b W V u d G 8 o Q U 5 U S U d P K S 4 y N D E m c X V v d D s s J n F 1 b 3 Q 7 T W 9 2 a W 1 l b n R v K E F O V E l H T y k u M j Q y J n F 1 b 3 Q 7 L C Z x d W 9 0 O 0 1 v d m l t Z W 5 0 b y h B T l R J R 0 8 p L j I 0 M y Z x d W 9 0 O y w m c X V v d D t N b 3 Z p b W V u d G 8 o Q U 5 U S U d P K S 4 y N D Q m c X V v d D s s J n F 1 b 3 Q 7 T W 9 2 a W 1 l b n R v K E F O V E l H T y k u M j Q 1 J n F 1 b 3 Q 7 L C Z x d W 9 0 O 0 1 v d m l t Z W 5 0 b y h B T l R J R 0 8 p L j I 0 N i Z x d W 9 0 O y w m c X V v d D t N b 3 Z p b W V u d G 8 o Q U 5 U S U d P K S 4 y N D c m c X V v d D s s J n F 1 b 3 Q 7 T W 9 2 a W 1 l b n R v K E F O V E l H T y k u M j Q 4 J n F 1 b 3 Q 7 L C Z x d W 9 0 O 0 1 v d m l t Z W 5 0 b y h B T l R J R 0 8 p L j I 0 O S Z x d W 9 0 O y w m c X V v d D t N b 3 Z p b W V u d G 8 o Q U 5 U S U d P K S 4 y N T A m c X V v d D s s J n F 1 b 3 Q 7 T W 9 2 a W 1 l b n R v K E F O V E l H T y k u M j U x J n F 1 b 3 Q 7 L C Z x d W 9 0 O 0 1 v d m l t Z W 5 0 b y h B T l R J R 0 8 p L j I 1 M i Z x d W 9 0 O y w m c X V v d D t N b 3 Z p b W V u d G 8 o Q U 5 U S U d P K S 4 y N T M m c X V v d D s s J n F 1 b 3 Q 7 T W 9 2 a W 1 l b n R v K E F O V E l H T y k u M j U 0 J n F 1 b 3 Q 7 L C Z x d W 9 0 O 0 1 v d m l t Z W 5 0 b y h B T l R J R 0 8 p L j I 1 N S Z x d W 9 0 O y w m c X V v d D t N b 3 Z p b W V u d G 8 o Q U 5 U S U d P K S 4 y N T Y m c X V v d D s s J n F 1 b 3 Q 7 T W 9 2 a W 1 l b n R v K E F O V E l H T y k u M j U 3 J n F 1 b 3 Q 7 L C Z x d W 9 0 O 0 1 v d m l t Z W 5 0 b y h B T l R J R 0 8 p L j I 1 O C Z x d W 9 0 O y w m c X V v d D t N b 3 Z p b W V u d G 8 o Q U 5 U S U d P K S 4 y N T k m c X V v d D s s J n F 1 b 3 Q 7 T W 9 2 a W 1 l b n R v K E F O V E l H T y k u M j Y w J n F 1 b 3 Q 7 L C Z x d W 9 0 O 0 1 v d m l t Z W 5 0 b y h B T l R J R 0 8 p L j I 2 M S Z x d W 9 0 O y w m c X V v d D t N b 3 Z p b W V u d G 8 o Q U 5 U S U d P K S 4 y N j I m c X V v d D s s J n F 1 b 3 Q 7 T W 9 2 a W 1 l b n R v K E F O V E l H T y k u M j Y z J n F 1 b 3 Q 7 L C Z x d W 9 0 O 0 1 v d m l t Z W 5 0 b y h B T l R J R 0 8 p L j I 2 N C Z x d W 9 0 O y w m c X V v d D t N b 3 Z p b W V u d G 8 o Q U 5 U S U d P K S 4 y N j U m c X V v d D s s J n F 1 b 3 Q 7 T W 9 2 a W 1 l b n R v K E F O V E l H T y k u M j Y 2 J n F 1 b 3 Q 7 L C Z x d W 9 0 O 0 1 v d m l t Z W 5 0 b y h B T l R J R 0 8 p L j I 2 N y Z x d W 9 0 O y w m c X V v d D t N b 3 Z p b W V u d G 8 o Q U 5 U S U d P K S 4 y N j g m c X V v d D s s J n F 1 b 3 Q 7 T W 9 2 a W 1 l b n R v K E F O V E l H T y k u M j Y 5 J n F 1 b 3 Q 7 L C Z x d W 9 0 O 0 1 v d m l t Z W 5 0 b y h B T l R J R 0 8 p L j I 3 M C Z x d W 9 0 O y w m c X V v d D t N b 3 Z p b W V u d G 8 o Q U 5 U S U d P K S 4 y N z E m c X V v d D s s J n F 1 b 3 Q 7 T W 9 2 a W 1 l b n R v K E F O V E l H T y k u M j c y J n F 1 b 3 Q 7 L C Z x d W 9 0 O 0 1 v d m l t Z W 5 0 b y h B T l R J R 0 8 p L j I 3 M y Z x d W 9 0 O y w m c X V v d D t N b 3 Z p b W V u d G 8 o Q U 5 U S U d P K S 4 y N z Q m c X V v d D s s J n F 1 b 3 Q 7 T W 9 2 a W 1 l b n R v K E F O V E l H T y k u M j c 1 J n F 1 b 3 Q 7 L C Z x d W 9 0 O 0 1 v d m l t Z W 5 0 b y h B T l R J R 0 8 p L j I 3 N i Z x d W 9 0 O y w m c X V v d D t N b 3 Z p b W V u d G 8 o Q U 5 U S U d P K S 4 y N z c m c X V v d D s s J n F 1 b 3 Q 7 T W 9 2 a W 1 l b n R v K E F O V E l H T y k u M j c 4 J n F 1 b 3 Q 7 L C Z x d W 9 0 O 0 1 v d m l t Z W 5 0 b y h B T l R J R 0 8 p L j I 3 O S Z x d W 9 0 O y w m c X V v d D t N b 3 Z p b W V u d G 8 o Q U 5 U S U d P K S 4 y O D A m c X V v d D s s J n F 1 b 3 Q 7 T W 9 2 a W 1 l b n R v K E F O V E l H T y k u M j g x J n F 1 b 3 Q 7 L C Z x d W 9 0 O 0 1 v d m l t Z W 5 0 b y h B T l R J R 0 8 p L j I 4 M i Z x d W 9 0 O y w m c X V v d D t N b 3 Z p b W V u d G 8 o Q U 5 U S U d P K S 4 y O D M m c X V v d D s s J n F 1 b 3 Q 7 T W 9 2 a W 1 l b n R v K E F O V E l H T y k u M j g 0 J n F 1 b 3 Q 7 L C Z x d W 9 0 O 0 1 v d m l t Z W 5 0 b y h B T l R J R 0 8 p L j I 4 N S Z x d W 9 0 O y w m c X V v d D t N b 3 Z p b W V u d G 8 o Q U 5 U S U d P K S 4 y O D Y m c X V v d D s s J n F 1 b 3 Q 7 T W 9 2 a W 1 l b n R v K E F O V E l H T y k u M j g 3 J n F 1 b 3 Q 7 L C Z x d W 9 0 O 0 1 v d m l t Z W 5 0 b y h B T l R J R 0 8 p L j I 4 O C Z x d W 9 0 O y w m c X V v d D t N b 3 Z p b W V u d G 8 o Q U 5 U S U d P K S 4 y O D k m c X V v d D s s J n F 1 b 3 Q 7 T W 9 2 a W 1 l b n R v K E F O V E l H T y k u M j k w J n F 1 b 3 Q 7 L C Z x d W 9 0 O 0 1 v d m l t Z W 5 0 b y h B T l R J R 0 8 p L j I 5 M S Z x d W 9 0 O y w m c X V v d D t N b 3 Z p b W V u d G 8 o Q U 5 U S U d P K S 4 y O T I m c X V v d D s s J n F 1 b 3 Q 7 T W 9 2 a W 1 l b n R v K E F O V E l H T y k u M j k z J n F 1 b 3 Q 7 L C Z x d W 9 0 O 0 1 v d m l t Z W 5 0 b y h B T l R J R 0 8 p L j I 5 N C Z x d W 9 0 O y w m c X V v d D t N b 3 Z p b W V u d G 8 o Q U 5 U S U d P K S 4 y O T U m c X V v d D s s J n F 1 b 3 Q 7 T W 9 2 a W 1 l b n R v K E F O V E l H T y k u M j k 2 J n F 1 b 3 Q 7 L C Z x d W 9 0 O 0 1 v d m l t Z W 5 0 b y h B T l R J R 0 8 p L j I 5 N y Z x d W 9 0 O y w m c X V v d D t N b 3 Z p b W V u d G 8 o Q U 5 U S U d P K S 4 y O T g m c X V v d D s s J n F 1 b 3 Q 7 T W 9 2 a W 1 l b n R v K E F O V E l H T y k u M j k 5 J n F 1 b 3 Q 7 L C Z x d W 9 0 O 0 1 v d m l t Z W 5 0 b y h B T l R J R 0 8 p L j M w M C Z x d W 9 0 O y w m c X V v d D t N b 3 Z p b W V u d G 8 o Q U 5 U S U d P K S 4 z M D E m c X V v d D s s J n F 1 b 3 Q 7 T W 9 2 a W 1 l b n R v K E F O V E l H T y k u M z A y J n F 1 b 3 Q 7 L C Z x d W 9 0 O 0 1 v d m l t Z W 5 0 b y h B T l R J R 0 8 p L j M w M y Z x d W 9 0 O y w m c X V v d D t N b 3 Z p b W V u d G 8 o Q U 5 U S U d P K S 4 z M D Q m c X V v d D s s J n F 1 b 3 Q 7 T W 9 2 a W 1 l b n R v K E F O V E l H T y k u M z A 1 J n F 1 b 3 Q 7 L C Z x d W 9 0 O 0 1 v d m l t Z W 5 0 b y h B T l R J R 0 8 p L j M w N i Z x d W 9 0 O y w m c X V v d D t N b 3 Z p b W V u d G 8 o Q U 5 U S U d P K S 4 z M D c m c X V v d D s s J n F 1 b 3 Q 7 T W 9 2 a W 1 l b n R v K E F O V E l H T y k u M z A 4 J n F 1 b 3 Q 7 L C Z x d W 9 0 O 0 1 v d m l t Z W 5 0 b y h B T l R J R 0 8 p L j M w O S Z x d W 9 0 O y w m c X V v d D t N b 3 Z p b W V u d G 8 o Q U 5 U S U d P K S 4 z M T A m c X V v d D s s J n F 1 b 3 Q 7 T W 9 2 a W 1 l b n R v K E F O V E l H T y k u M z E x J n F 1 b 3 Q 7 L C Z x d W 9 0 O 0 1 v d m l t Z W 5 0 b y h B T l R J R 0 8 p L j M x M i Z x d W 9 0 O y w m c X V v d D t N b 3 Z p b W V u d G 8 o Q U 5 U S U d P K S 4 z M T M m c X V v d D s s J n F 1 b 3 Q 7 T W 9 2 a W 1 l b n R v K E F O V E l H T y k u M z E 0 J n F 1 b 3 Q 7 L C Z x d W 9 0 O 0 1 v d m l t Z W 5 0 b y h B T l R J R 0 8 p L j M x N S Z x d W 9 0 O y w m c X V v d D t N b 3 Z p b W V u d G 8 o Q U 5 U S U d P K S 4 z M T Y m c X V v d D s s J n F 1 b 3 Q 7 T W 9 2 a W 1 l b n R v K E F O V E l H T y k u M z E 3 J n F 1 b 3 Q 7 L C Z x d W 9 0 O 0 1 v d m l t Z W 5 0 b y h B T l R J R 0 8 p L j M x O C Z x d W 9 0 O y w m c X V v d D t N b 3 Z p b W V u d G 8 o Q U 5 U S U d P K S 4 z M T k m c X V v d D s s J n F 1 b 3 Q 7 T W 9 2 a W 1 l b n R v K E F O V E l H T y k u M z I w J n F 1 b 3 Q 7 L C Z x d W 9 0 O 0 1 v d m l t Z W 5 0 b y h B T l R J R 0 8 p L j M y M S Z x d W 9 0 O y w m c X V v d D t N b 3 Z p b W V u d G 8 o Q U 5 U S U d P K S 4 z M j I m c X V v d D s s J n F 1 b 3 Q 7 T W 9 2 a W 1 l b n R v K E F O V E l H T y k u M z I z J n F 1 b 3 Q 7 L C Z x d W 9 0 O 0 1 v d m l t Z W 5 0 b y h B T l R J R 0 8 p L j M y N C Z x d W 9 0 O y w m c X V v d D t N b 3 Z p b W V u d G 8 o Q U 5 U S U d P K S 4 z M j U m c X V v d D s s J n F 1 b 3 Q 7 T W 9 2 a W 1 l b n R v K E F O V E l H T y k u M z I 2 J n F 1 b 3 Q 7 L C Z x d W 9 0 O 0 1 v d m l t Z W 5 0 b y h B T l R J R 0 8 p L j M y N y Z x d W 9 0 O y w m c X V v d D t N b 3 Z p b W V u d G 8 o Q U 5 U S U d P K S 4 z M j g m c X V v d D s s J n F 1 b 3 Q 7 T W 9 2 a W 1 l b n R v K E F O V E l H T y k u M z I 5 J n F 1 b 3 Q 7 L C Z x d W 9 0 O 0 1 v d m l t Z W 5 0 b y h B T l R J R 0 8 p L j M z M C Z x d W 9 0 O y w m c X V v d D t N b 3 Z p b W V u d G 8 o Q U 5 U S U d P K S 4 z M z E m c X V v d D s s J n F 1 b 3 Q 7 T W 9 2 a W 1 l b n R v K E F O V E l H T y k u M z M y J n F 1 b 3 Q 7 L C Z x d W 9 0 O 0 1 v d m l t Z W 5 0 b y h B T l R J R 0 8 p L j M z M y Z x d W 9 0 O y w m c X V v d D t N b 3 Z p b W V u d G 8 o Q U 5 U S U d P K S 4 z M z Q m c X V v d D s s J n F 1 b 3 Q 7 T W 9 2 a W 1 l b n R v K E F O V E l H T y k u M z M 1 J n F 1 b 3 Q 7 L C Z x d W 9 0 O 0 1 v d m l t Z W 5 0 b y h B T l R J R 0 8 p L j M z N i Z x d W 9 0 O y w m c X V v d D t N b 3 Z p b W V u d G 8 o Q U 5 U S U d P K S 4 z M z c m c X V v d D s s J n F 1 b 3 Q 7 T W 9 2 a W 1 l b n R v K E F O V E l H T y k u M z M 4 J n F 1 b 3 Q 7 L C Z x d W 9 0 O 0 1 v d m l t Z W 5 0 b y h B T l R J R 0 8 p L j M z O S Z x d W 9 0 O y w m c X V v d D t N b 3 Z p b W V u d G 8 o Q U 5 U S U d P K S 4 z N D A m c X V v d D s s J n F 1 b 3 Q 7 T W 9 2 a W 1 l b n R v K E F O V E l H T y k u M z Q x J n F 1 b 3 Q 7 L C Z x d W 9 0 O 0 1 v d m l t Z W 5 0 b y h B T l R J R 0 8 p L j M 0 M i Z x d W 9 0 O y w m c X V v d D t N b 3 Z p b W V u d G 8 o Q U 5 U S U d P K S 4 z N D M m c X V v d D s s J n F 1 b 3 Q 7 T W 9 2 a W 1 l b n R v K E F O V E l H T y k u M z Q 0 J n F 1 b 3 Q 7 L C Z x d W 9 0 O 0 1 v d m l t Z W 5 0 b y h B T l R J R 0 8 p L j M 0 N S Z x d W 9 0 O y w m c X V v d D t N b 3 Z p b W V u d G 8 o Q U 5 U S U d P K S 4 z N D Y m c X V v d D s s J n F 1 b 3 Q 7 T W 9 2 a W 1 l b n R v K E F O V E l H T y k u M z Q 3 J n F 1 b 3 Q 7 L C Z x d W 9 0 O 0 1 v d m l t Z W 5 0 b y h B T l R J R 0 8 p L j M 0 O C Z x d W 9 0 O y w m c X V v d D t N b 3 Z p b W V u d G 8 o Q U 5 U S U d P K S 4 z N D k m c X V v d D s s J n F 1 b 3 Q 7 T W 9 2 a W 1 l b n R v K E F O V E l H T y k u M z U w J n F 1 b 3 Q 7 L C Z x d W 9 0 O 0 1 v d m l t Z W 5 0 b y h B T l R J R 0 8 p L j M 1 M S Z x d W 9 0 O y w m c X V v d D t N b 3 Z p b W V u d G 8 o Q U 5 U S U d P K S 4 z N T I m c X V v d D s s J n F 1 b 3 Q 7 T W 9 2 a W 1 l b n R v K E F O V E l H T y k u M z U z J n F 1 b 3 Q 7 L C Z x d W 9 0 O 0 1 v d m l t Z W 5 0 b y h B T l R J R 0 8 p L j M 1 N C Z x d W 9 0 O y w m c X V v d D t N b 3 Z p b W V u d G 8 o Q U 5 U S U d P K S 4 z N T U m c X V v d D s s J n F 1 b 3 Q 7 T W 9 2 a W 1 l b n R v K E F O V E l H T y k u M z U 2 J n F 1 b 3 Q 7 L C Z x d W 9 0 O 0 1 v d m l t Z W 5 0 b y h B T l R J R 0 8 p L j M 1 N y Z x d W 9 0 O y w m c X V v d D t N b 3 Z p b W V u d G 8 o Q U 5 U S U d P K S 4 z N T g m c X V v d D s s J n F 1 b 3 Q 7 T W 9 2 a W 1 l b n R v K E F O V E l H T y k u M z U 5 J n F 1 b 3 Q 7 L C Z x d W 9 0 O 0 1 v d m l t Z W 5 0 b y h B T l R J R 0 8 p L j M 2 M C Z x d W 9 0 O y w m c X V v d D t N b 3 Z p b W V u d G 8 o Q U 5 U S U d P K S 4 z N j E m c X V v d D s s J n F 1 b 3 Q 7 T W 9 2 a W 1 l b n R v K E F O V E l H T y k u M z Y y J n F 1 b 3 Q 7 L C Z x d W 9 0 O 0 1 v d m l t Z W 5 0 b y h B T l R J R 0 8 p L j M 2 M y Z x d W 9 0 O y w m c X V v d D t N b 3 Z p b W V u d G 8 o Q U 5 U S U d P K S 4 z N j Q m c X V v d D s s J n F 1 b 3 Q 7 T W 9 2 a W 1 l b n R v K E F O V E l H T y k u M z Y 1 J n F 1 b 3 Q 7 L C Z x d W 9 0 O 0 1 v d m l t Z W 5 0 b y h B T l R J R 0 8 p L j M 2 N i Z x d W 9 0 O y w m c X V v d D t N b 3 Z p b W V u d G 8 o Q U 5 U S U d P K S 4 z N j c m c X V v d D s s J n F 1 b 3 Q 7 T W 9 2 a W 1 l b n R v K E F O V E l H T y k u M z Y 4 J n F 1 b 3 Q 7 L C Z x d W 9 0 O 0 1 v d m l t Z W 5 0 b y h B T l R J R 0 8 p L j M 2 O S Z x d W 9 0 O y w m c X V v d D t N b 3 Z p b W V u d G 8 o Q U 5 U S U d P K S 4 z N z A m c X V v d D s s J n F 1 b 3 Q 7 T W 9 2 a W 1 l b n R v K E F O V E l H T y k u M z c x J n F 1 b 3 Q 7 L C Z x d W 9 0 O 0 1 v d m l t Z W 5 0 b y h B T l R J R 0 8 p L j M 3 M i Z x d W 9 0 O y w m c X V v d D t N b 3 Z p b W V u d G 8 o Q U 5 U S U d P K S 4 z N z M m c X V v d D s s J n F 1 b 3 Q 7 T W 9 2 a W 1 l b n R v K E F O V E l H T y k u M z c 0 J n F 1 b 3 Q 7 L C Z x d W 9 0 O 0 1 v d m l t Z W 5 0 b y h B T l R J R 0 8 p L j M 3 N S Z x d W 9 0 O y w m c X V v d D t N b 3 Z p b W V u d G 8 o Q U 5 U S U d P K S 4 z N z Y m c X V v d D s s J n F 1 b 3 Q 7 T W 9 2 a W 1 l b n R v K E F O V E l H T y k u M z c 3 J n F 1 b 3 Q 7 L C Z x d W 9 0 O 0 1 v d m l t Z W 5 0 b y h B T l R J R 0 8 p L j M 3 O C Z x d W 9 0 O y w m c X V v d D t N b 3 Z p b W V u d G 8 o Q U 5 U S U d P K S 4 z N z k m c X V v d D s s J n F 1 b 3 Q 7 T W 9 2 a W 1 l b n R v K E F O V E l H T y k u M z g w J n F 1 b 3 Q 7 L C Z x d W 9 0 O 0 1 v d m l t Z W 5 0 b y h B T l R J R 0 8 p L j M 4 M S Z x d W 9 0 O y w m c X V v d D t N b 3 Z p b W V u d G 8 o Q U 5 U S U d P K S 4 z O D I m c X V v d D s s J n F 1 b 3 Q 7 T W 9 2 a W 1 l b n R v K E F O V E l H T y k u M z g z J n F 1 b 3 Q 7 L C Z x d W 9 0 O 0 1 v d m l t Z W 5 0 b y h B T l R J R 0 8 p L j M 4 N C Z x d W 9 0 O y w m c X V v d D t N b 3 Z p b W V u d G 8 o Q U 5 U S U d P K S 4 z O D U m c X V v d D s s J n F 1 b 3 Q 7 T W 9 2 a W 1 l b n R v K E F O V E l H T y k u M z g 2 J n F 1 b 3 Q 7 L C Z x d W 9 0 O 0 1 v d m l t Z W 5 0 b y h B T l R J R 0 8 p L j M 4 N y Z x d W 9 0 O y w m c X V v d D t N b 3 Z p b W V u d G 8 o Q U 5 U S U d P K S 4 z O D g m c X V v d D s s J n F 1 b 3 Q 7 T W 9 2 a W 1 l b n R v K E F O V E l H T y k u M z g 5 J n F 1 b 3 Q 7 L C Z x d W 9 0 O 0 1 v d m l t Z W 5 0 b y h B T l R J R 0 8 p L j M 5 M C Z x d W 9 0 O y w m c X V v d D t N b 3 Z p b W V u d G 8 o Q U 5 U S U d P K S 4 z O T E m c X V v d D s s J n F 1 b 3 Q 7 T W 9 2 a W 1 l b n R v K E F O V E l H T y k u M z k y J n F 1 b 3 Q 7 L C Z x d W 9 0 O 0 1 v d m l t Z W 5 0 b y h B T l R J R 0 8 p L j M 5 M y Z x d W 9 0 O y w m c X V v d D t N b 3 Z p b W V u d G 8 o Q U 5 U S U d P K S 4 z O T Q m c X V v d D s s J n F 1 b 3 Q 7 T W 9 2 a W 1 l b n R v K E F O V E l H T y k u M z k 1 J n F 1 b 3 Q 7 L C Z x d W 9 0 O 0 1 v d m l t Z W 5 0 b y h B T l R J R 0 8 p L j M 5 N i Z x d W 9 0 O y w m c X V v d D t N b 3 Z p b W V u d G 8 o Q U 5 U S U d P K S 4 z O T c m c X V v d D s s J n F 1 b 3 Q 7 T W 9 2 a W 1 l b n R v K E F O V E l H T y k u M z k 4 J n F 1 b 3 Q 7 L C Z x d W 9 0 O 0 1 v d m l t Z W 5 0 b y h B T l R J R 0 8 p L j M 5 O S Z x d W 9 0 O y w m c X V v d D t N b 3 Z p b W V u d G 8 o Q U 5 U S U d P K S 4 0 M D A m c X V v d D s s J n F 1 b 3 Q 7 T W 9 2 a W 1 l b n R v K E F O V E l H T y k u N D A x J n F 1 b 3 Q 7 L C Z x d W 9 0 O 0 1 v d m l t Z W 5 0 b y h B T l R J R 0 8 p L j Q w M i Z x d W 9 0 O y w m c X V v d D t N b 3 Z p b W V u d G 8 o Q U 5 U S U d P K S 4 0 M D M m c X V v d D s s J n F 1 b 3 Q 7 T W 9 2 a W 1 l b n R v K E F O V E l H T y k u N D A 0 J n F 1 b 3 Q 7 L C Z x d W 9 0 O 0 1 v d m l t Z W 5 0 b y h B T l R J R 0 8 p L j Q w N S Z x d W 9 0 O y w m c X V v d D t N b 3 Z p b W V u d G 8 o Q U 5 U S U d P K S 4 0 M D Y m c X V v d D s s J n F 1 b 3 Q 7 T W 9 2 a W 1 l b n R v K E F O V E l H T y k u N D A 3 J n F 1 b 3 Q 7 L C Z x d W 9 0 O 0 1 v d m l t Z W 5 0 b y h B T l R J R 0 8 p L j Q w O C Z x d W 9 0 O y w m c X V v d D t N b 3 Z p b W V u d G 8 o Q U 5 U S U d P K S 4 0 M D k m c X V v d D s s J n F 1 b 3 Q 7 T W 9 2 a W 1 l b n R v K E F O V E l H T y k u N D E w J n F 1 b 3 Q 7 L C Z x d W 9 0 O 0 1 v d m l t Z W 5 0 b y h B T l R J R 0 8 p L j Q x M S Z x d W 9 0 O y w m c X V v d D t N b 3 Z p b W V u d G 8 o Q U 5 U S U d P K S 4 0 M T I m c X V v d D s s J n F 1 b 3 Q 7 T W 9 2 a W 1 l b n R v K E F O V E l H T y k u N D E z J n F 1 b 3 Q 7 L C Z x d W 9 0 O 0 1 v d m l t Z W 5 0 b y h B T l R J R 0 8 p L j Q x N C Z x d W 9 0 O y w m c X V v d D t N b 3 Z p b W V u d G 8 o Q U 5 U S U d P K S 4 0 M T U m c X V v d D s s J n F 1 b 3 Q 7 T W 9 2 a W 1 l b n R v K E F O V E l H T y k u N D E 2 J n F 1 b 3 Q 7 L C Z x d W 9 0 O 0 1 v d m l t Z W 5 0 b y h B T l R J R 0 8 p L j Q x N y Z x d W 9 0 O y w m c X V v d D t N b 3 Z p b W V u d G 8 o Q U 5 U S U d P K S 4 0 M T g m c X V v d D s s J n F 1 b 3 Q 7 T W 9 2 a W 1 l b n R v K E F O V E l H T y k u N D E 5 J n F 1 b 3 Q 7 L C Z x d W 9 0 O 0 1 v d m l t Z W 5 0 b y h B T l R J R 0 8 p L j Q y M C Z x d W 9 0 O y w m c X V v d D t N b 3 Z p b W V u d G 8 o Q U 5 U S U d P K S 4 0 M j E m c X V v d D s s J n F 1 b 3 Q 7 T W 9 2 a W 1 l b n R v K E F O V E l H T y k u N D I y J n F 1 b 3 Q 7 L C Z x d W 9 0 O 0 1 v d m l t Z W 5 0 b y h B T l R J R 0 8 p L j Q y M y Z x d W 9 0 O y w m c X V v d D t N b 3 Z p b W V u d G 8 o Q U 5 U S U d P K S 4 0 M j Q m c X V v d D s s J n F 1 b 3 Q 7 T W 9 2 a W 1 l b n R v K E F O V E l H T y k u N D I 1 J n F 1 b 3 Q 7 L C Z x d W 9 0 O 0 1 v d m l t Z W 5 0 b y h B T l R J R 0 8 p L j Q y N i Z x d W 9 0 O y w m c X V v d D t N b 3 Z p b W V u d G 8 o Q U 5 U S U d P K S 4 0 M j c m c X V v d D s s J n F 1 b 3 Q 7 T W 9 2 a W 1 l b n R v K E F O V E l H T y k u N D I 4 J n F 1 b 3 Q 7 L C Z x d W 9 0 O 0 1 v d m l t Z W 5 0 b y h B T l R J R 0 8 p L j Q y O S Z x d W 9 0 O y w m c X V v d D t N b 3 Z p b W V u d G 8 o Q U 5 U S U d P K S 4 0 M z A m c X V v d D s s J n F 1 b 3 Q 7 T W 9 2 a W 1 l b n R v K E F O V E l H T y k u N D M x J n F 1 b 3 Q 7 L C Z x d W 9 0 O 0 1 v d m l t Z W 5 0 b y h B T l R J R 0 8 p L j Q z M i Z x d W 9 0 O y w m c X V v d D t N b 3 Z p b W V u d G 8 o Q U 5 U S U d P K S 4 0 M z M m c X V v d D s s J n F 1 b 3 Q 7 T W 9 2 a W 1 l b n R v K E F O V E l H T y k u N D M 0 J n F 1 b 3 Q 7 L C Z x d W 9 0 O 0 1 v d m l t Z W 5 0 b y h B T l R J R 0 8 p L j Q z N S Z x d W 9 0 O y w m c X V v d D t N b 3 Z p b W V u d G 8 o Q U 5 U S U d P K S 4 0 M z Y m c X V v d D s s J n F 1 b 3 Q 7 T W 9 2 a W 1 l b n R v K E F O V E l H T y k u N D M 3 J n F 1 b 3 Q 7 L C Z x d W 9 0 O 0 1 v d m l t Z W 5 0 b y h B T l R J R 0 8 p L j Q z O C Z x d W 9 0 O y w m c X V v d D t N b 3 Z p b W V u d G 8 o Q U 5 U S U d P K S 4 0 M z k m c X V v d D s s J n F 1 b 3 Q 7 T W 9 2 a W 1 l b n R v K E F O V E l H T y k u N D Q w J n F 1 b 3 Q 7 L C Z x d W 9 0 O 0 1 v d m l t Z W 5 0 b y h B T l R J R 0 8 p L j Q 0 M S Z x d W 9 0 O y w m c X V v d D t N b 3 Z p b W V u d G 8 o Q U 5 U S U d P K S 4 0 N D I m c X V v d D s s J n F 1 b 3 Q 7 T W 9 2 a W 1 l b n R v K E F O V E l H T y k u N D Q z J n F 1 b 3 Q 7 L C Z x d W 9 0 O 0 1 v d m l t Z W 5 0 b y h B T l R J R 0 8 p L j Q 0 N C Z x d W 9 0 O y w m c X V v d D t N b 3 Z p b W V u d G 8 o Q U 5 U S U d P K S 4 0 N D U m c X V v d D s s J n F 1 b 3 Q 7 T W 9 2 a W 1 l b n R v K E F O V E l H T y k u N D Q 2 J n F 1 b 3 Q 7 L C Z x d W 9 0 O 0 1 v d m l t Z W 5 0 b y h B T l R J R 0 8 p L j Q 0 N y Z x d W 9 0 O y w m c X V v d D t N b 3 Z p b W V u d G 8 o Q U 5 U S U d P K S 4 0 N D g m c X V v d D s s J n F 1 b 3 Q 7 T W 9 2 a W 1 l b n R v K E F O V E l H T y k u N D Q 5 J n F 1 b 3 Q 7 L C Z x d W 9 0 O 0 1 v d m l t Z W 5 0 b y h B T l R J R 0 8 p L j Q 1 M C Z x d W 9 0 O y w m c X V v d D t N b 3 Z p b W V u d G 8 o Q U 5 U S U d P K S 4 0 N T E m c X V v d D s s J n F 1 b 3 Q 7 T W 9 2 a W 1 l b n R v K E F O V E l H T y k u N D U y J n F 1 b 3 Q 7 L C Z x d W 9 0 O 0 1 v d m l t Z W 5 0 b y h B T l R J R 0 8 p L j Q 1 M y Z x d W 9 0 O y w m c X V v d D t N b 3 Z p b W V u d G 8 o Q U 5 U S U d P K S 4 0 N T Q m c X V v d D s s J n F 1 b 3 Q 7 T W 9 2 a W 1 l b n R v K E F O V E l H T y k u N D U 1 J n F 1 b 3 Q 7 L C Z x d W 9 0 O 0 1 v d m l t Z W 5 0 b y h B T l R J R 0 8 p L j Q 1 N i Z x d W 9 0 O y w m c X V v d D t N b 3 Z p b W V u d G 8 o Q U 5 U S U d P K S 4 0 N T c m c X V v d D s s J n F 1 b 3 Q 7 T W 9 2 a W 1 l b n R v K E F O V E l H T y k u N D U 4 J n F 1 b 3 Q 7 L C Z x d W 9 0 O 0 1 v d m l t Z W 5 0 b y h B T l R J R 0 8 p L j Q 1 O S Z x d W 9 0 O y w m c X V v d D t N b 3 Z p b W V u d G 8 o Q U 5 U S U d P K S 4 0 N j A m c X V v d D s s J n F 1 b 3 Q 7 T W 9 2 a W 1 l b n R v K E F O V E l H T y k u N D Y x J n F 1 b 3 Q 7 L C Z x d W 9 0 O 0 1 v d m l t Z W 5 0 b y h B T l R J R 0 8 p L j Q 2 M i Z x d W 9 0 O y w m c X V v d D t N b 3 Z p b W V u d G 8 o Q U 5 U S U d P K S 4 0 N j M m c X V v d D s s J n F 1 b 3 Q 7 T W 9 2 a W 1 l b n R v K E F O V E l H T y k u N D Y 0 J n F 1 b 3 Q 7 L C Z x d W 9 0 O 0 1 v d m l t Z W 5 0 b y h B T l R J R 0 8 p L j Q 2 N S Z x d W 9 0 O y w m c X V v d D t N b 3 Z p b W V u d G 8 o Q U 5 U S U d P K S 4 0 N j Y m c X V v d D s s J n F 1 b 3 Q 7 T W 9 2 a W 1 l b n R v K E F O V E l H T y k u N D Y 3 J n F 1 b 3 Q 7 L C Z x d W 9 0 O 0 1 v d m l t Z W 5 0 b y h B T l R J R 0 8 p L j Q 2 O C Z x d W 9 0 O y w m c X V v d D t N b 3 Z p b W V u d G 8 o Q U 5 U S U d P K S 4 0 N j k m c X V v d D s s J n F 1 b 3 Q 7 T W 9 2 a W 1 l b n R v K E F O V E l H T y k u N D c w J n F 1 b 3 Q 7 L C Z x d W 9 0 O 0 1 v d m l t Z W 5 0 b y h B T l R J R 0 8 p L j Q 3 M S Z x d W 9 0 O y w m c X V v d D t N b 3 Z p b W V u d G 8 o Q U 5 U S U d P K S 4 0 N z I m c X V v d D s s J n F 1 b 3 Q 7 T W 9 2 a W 1 l b n R v K E F O V E l H T y k u N D c z J n F 1 b 3 Q 7 L C Z x d W 9 0 O 0 1 v d m l t Z W 5 0 b y h B T l R J R 0 8 p L j Q 3 N C Z x d W 9 0 O y w m c X V v d D t N b 3 Z p b W V u d G 8 o Q U 5 U S U d P K S 4 0 N z U m c X V v d D s s J n F 1 b 3 Q 7 T W 9 2 a W 1 l b n R v K E F O V E l H T y k u N D c 2 J n F 1 b 3 Q 7 L C Z x d W 9 0 O 0 1 v d m l t Z W 5 0 b y h B T l R J R 0 8 p L j Q 3 N y Z x d W 9 0 O y w m c X V v d D t N b 3 Z p b W V u d G 8 o Q U 5 U S U d P K S 4 0 N z g m c X V v d D s s J n F 1 b 3 Q 7 T W 9 2 a W 1 l b n R v K E F O V E l H T y k u N D c 5 J n F 1 b 3 Q 7 L C Z x d W 9 0 O 0 1 v d m l t Z W 5 0 b y h B T l R J R 0 8 p L j Q 4 M C Z x d W 9 0 O y w m c X V v d D t N b 3 Z p b W V u d G 8 o Q U 5 U S U d P K S 4 0 O D E m c X V v d D s s J n F 1 b 3 Q 7 T W 9 2 a W 1 l b n R v K E F O V E l H T y k u N D g y J n F 1 b 3 Q 7 L C Z x d W 9 0 O 0 1 v d m l t Z W 5 0 b y h B T l R J R 0 8 p L j Q 4 M y Z x d W 9 0 O y w m c X V v d D t N b 3 Z p b W V u d G 8 o Q U 5 U S U d P K S 4 0 O D Q m c X V v d D s s J n F 1 b 3 Q 7 T W 9 2 a W 1 l b n R v K E F O V E l H T y k u N D g 1 J n F 1 b 3 Q 7 L C Z x d W 9 0 O 0 1 v d m l t Z W 5 0 b y h B T l R J R 0 8 p L j Q 4 N i Z x d W 9 0 O y w m c X V v d D t N b 3 Z p b W V u d G 8 o Q U 5 U S U d P K S 4 0 O D c m c X V v d D s s J n F 1 b 3 Q 7 T W 9 2 a W 1 l b n R v K E F O V E l H T y k u N D g 4 J n F 1 b 3 Q 7 L C Z x d W 9 0 O 0 1 v d m l t Z W 5 0 b y h B T l R J R 0 8 p L j Q 4 O S Z x d W 9 0 O y w m c X V v d D t N b 3 Z p b W V u d G 8 o Q U 5 U S U d P K S 4 0 O T A m c X V v d D s s J n F 1 b 3 Q 7 T W 9 2 a W 1 l b n R v K E F O V E l H T y k u N D k x J n F 1 b 3 Q 7 L C Z x d W 9 0 O 0 1 v d m l t Z W 5 0 b y h B T l R J R 0 8 p L j Q 5 M i Z x d W 9 0 O y w m c X V v d D t N b 3 Z p b W V u d G 8 o Q U 5 U S U d P K S 4 0 O T M m c X V v d D s s J n F 1 b 3 Q 7 T W 9 2 a W 1 l b n R v K E F O V E l H T y k u N D k 0 J n F 1 b 3 Q 7 L C Z x d W 9 0 O 0 1 v d m l t Z W 5 0 b y h B T l R J R 0 8 p L j Q 5 N S Z x d W 9 0 O y w m c X V v d D t N b 3 Z p b W V u d G 8 o Q U 5 U S U d P K S 4 0 O T Y m c X V v d D s s J n F 1 b 3 Q 7 T W 9 2 a W 1 l b n R v K E F O V E l H T y k u N D k 3 J n F 1 b 3 Q 7 L C Z x d W 9 0 O 0 1 v d m l t Z W 5 0 b y h B T l R J R 0 8 p L j Q 5 O C Z x d W 9 0 O y w m c X V v d D t N b 3 Z p b W V u d G 8 o Q U 5 U S U d P K S 4 0 O T k m c X V v d D s s J n F 1 b 3 Q 7 T W 9 2 a W 1 l b n R v K E F O V E l H T y k u N T A w J n F 1 b 3 Q 7 L C Z x d W 9 0 O 0 1 v d m l t Z W 5 0 b y h B T l R J R 0 8 p L j U w M S Z x d W 9 0 O y w m c X V v d D t N b 3 Z p b W V u d G 8 o Q U 5 U S U d P K S 4 1 M D I m c X V v d D s s J n F 1 b 3 Q 7 T W 9 2 a W 1 l b n R v K E F O V E l H T y k u N T A z J n F 1 b 3 Q 7 L C Z x d W 9 0 O 0 1 v d m l t Z W 5 0 b y h B T l R J R 0 8 p L j U w N C Z x d W 9 0 O y w m c X V v d D t N b 3 Z p b W V u d G 8 o Q U 5 U S U d P K S 4 1 M D U m c X V v d D s s J n F 1 b 3 Q 7 T W 9 2 a W 1 l b n R v K E F O V E l H T y k u N T A 2 J n F 1 b 3 Q 7 L C Z x d W 9 0 O 0 1 v d m l t Z W 5 0 b y h B T l R J R 0 8 p L j U w N y Z x d W 9 0 O y w m c X V v d D t N b 3 Z p b W V u d G 8 o Q U 5 U S U d P K S 4 1 M D g m c X V v d D s s J n F 1 b 3 Q 7 T W 9 2 a W 1 l b n R v K E F O V E l H T y k u N T A 5 J n F 1 b 3 Q 7 L C Z x d W 9 0 O 0 1 v d m l t Z W 5 0 b y h B T l R J R 0 8 p L j U x M C Z x d W 9 0 O y w m c X V v d D t N b 3 Z p b W V u d G 8 o Q U 5 U S U d P K S 4 1 M T E m c X V v d D s s J n F 1 b 3 Q 7 T W 9 2 a W 1 l b n R v K E F O V E l H T y k u N T E y J n F 1 b 3 Q 7 L C Z x d W 9 0 O 0 1 v d m l t Z W 5 0 b y h B T l R J R 0 8 p L j U x M y Z x d W 9 0 O y w m c X V v d D t N b 3 Z p b W V u d G 8 o Q U 5 U S U d P K S 4 1 M T Q m c X V v d D s s J n F 1 b 3 Q 7 T W 9 2 a W 1 l b n R v K E F O V E l H T y k u N T E 1 J n F 1 b 3 Q 7 L C Z x d W 9 0 O 0 1 v d m l t Z W 5 0 b y h B T l R J R 0 8 p L j U x N i Z x d W 9 0 O y w m c X V v d D t N b 3 Z p b W V u d G 8 o Q U 5 U S U d P K S 4 1 M T c m c X V v d D s s J n F 1 b 3 Q 7 T W 9 2 a W 1 l b n R v K E F O V E l H T y k u N T E 4 J n F 1 b 3 Q 7 L C Z x d W 9 0 O 0 1 v d m l t Z W 5 0 b y h B T l R J R 0 8 p L j U x O S Z x d W 9 0 O y w m c X V v d D t N b 3 Z p b W V u d G 8 o Q U 5 U S U d P K S 4 1 M j A m c X V v d D s s J n F 1 b 3 Q 7 T W 9 2 a W 1 l b n R v K E F O V E l H T y k u N T I x J n F 1 b 3 Q 7 L C Z x d W 9 0 O 0 1 v d m l t Z W 5 0 b y h B T l R J R 0 8 p L j U y M i Z x d W 9 0 O y w m c X V v d D t N b 3 Z p b W V u d G 8 o Q U 5 U S U d P K S 4 1 M j M m c X V v d D s s J n F 1 b 3 Q 7 T W 9 2 a W 1 l b n R v K E F O V E l H T y k u N T I 0 J n F 1 b 3 Q 7 L C Z x d W 9 0 O 0 1 v d m l t Z W 5 0 b y h B T l R J R 0 8 p L j U y N S Z x d W 9 0 O y w m c X V v d D t N b 3 Z p b W V u d G 8 o Q U 5 U S U d P K S 4 1 M j Y m c X V v d D s s J n F 1 b 3 Q 7 T W 9 2 a W 1 l b n R v K E F O V E l H T y k u N T I 3 J n F 1 b 3 Q 7 L C Z x d W 9 0 O 0 1 v d m l t Z W 5 0 b y h B T l R J R 0 8 p L j U y O C Z x d W 9 0 O y w m c X V v d D t N b 3 Z p b W V u d G 8 o Q U 5 U S U d P K S 4 1 M j k m c X V v d D s s J n F 1 b 3 Q 7 T W 9 2 a W 1 l b n R v K E F O V E l H T y k u N T M w J n F 1 b 3 Q 7 L C Z x d W 9 0 O 0 1 v d m l t Z W 5 0 b y h B T l R J R 0 8 p L j U z M S Z x d W 9 0 O y w m c X V v d D t N b 3 Z p b W V u d G 8 o Q U 5 U S U d P K S 4 1 M z I m c X V v d D s s J n F 1 b 3 Q 7 T W 9 2 a W 1 l b n R v K E F O V E l H T y k u N T M z J n F 1 b 3 Q 7 L C Z x d W 9 0 O 0 1 v d m l t Z W 5 0 b y h B T l R J R 0 8 p L j U z N C Z x d W 9 0 O y w m c X V v d D t N b 3 Z p b W V u d G 8 o Q U 5 U S U d P K S 4 1 M z U m c X V v d D s s J n F 1 b 3 Q 7 T W 9 2 a W 1 l b n R v K E F O V E l H T y k u N T M 2 J n F 1 b 3 Q 7 L C Z x d W 9 0 O 0 1 v d m l t Z W 5 0 b y h B T l R J R 0 8 p L j U z N y Z x d W 9 0 O y w m c X V v d D t N b 3 Z p b W V u d G 8 o Q U 5 U S U d P K S 4 1 M z g m c X V v d D s s J n F 1 b 3 Q 7 T W 9 2 a W 1 l b n R v K E F O V E l H T y k u N T M 5 J n F 1 b 3 Q 7 L C Z x d W 9 0 O 0 1 v d m l t Z W 5 0 b y h B T l R J R 0 8 p L j U 0 M C Z x d W 9 0 O y w m c X V v d D t N b 3 Z p b W V u d G 8 o Q U 5 U S U d P K S 4 1 N D E m c X V v d D s s J n F 1 b 3 Q 7 T W 9 2 a W 1 l b n R v K E F O V E l H T y k u N T Q y J n F 1 b 3 Q 7 L C Z x d W 9 0 O 0 1 v d m l t Z W 5 0 b y h B T l R J R 0 8 p L j U 0 M y Z x d W 9 0 O y w m c X V v d D t N b 3 Z p b W V u d G 8 o Q U 5 U S U d P K S 4 1 N D Q m c X V v d D s s J n F 1 b 3 Q 7 T W 9 2 a W 1 l b n R v K E F O V E l H T y k u N T Q 1 J n F 1 b 3 Q 7 L C Z x d W 9 0 O 0 1 v d m l t Z W 5 0 b y h B T l R J R 0 8 p L j U 0 N i Z x d W 9 0 O y w m c X V v d D t N b 3 Z p b W V u d G 8 o Q U 5 U S U d P K S 4 1 N D c m c X V v d D s s J n F 1 b 3 Q 7 T W 9 2 a W 1 l b n R v K E F O V E l H T y k u N T Q 4 J n F 1 b 3 Q 7 L C Z x d W 9 0 O 0 1 v d m l t Z W 5 0 b y h B T l R J R 0 8 p L j U 0 O S Z x d W 9 0 O y w m c X V v d D t N b 3 Z p b W V u d G 8 o Q U 5 U S U d P K S 4 1 N T A m c X V v d D s s J n F 1 b 3 Q 7 T W 9 2 a W 1 l b n R v K E F O V E l H T y k u N T U x J n F 1 b 3 Q 7 L C Z x d W 9 0 O 0 1 v d m l t Z W 5 0 b y h B T l R J R 0 8 p L j U 1 M i Z x d W 9 0 O y w m c X V v d D t N b 3 Z p b W V u d G 8 o Q U 5 U S U d P K S 4 1 N T M m c X V v d D s s J n F 1 b 3 Q 7 T W 9 2 a W 1 l b n R v K E F O V E l H T y k u N T U 0 J n F 1 b 3 Q 7 L C Z x d W 9 0 O 0 1 v d m l t Z W 5 0 b y h B T l R J R 0 8 p L j U 1 N S Z x d W 9 0 O y w m c X V v d D t N b 3 Z p b W V u d G 8 o Q U 5 U S U d P K S 4 1 N T Y m c X V v d D s s J n F 1 b 3 Q 7 T W 9 2 a W 1 l b n R v K E F O V E l H T y k u N T U 3 J n F 1 b 3 Q 7 L C Z x d W 9 0 O 0 1 v d m l t Z W 5 0 b y h B T l R J R 0 8 p L j U 1 O C Z x d W 9 0 O y w m c X V v d D t N b 3 Z p b W V u d G 8 o Q U 5 U S U d P K S 4 1 N T k m c X V v d D s s J n F 1 b 3 Q 7 T W 9 2 a W 1 l b n R v K E F O V E l H T y k u N T Y w J n F 1 b 3 Q 7 L C Z x d W 9 0 O 0 1 v d m l t Z W 5 0 b y h B T l R J R 0 8 p L j U 2 M S Z x d W 9 0 O y w m c X V v d D t N b 3 Z p b W V u d G 8 o Q U 5 U S U d P K S 4 1 N j I m c X V v d D s s J n F 1 b 3 Q 7 T W 9 2 a W 1 l b n R v K E F O V E l H T y k u N T Y z J n F 1 b 3 Q 7 L C Z x d W 9 0 O 0 1 v d m l t Z W 5 0 b y h B T l R J R 0 8 p L j U 2 N C Z x d W 9 0 O y w m c X V v d D t N b 3 Z p b W V u d G 8 o Q U 5 U S U d P K S 4 1 N j U m c X V v d D s s J n F 1 b 3 Q 7 T W 9 2 a W 1 l b n R v K E F O V E l H T y k u N T Y 2 J n F 1 b 3 Q 7 L C Z x d W 9 0 O 0 1 v d m l t Z W 5 0 b y h B T l R J R 0 8 p L j U 2 N y Z x d W 9 0 O y w m c X V v d D t N b 3 Z p b W V u d G 8 o Q U 5 U S U d P K S 4 1 N j g m c X V v d D s s J n F 1 b 3 Q 7 T W 9 2 a W 1 l b n R v K E F O V E l H T y k u N T Y 5 J n F 1 b 3 Q 7 L C Z x d W 9 0 O 0 1 v d m l t Z W 5 0 b y h B T l R J R 0 8 p L j U 3 M C Z x d W 9 0 O y w m c X V v d D t N b 3 Z p b W V u d G 8 o Q U 5 U S U d P K S 4 1 N z E m c X V v d D s s J n F 1 b 3 Q 7 T W 9 2 a W 1 l b n R v K E F O V E l H T y k u N T c y J n F 1 b 3 Q 7 L C Z x d W 9 0 O 0 1 v d m l t Z W 5 0 b y h B T l R J R 0 8 p L j U 3 M y Z x d W 9 0 O y w m c X V v d D t N b 3 Z p b W V u d G 8 o Q U 5 U S U d P K S 4 1 N z Q m c X V v d D s s J n F 1 b 3 Q 7 T W 9 2 a W 1 l b n R v K E F O V E l H T y k u N T c 1 J n F 1 b 3 Q 7 L C Z x d W 9 0 O 0 1 v d m l t Z W 5 0 b y h B T l R J R 0 8 p L j U 3 N i Z x d W 9 0 O y w m c X V v d D t N b 3 Z p b W V u d G 8 o Q U 5 U S U d P K S 4 1 N z c m c X V v d D s s J n F 1 b 3 Q 7 T W 9 2 a W 1 l b n R v K E F O V E l H T y k u N T c 4 J n F 1 b 3 Q 7 L C Z x d W 9 0 O 0 1 v d m l t Z W 5 0 b y h B T l R J R 0 8 p L j U 3 O S Z x d W 9 0 O y w m c X V v d D t N b 3 Z p b W V u d G 8 o Q U 5 U S U d P K S 4 1 O D A m c X V v d D s s J n F 1 b 3 Q 7 T W 9 2 a W 1 l b n R v K E F O V E l H T y k u N T g x J n F 1 b 3 Q 7 L C Z x d W 9 0 O 0 1 v d m l t Z W 5 0 b y h B T l R J R 0 8 p L j U 4 M i Z x d W 9 0 O y w m c X V v d D t N b 3 Z p b W V u d G 8 o Q U 5 U S U d P K S 4 1 O D M m c X V v d D s s J n F 1 b 3 Q 7 T W 9 2 a W 1 l b n R v K E F O V E l H T y k u N T g 0 J n F 1 b 3 Q 7 L C Z x d W 9 0 O 0 1 v d m l t Z W 5 0 b y h B T l R J R 0 8 p L j U 4 N S Z x d W 9 0 O y w m c X V v d D t N b 3 Z p b W V u d G 8 o Q U 5 U S U d P K S 4 1 O D Y m c X V v d D s s J n F 1 b 3 Q 7 T W 9 2 a W 1 l b n R v K E F O V E l H T y k u N T g 3 J n F 1 b 3 Q 7 L C Z x d W 9 0 O 0 1 v d m l t Z W 5 0 b y h B T l R J R 0 8 p L j U 4 O C Z x d W 9 0 O y w m c X V v d D t N b 3 Z p b W V u d G 8 o Q U 5 U S U d P K S 4 1 O D k m c X V v d D s s J n F 1 b 3 Q 7 T W 9 2 a W 1 l b n R v K E F O V E l H T y k u N T k w J n F 1 b 3 Q 7 L C Z x d W 9 0 O 0 1 v d m l t Z W 5 0 b y h B T l R J R 0 8 p L j U 5 M S Z x d W 9 0 O y w m c X V v d D t N b 3 Z p b W V u d G 8 o Q U 5 U S U d P K S 4 1 O T I m c X V v d D s s J n F 1 b 3 Q 7 T W 9 2 a W 1 l b n R v K E F O V E l H T y k u N T k z J n F 1 b 3 Q 7 L C Z x d W 9 0 O 0 1 v d m l t Z W 5 0 b y h B T l R J R 0 8 p L j U 5 N C Z x d W 9 0 O y w m c X V v d D t N b 3 Z p b W V u d G 8 o Q U 5 U S U d P K S 4 1 O T U m c X V v d D s s J n F 1 b 3 Q 7 T W 9 2 a W 1 l b n R v K E F O V E l H T y k u N T k 2 J n F 1 b 3 Q 7 L C Z x d W 9 0 O 0 1 v d m l t Z W 5 0 b y h B T l R J R 0 8 p L j U 5 N y Z x d W 9 0 O y w m c X V v d D t N b 3 Z p b W V u d G 8 o Q U 5 U S U d P K S 4 1 O T g m c X V v d D s s J n F 1 b 3 Q 7 T W 9 2 a W 1 l b n R v K E F O V E l H T y k u N T k 5 J n F 1 b 3 Q 7 L C Z x d W 9 0 O 0 1 v d m l t Z W 5 0 b y h B T l R J R 0 8 p L j Y w M C Z x d W 9 0 O y w m c X V v d D t N b 3 Z p b W V u d G 8 o Q U 5 U S U d P K S 4 2 M D E m c X V v d D s s J n F 1 b 3 Q 7 T W 9 2 a W 1 l b n R v K E F O V E l H T y k u N j A y J n F 1 b 3 Q 7 L C Z x d W 9 0 O 0 1 v d m l t Z W 5 0 b y h B T l R J R 0 8 p L j Y w M y Z x d W 9 0 O y w m c X V v d D t N b 3 Z p b W V u d G 8 o Q U 5 U S U d P K S 4 2 M D Q m c X V v d D s s J n F 1 b 3 Q 7 T W 9 2 a W 1 l b n R v K E F O V E l H T y k u N j A 1 J n F 1 b 3 Q 7 L C Z x d W 9 0 O 0 1 v d m l t Z W 5 0 b y h B T l R J R 0 8 p L j Y w N i Z x d W 9 0 O y w m c X V v d D t N b 3 Z p b W V u d G 8 o Q U 5 U S U d P K S 4 2 M D c m c X V v d D s s J n F 1 b 3 Q 7 T W 9 2 a W 1 l b n R v K E F O V E l H T y k u N j A 4 J n F 1 b 3 Q 7 L C Z x d W 9 0 O 0 1 v d m l t Z W 5 0 b y h B T l R J R 0 8 p L j Y w O S Z x d W 9 0 O y w m c X V v d D t N b 3 Z p b W V u d G 8 o Q U 5 U S U d P K S 4 2 M T A m c X V v d D s s J n F 1 b 3 Q 7 T W 9 2 a W 1 l b n R v K E F O V E l H T y k u N j E x J n F 1 b 3 Q 7 L C Z x d W 9 0 O 0 1 v d m l t Z W 5 0 b y h B T l R J R 0 8 p L j Y x M i Z x d W 9 0 O y w m c X V v d D t N b 3 Z p b W V u d G 8 o Q U 5 U S U d P K S 4 2 M T M m c X V v d D s s J n F 1 b 3 Q 7 T W 9 2 a W 1 l b n R v K E F O V E l H T y k u N j E 0 J n F 1 b 3 Q 7 L C Z x d W 9 0 O 0 1 v d m l t Z W 5 0 b y h B T l R J R 0 8 p L j Y x N S Z x d W 9 0 O y w m c X V v d D t N b 3 Z p b W V u d G 8 o Q U 5 U S U d P K S 4 2 M T Y m c X V v d D s s J n F 1 b 3 Q 7 T W 9 2 a W 1 l b n R v K E F O V E l H T y k u N j E 3 J n F 1 b 3 Q 7 L C Z x d W 9 0 O 0 1 v d m l t Z W 5 0 b y h B T l R J R 0 8 p L j Y x O C Z x d W 9 0 O y w m c X V v d D t N b 3 Z p b W V u d G 8 o Q U 5 U S U d P K S 4 2 M T k m c X V v d D s s J n F 1 b 3 Q 7 T W 9 2 a W 1 l b n R v K E F O V E l H T y k u N j I w J n F 1 b 3 Q 7 L C Z x d W 9 0 O 0 1 v d m l t Z W 5 0 b y h B T l R J R 0 8 p L j Y y M S Z x d W 9 0 O y w m c X V v d D t N b 3 Z p b W V u d G 8 o Q U 5 U S U d P K S 4 2 M j I m c X V v d D s s J n F 1 b 3 Q 7 T W 9 2 a W 1 l b n R v K E F O V E l H T y k u N j I z J n F 1 b 3 Q 7 L C Z x d W 9 0 O 0 1 v d m l t Z W 5 0 b y h B T l R J R 0 8 p L j Y y N C Z x d W 9 0 O 1 0 i I C 8 + P E V u d H J 5 I F R 5 c G U 9 I k Z p b G x D b 2 x 1 b W 5 U e X B l c y I g V m F s d W U 9 I n N 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I i A v P j x F b n R y e S B U e X B l P S J G a W x s T G F z d F V w Z G F 0 Z W Q i I F Z h b H V l P S J k M j A y M y 0 w N y 0 x M F Q w M T o 1 M D o 0 M i 4 z N T U 2 O T g 2 W i I g L z 4 8 R W 5 0 c n k g V H l w Z T 0 i R m l s b E V y c m 9 y Q 2 9 1 b n Q i I F Z h b H V l P S J s M C I g L z 4 8 R W 5 0 c n k g V H l w Z T 0 i R m l s b E V y c m 9 y Q 2 9 k Z S I g V m F s d W U 9 I n N V b m t u b 3 d u I i A v P j x F b n R y e S B U e X B l P S J G a W x s Q 2 9 1 b n Q i I F Z h b H V l P S J s M j M i I C 8 + P E V u d H J 5 I F R 5 c G U 9 I k F k Z G V k V G 9 E Y X R h T W 9 k Z W w i I F Z h b H V l P S J s M C I g L z 4 8 R W 5 0 c n k g V H l w Z T 0 i U X V l c n l J R C I g V m F s d W U 9 I n N m M W V h M D E w Z S 0 2 O T d j L T R i O W E t O G Q 4 Z S 0 0 O T g x Y j I 5 N W E 5 O T A i I C 8 + P E V u d H J 5 I F R 5 c G U 9 I k Z p b G x T d G F 0 d X M i I F Z h b H V l P S J z Q 2 9 t c G x l d G U i I C 8 + P E V u d H J 5 I F R 5 c G U 9 I l J l b G F 0 a W 9 u c 2 h p c E l u Z m 9 D b 2 5 0 Y W l u Z X I i I F Z h b H V l P S J z e y Z x d W 9 0 O 2 N v b H V t b k N v d W 5 0 J n F 1 b 3 Q 7 O j Y y N C w m c X V v d D t r Z X l D b 2 x 1 b W 5 O Y W 1 l c y Z x d W 9 0 O z p b X S w m c X V v d D t x d W V y e V J l b G F 0 a W 9 u c 2 h p c H M m c X V v d D s 6 W 1 0 s J n F 1 b 3 Q 7 Y 2 9 s d W 1 u S W R l b n R p d G l l c y Z x d W 9 0 O z p b J n F 1 b 3 Q 7 U 2 V j d G l v b j E v Y W 5 0 a W d v L 0 F 1 d G 9 S Z W 1 v d m V k Q 2 9 s d W 1 u c z E u e 0 1 v d m l t Z W 5 0 b y h B T l R J R 0 8 p L j E s M H 0 m c X V v d D s s J n F 1 b 3 Q 7 U 2 V j d G l v b j E v Y W 5 0 a W d v L 0 F 1 d G 9 S Z W 1 v d m V k Q 2 9 s d W 1 u c z E u e 0 1 v d m l t Z W 5 0 b y h B T l R J R 0 8 p L j I s M X 0 m c X V v d D s s J n F 1 b 3 Q 7 U 2 V j d G l v b j E v Y W 5 0 a W d v L 0 F 1 d G 9 S Z W 1 v d m V k Q 2 9 s d W 1 u c z E u e 0 1 v d m l t Z W 5 0 b y h B T l R J R 0 8 p L j M s M n 0 m c X V v d D s s J n F 1 b 3 Q 7 U 2 V j d G l v b j E v Y W 5 0 a W d v L 0 F 1 d G 9 S Z W 1 v d m V k Q 2 9 s d W 1 u c z E u e 0 1 v d m l t Z W 5 0 b y h B T l R J R 0 8 p L j Q s M 3 0 m c X V v d D s s J n F 1 b 3 Q 7 U 2 V j d G l v b j E v Y W 5 0 a W d v L 0 F 1 d G 9 S Z W 1 v d m V k Q 2 9 s d W 1 u c z E u e 0 1 v d m l t Z W 5 0 b y h B T l R J R 0 8 p L j U s N H 0 m c X V v d D s s J n F 1 b 3 Q 7 U 2 V j d G l v b j E v Y W 5 0 a W d v L 0 F 1 d G 9 S Z W 1 v d m V k Q 2 9 s d W 1 u c z E u e 0 1 v d m l t Z W 5 0 b y h B T l R J R 0 8 p L j Y s N X 0 m c X V v d D s s J n F 1 b 3 Q 7 U 2 V j d G l v b j E v Y W 5 0 a W d v L 0 F 1 d G 9 S Z W 1 v d m V k Q 2 9 s d W 1 u c z E u e 0 1 v d m l t Z W 5 0 b y h B T l R J R 0 8 p L j c s N n 0 m c X V v d D s s J n F 1 b 3 Q 7 U 2 V j d G l v b j E v Y W 5 0 a W d v L 0 F 1 d G 9 S Z W 1 v d m V k Q 2 9 s d W 1 u c z E u e 0 1 v d m l t Z W 5 0 b y h B T l R J R 0 8 p L j g s N 3 0 m c X V v d D s s J n F 1 b 3 Q 7 U 2 V j d G l v b j E v Y W 5 0 a W d v L 0 F 1 d G 9 S Z W 1 v d m V k Q 2 9 s d W 1 u c z E u e 0 1 v d m l t Z W 5 0 b y h B T l R J R 0 8 p L j k s O H 0 m c X V v d D s s J n F 1 b 3 Q 7 U 2 V j d G l v b j E v Y W 5 0 a W d v L 0 F 1 d G 9 S Z W 1 v d m V k Q 2 9 s d W 1 u c z E u e 0 1 v d m l t Z W 5 0 b y h B T l R J R 0 8 p L j E w L D l 9 J n F 1 b 3 Q 7 L C Z x d W 9 0 O 1 N l Y 3 R p b 2 4 x L 2 F u d G l n b y 9 B d X R v U m V t b 3 Z l Z E N v b H V t b n M x L n t N b 3 Z p b W V u d G 8 o Q U 5 U S U d P K S 4 x M S w x M H 0 m c X V v d D s s J n F 1 b 3 Q 7 U 2 V j d G l v b j E v Y W 5 0 a W d v L 0 F 1 d G 9 S Z W 1 v d m V k Q 2 9 s d W 1 u c z E u e 0 1 v d m l t Z W 5 0 b y h B T l R J R 0 8 p L j E y L D E x f S Z x d W 9 0 O y w m c X V v d D t T Z W N 0 a W 9 u M S 9 h b n R p Z 2 8 v Q X V 0 b 1 J l b W 9 2 Z W R D b 2 x 1 b W 5 z M S 5 7 T W 9 2 a W 1 l b n R v K E F O V E l H T y k u M T M s M T J 9 J n F 1 b 3 Q 7 L C Z x d W 9 0 O 1 N l Y 3 R p b 2 4 x L 2 F u d G l n b y 9 B d X R v U m V t b 3 Z l Z E N v b H V t b n M x L n t N b 3 Z p b W V u d G 8 o Q U 5 U S U d P K S 4 x N C w x M 3 0 m c X V v d D s s J n F 1 b 3 Q 7 U 2 V j d G l v b j E v Y W 5 0 a W d v L 0 F 1 d G 9 S Z W 1 v d m V k Q 2 9 s d W 1 u c z E u e 0 1 v d m l t Z W 5 0 b y h B T l R J R 0 8 p L j E 1 L D E 0 f S Z x d W 9 0 O y w m c X V v d D t T Z W N 0 a W 9 u M S 9 h b n R p Z 2 8 v Q X V 0 b 1 J l b W 9 2 Z W R D b 2 x 1 b W 5 z M S 5 7 T W 9 2 a W 1 l b n R v K E F O V E l H T y k u M T Y s M T V 9 J n F 1 b 3 Q 7 L C Z x d W 9 0 O 1 N l Y 3 R p b 2 4 x L 2 F u d G l n b y 9 B d X R v U m V t b 3 Z l Z E N v b H V t b n M x L n t N b 3 Z p b W V u d G 8 o Q U 5 U S U d P K S 4 x N y w x N n 0 m c X V v d D s s J n F 1 b 3 Q 7 U 2 V j d G l v b j E v Y W 5 0 a W d v L 0 F 1 d G 9 S Z W 1 v d m V k Q 2 9 s d W 1 u c z E u e 0 1 v d m l t Z W 5 0 b y h B T l R J R 0 8 p L j E 4 L D E 3 f S Z x d W 9 0 O y w m c X V v d D t T Z W N 0 a W 9 u M S 9 h b n R p Z 2 8 v Q X V 0 b 1 J l b W 9 2 Z W R D b 2 x 1 b W 5 z M S 5 7 T W 9 2 a W 1 l b n R v K E F O V E l H T y k u M T k s M T h 9 J n F 1 b 3 Q 7 L C Z x d W 9 0 O 1 N l Y 3 R p b 2 4 x L 2 F u d G l n b y 9 B d X R v U m V t b 3 Z l Z E N v b H V t b n M x L n t N b 3 Z p b W V u d G 8 o Q U 5 U S U d P K S 4 y M C w x O X 0 m c X V v d D s s J n F 1 b 3 Q 7 U 2 V j d G l v b j E v Y W 5 0 a W d v L 0 F 1 d G 9 S Z W 1 v d m V k Q 2 9 s d W 1 u c z E u e 0 1 v d m l t Z W 5 0 b y h B T l R J R 0 8 p L j I x L D I w f S Z x d W 9 0 O y w m c X V v d D t T Z W N 0 a W 9 u M S 9 h b n R p Z 2 8 v Q X V 0 b 1 J l b W 9 2 Z W R D b 2 x 1 b W 5 z M S 5 7 T W 9 2 a W 1 l b n R v K E F O V E l H T y k u M j I s M j F 9 J n F 1 b 3 Q 7 L C Z x d W 9 0 O 1 N l Y 3 R p b 2 4 x L 2 F u d G l n b y 9 B d X R v U m V t b 3 Z l Z E N v b H V t b n M x L n t N b 3 Z p b W V u d G 8 o Q U 5 U S U d P K S 4 y M y w y M n 0 m c X V v d D s s J n F 1 b 3 Q 7 U 2 V j d G l v b j E v Y W 5 0 a W d v L 0 F 1 d G 9 S Z W 1 v d m V k Q 2 9 s d W 1 u c z E u e 0 1 v d m l t Z W 5 0 b y h B T l R J R 0 8 p L j I 0 L D I z f S Z x d W 9 0 O y w m c X V v d D t T Z W N 0 a W 9 u M S 9 h b n R p Z 2 8 v Q X V 0 b 1 J l b W 9 2 Z W R D b 2 x 1 b W 5 z M S 5 7 T W 9 2 a W 1 l b n R v K E F O V E l H T y k u M j U s M j R 9 J n F 1 b 3 Q 7 L C Z x d W 9 0 O 1 N l Y 3 R p b 2 4 x L 2 F u d G l n b y 9 B d X R v U m V t b 3 Z l Z E N v b H V t b n M x L n t N b 3 Z p b W V u d G 8 o Q U 5 U S U d P K S 4 y N i w y N X 0 m c X V v d D s s J n F 1 b 3 Q 7 U 2 V j d G l v b j E v Y W 5 0 a W d v L 0 F 1 d G 9 S Z W 1 v d m V k Q 2 9 s d W 1 u c z E u e 0 1 v d m l t Z W 5 0 b y h B T l R J R 0 8 p L j I 3 L D I 2 f S Z x d W 9 0 O y w m c X V v d D t T Z W N 0 a W 9 u M S 9 h b n R p Z 2 8 v Q X V 0 b 1 J l b W 9 2 Z W R D b 2 x 1 b W 5 z M S 5 7 T W 9 2 a W 1 l b n R v K E F O V E l H T y k u M j g s M j d 9 J n F 1 b 3 Q 7 L C Z x d W 9 0 O 1 N l Y 3 R p b 2 4 x L 2 F u d G l n b y 9 B d X R v U m V t b 3 Z l Z E N v b H V t b n M x L n t N b 3 Z p b W V u d G 8 o Q U 5 U S U d P K S 4 y O S w y O H 0 m c X V v d D s s J n F 1 b 3 Q 7 U 2 V j d G l v b j E v Y W 5 0 a W d v L 0 F 1 d G 9 S Z W 1 v d m V k Q 2 9 s d W 1 u c z E u e 0 1 v d m l t Z W 5 0 b y h B T l R J R 0 8 p L j M w L D I 5 f S Z x d W 9 0 O y w m c X V v d D t T Z W N 0 a W 9 u M S 9 h b n R p Z 2 8 v Q X V 0 b 1 J l b W 9 2 Z W R D b 2 x 1 b W 5 z M S 5 7 T W 9 2 a W 1 l b n R v K E F O V E l H T y k u M z E s M z B 9 J n F 1 b 3 Q 7 L C Z x d W 9 0 O 1 N l Y 3 R p b 2 4 x L 2 F u d G l n b y 9 B d X R v U m V t b 3 Z l Z E N v b H V t b n M x L n t N b 3 Z p b W V u d G 8 o Q U 5 U S U d P K S 4 z M i w z M X 0 m c X V v d D s s J n F 1 b 3 Q 7 U 2 V j d G l v b j E v Y W 5 0 a W d v L 0 F 1 d G 9 S Z W 1 v d m V k Q 2 9 s d W 1 u c z E u e 0 1 v d m l t Z W 5 0 b y h B T l R J R 0 8 p L j M z L D M y f S Z x d W 9 0 O y w m c X V v d D t T Z W N 0 a W 9 u M S 9 h b n R p Z 2 8 v Q X V 0 b 1 J l b W 9 2 Z W R D b 2 x 1 b W 5 z M S 5 7 T W 9 2 a W 1 l b n R v K E F O V E l H T y k u M z Q s M z N 9 J n F 1 b 3 Q 7 L C Z x d W 9 0 O 1 N l Y 3 R p b 2 4 x L 2 F u d G l n b y 9 B d X R v U m V t b 3 Z l Z E N v b H V t b n M x L n t N b 3 Z p b W V u d G 8 o Q U 5 U S U d P K S 4 z N S w z N H 0 m c X V v d D s s J n F 1 b 3 Q 7 U 2 V j d G l v b j E v Y W 5 0 a W d v L 0 F 1 d G 9 S Z W 1 v d m V k Q 2 9 s d W 1 u c z E u e 0 1 v d m l t Z W 5 0 b y h B T l R J R 0 8 p L j M 2 L D M 1 f S Z x d W 9 0 O y w m c X V v d D t T Z W N 0 a W 9 u M S 9 h b n R p Z 2 8 v Q X V 0 b 1 J l b W 9 2 Z W R D b 2 x 1 b W 5 z M S 5 7 T W 9 2 a W 1 l b n R v K E F O V E l H T y k u M z c s M z Z 9 J n F 1 b 3 Q 7 L C Z x d W 9 0 O 1 N l Y 3 R p b 2 4 x L 2 F u d G l n b y 9 B d X R v U m V t b 3 Z l Z E N v b H V t b n M x L n t N b 3 Z p b W V u d G 8 o Q U 5 U S U d P K S 4 z O C w z N 3 0 m c X V v d D s s J n F 1 b 3 Q 7 U 2 V j d G l v b j E v Y W 5 0 a W d v L 0 F 1 d G 9 S Z W 1 v d m V k Q 2 9 s d W 1 u c z E u e 0 1 v d m l t Z W 5 0 b y h B T l R J R 0 8 p L j M 5 L D M 4 f S Z x d W 9 0 O y w m c X V v d D t T Z W N 0 a W 9 u M S 9 h b n R p Z 2 8 v Q X V 0 b 1 J l b W 9 2 Z W R D b 2 x 1 b W 5 z M S 5 7 T W 9 2 a W 1 l b n R v K E F O V E l H T y k u N D A s M z l 9 J n F 1 b 3 Q 7 L C Z x d W 9 0 O 1 N l Y 3 R p b 2 4 x L 2 F u d G l n b y 9 B d X R v U m V t b 3 Z l Z E N v b H V t b n M x L n t N b 3 Z p b W V u d G 8 o Q U 5 U S U d P K S 4 0 M S w 0 M H 0 m c X V v d D s s J n F 1 b 3 Q 7 U 2 V j d G l v b j E v Y W 5 0 a W d v L 0 F 1 d G 9 S Z W 1 v d m V k Q 2 9 s d W 1 u c z E u e 0 1 v d m l t Z W 5 0 b y h B T l R J R 0 8 p L j Q y L D Q x f S Z x d W 9 0 O y w m c X V v d D t T Z W N 0 a W 9 u M S 9 h b n R p Z 2 8 v Q X V 0 b 1 J l b W 9 2 Z W R D b 2 x 1 b W 5 z M S 5 7 T W 9 2 a W 1 l b n R v K E F O V E l H T y k u N D M s N D J 9 J n F 1 b 3 Q 7 L C Z x d W 9 0 O 1 N l Y 3 R p b 2 4 x L 2 F u d G l n b y 9 B d X R v U m V t b 3 Z l Z E N v b H V t b n M x L n t N b 3 Z p b W V u d G 8 o Q U 5 U S U d P K S 4 0 N C w 0 M 3 0 m c X V v d D s s J n F 1 b 3 Q 7 U 2 V j d G l v b j E v Y W 5 0 a W d v L 0 F 1 d G 9 S Z W 1 v d m V k Q 2 9 s d W 1 u c z E u e 0 1 v d m l t Z W 5 0 b y h B T l R J R 0 8 p L j Q 1 L D Q 0 f S Z x d W 9 0 O y w m c X V v d D t T Z W N 0 a W 9 u M S 9 h b n R p Z 2 8 v Q X V 0 b 1 J l b W 9 2 Z W R D b 2 x 1 b W 5 z M S 5 7 T W 9 2 a W 1 l b n R v K E F O V E l H T y k u N D Y s N D V 9 J n F 1 b 3 Q 7 L C Z x d W 9 0 O 1 N l Y 3 R p b 2 4 x L 2 F u d G l n b y 9 B d X R v U m V t b 3 Z l Z E N v b H V t b n M x L n t N b 3 Z p b W V u d G 8 o Q U 5 U S U d P K S 4 0 N y w 0 N n 0 m c X V v d D s s J n F 1 b 3 Q 7 U 2 V j d G l v b j E v Y W 5 0 a W d v L 0 F 1 d G 9 S Z W 1 v d m V k Q 2 9 s d W 1 u c z E u e 0 1 v d m l t Z W 5 0 b y h B T l R J R 0 8 p L j Q 4 L D Q 3 f S Z x d W 9 0 O y w m c X V v d D t T Z W N 0 a W 9 u M S 9 h b n R p Z 2 8 v Q X V 0 b 1 J l b W 9 2 Z W R D b 2 x 1 b W 5 z M S 5 7 T W 9 2 a W 1 l b n R v K E F O V E l H T y k u N D k s N D h 9 J n F 1 b 3 Q 7 L C Z x d W 9 0 O 1 N l Y 3 R p b 2 4 x L 2 F u d G l n b y 9 B d X R v U m V t b 3 Z l Z E N v b H V t b n M x L n t N b 3 Z p b W V u d G 8 o Q U 5 U S U d P K S 4 1 M C w 0 O X 0 m c X V v d D s s J n F 1 b 3 Q 7 U 2 V j d G l v b j E v Y W 5 0 a W d v L 0 F 1 d G 9 S Z W 1 v d m V k Q 2 9 s d W 1 u c z E u e 0 1 v d m l t Z W 5 0 b y h B T l R J R 0 8 p L j U x L D U w f S Z x d W 9 0 O y w m c X V v d D t T Z W N 0 a W 9 u M S 9 h b n R p Z 2 8 v Q X V 0 b 1 J l b W 9 2 Z W R D b 2 x 1 b W 5 z M S 5 7 T W 9 2 a W 1 l b n R v K E F O V E l H T y k u N T I s N T F 9 J n F 1 b 3 Q 7 L C Z x d W 9 0 O 1 N l Y 3 R p b 2 4 x L 2 F u d G l n b y 9 B d X R v U m V t b 3 Z l Z E N v b H V t b n M x L n t N b 3 Z p b W V u d G 8 o Q U 5 U S U d P K S 4 1 M y w 1 M n 0 m c X V v d D s s J n F 1 b 3 Q 7 U 2 V j d G l v b j E v Y W 5 0 a W d v L 0 F 1 d G 9 S Z W 1 v d m V k Q 2 9 s d W 1 u c z E u e 0 1 v d m l t Z W 5 0 b y h B T l R J R 0 8 p L j U 0 L D U z f S Z x d W 9 0 O y w m c X V v d D t T Z W N 0 a W 9 u M S 9 h b n R p Z 2 8 v Q X V 0 b 1 J l b W 9 2 Z W R D b 2 x 1 b W 5 z M S 5 7 T W 9 2 a W 1 l b n R v K E F O V E l H T y k u N T U s N T R 9 J n F 1 b 3 Q 7 L C Z x d W 9 0 O 1 N l Y 3 R p b 2 4 x L 2 F u d G l n b y 9 B d X R v U m V t b 3 Z l Z E N v b H V t b n M x L n t N b 3 Z p b W V u d G 8 o Q U 5 U S U d P K S 4 1 N i w 1 N X 0 m c X V v d D s s J n F 1 b 3 Q 7 U 2 V j d G l v b j E v Y W 5 0 a W d v L 0 F 1 d G 9 S Z W 1 v d m V k Q 2 9 s d W 1 u c z E u e 0 1 v d m l t Z W 5 0 b y h B T l R J R 0 8 p L j U 3 L D U 2 f S Z x d W 9 0 O y w m c X V v d D t T Z W N 0 a W 9 u M S 9 h b n R p Z 2 8 v Q X V 0 b 1 J l b W 9 2 Z W R D b 2 x 1 b W 5 z M S 5 7 T W 9 2 a W 1 l b n R v K E F O V E l H T y k u N T g s N T d 9 J n F 1 b 3 Q 7 L C Z x d W 9 0 O 1 N l Y 3 R p b 2 4 x L 2 F u d G l n b y 9 B d X R v U m V t b 3 Z l Z E N v b H V t b n M x L n t N b 3 Z p b W V u d G 8 o Q U 5 U S U d P K S 4 1 O S w 1 O H 0 m c X V v d D s s J n F 1 b 3 Q 7 U 2 V j d G l v b j E v Y W 5 0 a W d v L 0 F 1 d G 9 S Z W 1 v d m V k Q 2 9 s d W 1 u c z E u e 0 1 v d m l t Z W 5 0 b y h B T l R J R 0 8 p L j Y w L D U 5 f S Z x d W 9 0 O y w m c X V v d D t T Z W N 0 a W 9 u M S 9 h b n R p Z 2 8 v Q X V 0 b 1 J l b W 9 2 Z W R D b 2 x 1 b W 5 z M S 5 7 T W 9 2 a W 1 l b n R v K E F O V E l H T y k u N j E s N j B 9 J n F 1 b 3 Q 7 L C Z x d W 9 0 O 1 N l Y 3 R p b 2 4 x L 2 F u d G l n b y 9 B d X R v U m V t b 3 Z l Z E N v b H V t b n M x L n t N b 3 Z p b W V u d G 8 o Q U 5 U S U d P K S 4 2 M i w 2 M X 0 m c X V v d D s s J n F 1 b 3 Q 7 U 2 V j d G l v b j E v Y W 5 0 a W d v L 0 F 1 d G 9 S Z W 1 v d m V k Q 2 9 s d W 1 u c z E u e 0 1 v d m l t Z W 5 0 b y h B T l R J R 0 8 p L j Y z L D Y y f S Z x d W 9 0 O y w m c X V v d D t T Z W N 0 a W 9 u M S 9 h b n R p Z 2 8 v Q X V 0 b 1 J l b W 9 2 Z W R D b 2 x 1 b W 5 z M S 5 7 T W 9 2 a W 1 l b n R v K E F O V E l H T y k u N j Q s N j N 9 J n F 1 b 3 Q 7 L C Z x d W 9 0 O 1 N l Y 3 R p b 2 4 x L 2 F u d G l n b y 9 B d X R v U m V t b 3 Z l Z E N v b H V t b n M x L n t N b 3 Z p b W V u d G 8 o Q U 5 U S U d P K S 4 2 N S w 2 N H 0 m c X V v d D s s J n F 1 b 3 Q 7 U 2 V j d G l v b j E v Y W 5 0 a W d v L 0 F 1 d G 9 S Z W 1 v d m V k Q 2 9 s d W 1 u c z E u e 0 1 v d m l t Z W 5 0 b y h B T l R J R 0 8 p L j Y 2 L D Y 1 f S Z x d W 9 0 O y w m c X V v d D t T Z W N 0 a W 9 u M S 9 h b n R p Z 2 8 v Q X V 0 b 1 J l b W 9 2 Z W R D b 2 x 1 b W 5 z M S 5 7 T W 9 2 a W 1 l b n R v K E F O V E l H T y k u N j c s N j Z 9 J n F 1 b 3 Q 7 L C Z x d W 9 0 O 1 N l Y 3 R p b 2 4 x L 2 F u d G l n b y 9 B d X R v U m V t b 3 Z l Z E N v b H V t b n M x L n t N b 3 Z p b W V u d G 8 o Q U 5 U S U d P K S 4 2 O C w 2 N 3 0 m c X V v d D s s J n F 1 b 3 Q 7 U 2 V j d G l v b j E v Y W 5 0 a W d v L 0 F 1 d G 9 S Z W 1 v d m V k Q 2 9 s d W 1 u c z E u e 0 1 v d m l t Z W 5 0 b y h B T l R J R 0 8 p L j Y 5 L D Y 4 f S Z x d W 9 0 O y w m c X V v d D t T Z W N 0 a W 9 u M S 9 h b n R p Z 2 8 v Q X V 0 b 1 J l b W 9 2 Z W R D b 2 x 1 b W 5 z M S 5 7 T W 9 2 a W 1 l b n R v K E F O V E l H T y k u N z A s N j l 9 J n F 1 b 3 Q 7 L C Z x d W 9 0 O 1 N l Y 3 R p b 2 4 x L 2 F u d G l n b y 9 B d X R v U m V t b 3 Z l Z E N v b H V t b n M x L n t N b 3 Z p b W V u d G 8 o Q U 5 U S U d P K S 4 3 M S w 3 M H 0 m c X V v d D s s J n F 1 b 3 Q 7 U 2 V j d G l v b j E v Y W 5 0 a W d v L 0 F 1 d G 9 S Z W 1 v d m V k Q 2 9 s d W 1 u c z E u e 0 1 v d m l t Z W 5 0 b y h B T l R J R 0 8 p L j c y L D c x f S Z x d W 9 0 O y w m c X V v d D t T Z W N 0 a W 9 u M S 9 h b n R p Z 2 8 v Q X V 0 b 1 J l b W 9 2 Z W R D b 2 x 1 b W 5 z M S 5 7 T W 9 2 a W 1 l b n R v K E F O V E l H T y k u N z M s N z J 9 J n F 1 b 3 Q 7 L C Z x d W 9 0 O 1 N l Y 3 R p b 2 4 x L 2 F u d G l n b y 9 B d X R v U m V t b 3 Z l Z E N v b H V t b n M x L n t N b 3 Z p b W V u d G 8 o Q U 5 U S U d P K S 4 3 N C w 3 M 3 0 m c X V v d D s s J n F 1 b 3 Q 7 U 2 V j d G l v b j E v Y W 5 0 a W d v L 0 F 1 d G 9 S Z W 1 v d m V k Q 2 9 s d W 1 u c z E u e 0 1 v d m l t Z W 5 0 b y h B T l R J R 0 8 p L j c 1 L D c 0 f S Z x d W 9 0 O y w m c X V v d D t T Z W N 0 a W 9 u M S 9 h b n R p Z 2 8 v Q X V 0 b 1 J l b W 9 2 Z W R D b 2 x 1 b W 5 z M S 5 7 T W 9 2 a W 1 l b n R v K E F O V E l H T y k u N z Y s N z V 9 J n F 1 b 3 Q 7 L C Z x d W 9 0 O 1 N l Y 3 R p b 2 4 x L 2 F u d G l n b y 9 B d X R v U m V t b 3 Z l Z E N v b H V t b n M x L n t N b 3 Z p b W V u d G 8 o Q U 5 U S U d P K S 4 3 N y w 3 N n 0 m c X V v d D s s J n F 1 b 3 Q 7 U 2 V j d G l v b j E v Y W 5 0 a W d v L 0 F 1 d G 9 S Z W 1 v d m V k Q 2 9 s d W 1 u c z E u e 0 1 v d m l t Z W 5 0 b y h B T l R J R 0 8 p L j c 4 L D c 3 f S Z x d W 9 0 O y w m c X V v d D t T Z W N 0 a W 9 u M S 9 h b n R p Z 2 8 v Q X V 0 b 1 J l b W 9 2 Z W R D b 2 x 1 b W 5 z M S 5 7 T W 9 2 a W 1 l b n R v K E F O V E l H T y k u N z k s N z h 9 J n F 1 b 3 Q 7 L C Z x d W 9 0 O 1 N l Y 3 R p b 2 4 x L 2 F u d G l n b y 9 B d X R v U m V t b 3 Z l Z E N v b H V t b n M x L n t N b 3 Z p b W V u d G 8 o Q U 5 U S U d P K S 4 4 M C w 3 O X 0 m c X V v d D s s J n F 1 b 3 Q 7 U 2 V j d G l v b j E v Y W 5 0 a W d v L 0 F 1 d G 9 S Z W 1 v d m V k Q 2 9 s d W 1 u c z E u e 0 1 v d m l t Z W 5 0 b y h B T l R J R 0 8 p L j g x L D g w f S Z x d W 9 0 O y w m c X V v d D t T Z W N 0 a W 9 u M S 9 h b n R p Z 2 8 v Q X V 0 b 1 J l b W 9 2 Z W R D b 2 x 1 b W 5 z M S 5 7 T W 9 2 a W 1 l b n R v K E F O V E l H T y k u O D I s O D F 9 J n F 1 b 3 Q 7 L C Z x d W 9 0 O 1 N l Y 3 R p b 2 4 x L 2 F u d G l n b y 9 B d X R v U m V t b 3 Z l Z E N v b H V t b n M x L n t N b 3 Z p b W V u d G 8 o Q U 5 U S U d P K S 4 4 M y w 4 M n 0 m c X V v d D s s J n F 1 b 3 Q 7 U 2 V j d G l v b j E v Y W 5 0 a W d v L 0 F 1 d G 9 S Z W 1 v d m V k Q 2 9 s d W 1 u c z E u e 0 1 v d m l t Z W 5 0 b y h B T l R J R 0 8 p L j g 0 L D g z f S Z x d W 9 0 O y w m c X V v d D t T Z W N 0 a W 9 u M S 9 h b n R p Z 2 8 v Q X V 0 b 1 J l b W 9 2 Z W R D b 2 x 1 b W 5 z M S 5 7 T W 9 2 a W 1 l b n R v K E F O V E l H T y k u O D U s O D R 9 J n F 1 b 3 Q 7 L C Z x d W 9 0 O 1 N l Y 3 R p b 2 4 x L 2 F u d G l n b y 9 B d X R v U m V t b 3 Z l Z E N v b H V t b n M x L n t N b 3 Z p b W V u d G 8 o Q U 5 U S U d P K S 4 4 N i w 4 N X 0 m c X V v d D s s J n F 1 b 3 Q 7 U 2 V j d G l v b j E v Y W 5 0 a W d v L 0 F 1 d G 9 S Z W 1 v d m V k Q 2 9 s d W 1 u c z E u e 0 1 v d m l t Z W 5 0 b y h B T l R J R 0 8 p L j g 3 L D g 2 f S Z x d W 9 0 O y w m c X V v d D t T Z W N 0 a W 9 u M S 9 h b n R p Z 2 8 v Q X V 0 b 1 J l b W 9 2 Z W R D b 2 x 1 b W 5 z M S 5 7 T W 9 2 a W 1 l b n R v K E F O V E l H T y k u O D g s O D d 9 J n F 1 b 3 Q 7 L C Z x d W 9 0 O 1 N l Y 3 R p b 2 4 x L 2 F u d G l n b y 9 B d X R v U m V t b 3 Z l Z E N v b H V t b n M x L n t N b 3 Z p b W V u d G 8 o Q U 5 U S U d P K S 4 4 O S w 4 O H 0 m c X V v d D s s J n F 1 b 3 Q 7 U 2 V j d G l v b j E v Y W 5 0 a W d v L 0 F 1 d G 9 S Z W 1 v d m V k Q 2 9 s d W 1 u c z E u e 0 1 v d m l t Z W 5 0 b y h B T l R J R 0 8 p L j k w L D g 5 f S Z x d W 9 0 O y w m c X V v d D t T Z W N 0 a W 9 u M S 9 h b n R p Z 2 8 v Q X V 0 b 1 J l b W 9 2 Z W R D b 2 x 1 b W 5 z M S 5 7 T W 9 2 a W 1 l b n R v K E F O V E l H T y k u O T E s O T B 9 J n F 1 b 3 Q 7 L C Z x d W 9 0 O 1 N l Y 3 R p b 2 4 x L 2 F u d G l n b y 9 B d X R v U m V t b 3 Z l Z E N v b H V t b n M x L n t N b 3 Z p b W V u d G 8 o Q U 5 U S U d P K S 4 5 M i w 5 M X 0 m c X V v d D s s J n F 1 b 3 Q 7 U 2 V j d G l v b j E v Y W 5 0 a W d v L 0 F 1 d G 9 S Z W 1 v d m V k Q 2 9 s d W 1 u c z E u e 0 1 v d m l t Z W 5 0 b y h B T l R J R 0 8 p L j k z L D k y f S Z x d W 9 0 O y w m c X V v d D t T Z W N 0 a W 9 u M S 9 h b n R p Z 2 8 v Q X V 0 b 1 J l b W 9 2 Z W R D b 2 x 1 b W 5 z M S 5 7 T W 9 2 a W 1 l b n R v K E F O V E l H T y k u O T Q s O T N 9 J n F 1 b 3 Q 7 L C Z x d W 9 0 O 1 N l Y 3 R p b 2 4 x L 2 F u d G l n b y 9 B d X R v U m V t b 3 Z l Z E N v b H V t b n M x L n t N b 3 Z p b W V u d G 8 o Q U 5 U S U d P K S 4 5 N S w 5 N H 0 m c X V v d D s s J n F 1 b 3 Q 7 U 2 V j d G l v b j E v Y W 5 0 a W d v L 0 F 1 d G 9 S Z W 1 v d m V k Q 2 9 s d W 1 u c z E u e 0 1 v d m l t Z W 5 0 b y h B T l R J R 0 8 p L j k 2 L D k 1 f S Z x d W 9 0 O y w m c X V v d D t T Z W N 0 a W 9 u M S 9 h b n R p Z 2 8 v Q X V 0 b 1 J l b W 9 2 Z W R D b 2 x 1 b W 5 z M S 5 7 T W 9 2 a W 1 l b n R v K E F O V E l H T y k u O T c s O T Z 9 J n F 1 b 3 Q 7 L C Z x d W 9 0 O 1 N l Y 3 R p b 2 4 x L 2 F u d G l n b y 9 B d X R v U m V t b 3 Z l Z E N v b H V t b n M x L n t N b 3 Z p b W V u d G 8 o Q U 5 U S U d P K S 4 5 O C w 5 N 3 0 m c X V v d D s s J n F 1 b 3 Q 7 U 2 V j d G l v b j E v Y W 5 0 a W d v L 0 F 1 d G 9 S Z W 1 v d m V k Q 2 9 s d W 1 u c z E u e 0 1 v d m l t Z W 5 0 b y h B T l R J R 0 8 p L j k 5 L D k 4 f S Z x d W 9 0 O y w m c X V v d D t T Z W N 0 a W 9 u M S 9 h b n R p Z 2 8 v Q X V 0 b 1 J l b W 9 2 Z W R D b 2 x 1 b W 5 z M S 5 7 T W 9 2 a W 1 l b n R v K E F O V E l H T y k u M T A w L D k 5 f S Z x d W 9 0 O y w m c X V v d D t T Z W N 0 a W 9 u M S 9 h b n R p Z 2 8 v Q X V 0 b 1 J l b W 9 2 Z W R D b 2 x 1 b W 5 z M S 5 7 T W 9 2 a W 1 l b n R v K E F O V E l H T y k u M T A x L D E w M H 0 m c X V v d D s s J n F 1 b 3 Q 7 U 2 V j d G l v b j E v Y W 5 0 a W d v L 0 F 1 d G 9 S Z W 1 v d m V k Q 2 9 s d W 1 u c z E u e 0 1 v d m l t Z W 5 0 b y h B T l R J R 0 8 p L j E w M i w x M D F 9 J n F 1 b 3 Q 7 L C Z x d W 9 0 O 1 N l Y 3 R p b 2 4 x L 2 F u d G l n b y 9 B d X R v U m V t b 3 Z l Z E N v b H V t b n M x L n t N b 3 Z p b W V u d G 8 o Q U 5 U S U d P K S 4 x M D M s M T A y f S Z x d W 9 0 O y w m c X V v d D t T Z W N 0 a W 9 u M S 9 h b n R p Z 2 8 v Q X V 0 b 1 J l b W 9 2 Z W R D b 2 x 1 b W 5 z M S 5 7 T W 9 2 a W 1 l b n R v K E F O V E l H T y k u M T A 0 L D E w M 3 0 m c X V v d D s s J n F 1 b 3 Q 7 U 2 V j d G l v b j E v Y W 5 0 a W d v L 0 F 1 d G 9 S Z W 1 v d m V k Q 2 9 s d W 1 u c z E u e 0 1 v d m l t Z W 5 0 b y h B T l R J R 0 8 p L j E w N S w x M D R 9 J n F 1 b 3 Q 7 L C Z x d W 9 0 O 1 N l Y 3 R p b 2 4 x L 2 F u d G l n b y 9 B d X R v U m V t b 3 Z l Z E N v b H V t b n M x L n t N b 3 Z p b W V u d G 8 o Q U 5 U S U d P K S 4 x M D Y s M T A 1 f S Z x d W 9 0 O y w m c X V v d D t T Z W N 0 a W 9 u M S 9 h b n R p Z 2 8 v Q X V 0 b 1 J l b W 9 2 Z W R D b 2 x 1 b W 5 z M S 5 7 T W 9 2 a W 1 l b n R v K E F O V E l H T y k u M T A 3 L D E w N n 0 m c X V v d D s s J n F 1 b 3 Q 7 U 2 V j d G l v b j E v Y W 5 0 a W d v L 0 F 1 d G 9 S Z W 1 v d m V k Q 2 9 s d W 1 u c z E u e 0 1 v d m l t Z W 5 0 b y h B T l R J R 0 8 p L j E w O C w x M D d 9 J n F 1 b 3 Q 7 L C Z x d W 9 0 O 1 N l Y 3 R p b 2 4 x L 2 F u d G l n b y 9 B d X R v U m V t b 3 Z l Z E N v b H V t b n M x L n t N b 3 Z p b W V u d G 8 o Q U 5 U S U d P K S 4 x M D k s M T A 4 f S Z x d W 9 0 O y w m c X V v d D t T Z W N 0 a W 9 u M S 9 h b n R p Z 2 8 v Q X V 0 b 1 J l b W 9 2 Z W R D b 2 x 1 b W 5 z M S 5 7 T W 9 2 a W 1 l b n R v K E F O V E l H T y k u M T E w L D E w O X 0 m c X V v d D s s J n F 1 b 3 Q 7 U 2 V j d G l v b j E v Y W 5 0 a W d v L 0 F 1 d G 9 S Z W 1 v d m V k Q 2 9 s d W 1 u c z E u e 0 1 v d m l t Z W 5 0 b y h B T l R J R 0 8 p L j E x M S w x M T B 9 J n F 1 b 3 Q 7 L C Z x d W 9 0 O 1 N l Y 3 R p b 2 4 x L 2 F u d G l n b y 9 B d X R v U m V t b 3 Z l Z E N v b H V t b n M x L n t N b 3 Z p b W V u d G 8 o Q U 5 U S U d P K S 4 x M T I s M T E x f S Z x d W 9 0 O y w m c X V v d D t T Z W N 0 a W 9 u M S 9 h b n R p Z 2 8 v Q X V 0 b 1 J l b W 9 2 Z W R D b 2 x 1 b W 5 z M S 5 7 T W 9 2 a W 1 l b n R v K E F O V E l H T y k u M T E z L D E x M n 0 m c X V v d D s s J n F 1 b 3 Q 7 U 2 V j d G l v b j E v Y W 5 0 a W d v L 0 F 1 d G 9 S Z W 1 v d m V k Q 2 9 s d W 1 u c z E u e 0 1 v d m l t Z W 5 0 b y h B T l R J R 0 8 p L j E x N C w x M T N 9 J n F 1 b 3 Q 7 L C Z x d W 9 0 O 1 N l Y 3 R p b 2 4 x L 2 F u d G l n b y 9 B d X R v U m V t b 3 Z l Z E N v b H V t b n M x L n t N b 3 Z p b W V u d G 8 o Q U 5 U S U d P K S 4 x M T U s M T E 0 f S Z x d W 9 0 O y w m c X V v d D t T Z W N 0 a W 9 u M S 9 h b n R p Z 2 8 v Q X V 0 b 1 J l b W 9 2 Z W R D b 2 x 1 b W 5 z M S 5 7 T W 9 2 a W 1 l b n R v K E F O V E l H T y k u M T E 2 L D E x N X 0 m c X V v d D s s J n F 1 b 3 Q 7 U 2 V j d G l v b j E v Y W 5 0 a W d v L 0 F 1 d G 9 S Z W 1 v d m V k Q 2 9 s d W 1 u c z E u e 0 1 v d m l t Z W 5 0 b y h B T l R J R 0 8 p L j E x N y w x M T Z 9 J n F 1 b 3 Q 7 L C Z x d W 9 0 O 1 N l Y 3 R p b 2 4 x L 2 F u d G l n b y 9 B d X R v U m V t b 3 Z l Z E N v b H V t b n M x L n t N b 3 Z p b W V u d G 8 o Q U 5 U S U d P K S 4 x M T g s M T E 3 f S Z x d W 9 0 O y w m c X V v d D t T Z W N 0 a W 9 u M S 9 h b n R p Z 2 8 v Q X V 0 b 1 J l b W 9 2 Z W R D b 2 x 1 b W 5 z M S 5 7 T W 9 2 a W 1 l b n R v K E F O V E l H T y k u M T E 5 L D E x O H 0 m c X V v d D s s J n F 1 b 3 Q 7 U 2 V j d G l v b j E v Y W 5 0 a W d v L 0 F 1 d G 9 S Z W 1 v d m V k Q 2 9 s d W 1 u c z E u e 0 1 v d m l t Z W 5 0 b y h B T l R J R 0 8 p L j E y M C w x M T l 9 J n F 1 b 3 Q 7 L C Z x d W 9 0 O 1 N l Y 3 R p b 2 4 x L 2 F u d G l n b y 9 B d X R v U m V t b 3 Z l Z E N v b H V t b n M x L n t N b 3 Z p b W V u d G 8 o Q U 5 U S U d P K S 4 x M j E s M T I w f S Z x d W 9 0 O y w m c X V v d D t T Z W N 0 a W 9 u M S 9 h b n R p Z 2 8 v Q X V 0 b 1 J l b W 9 2 Z W R D b 2 x 1 b W 5 z M S 5 7 T W 9 2 a W 1 l b n R v K E F O V E l H T y k u M T I y L D E y M X 0 m c X V v d D s s J n F 1 b 3 Q 7 U 2 V j d G l v b j E v Y W 5 0 a W d v L 0 F 1 d G 9 S Z W 1 v d m V k Q 2 9 s d W 1 u c z E u e 0 1 v d m l t Z W 5 0 b y h B T l R J R 0 8 p L j E y M y w x M j J 9 J n F 1 b 3 Q 7 L C Z x d W 9 0 O 1 N l Y 3 R p b 2 4 x L 2 F u d G l n b y 9 B d X R v U m V t b 3 Z l Z E N v b H V t b n M x L n t N b 3 Z p b W V u d G 8 o Q U 5 U S U d P K S 4 x M j Q s M T I z f S Z x d W 9 0 O y w m c X V v d D t T Z W N 0 a W 9 u M S 9 h b n R p Z 2 8 v Q X V 0 b 1 J l b W 9 2 Z W R D b 2 x 1 b W 5 z M S 5 7 T W 9 2 a W 1 l b n R v K E F O V E l H T y k u M T I 1 L D E y N H 0 m c X V v d D s s J n F 1 b 3 Q 7 U 2 V j d G l v b j E v Y W 5 0 a W d v L 0 F 1 d G 9 S Z W 1 v d m V k Q 2 9 s d W 1 u c z E u e 0 1 v d m l t Z W 5 0 b y h B T l R J R 0 8 p L j E y N i w x M j V 9 J n F 1 b 3 Q 7 L C Z x d W 9 0 O 1 N l Y 3 R p b 2 4 x L 2 F u d G l n b y 9 B d X R v U m V t b 3 Z l Z E N v b H V t b n M x L n t N b 3 Z p b W V u d G 8 o Q U 5 U S U d P K S 4 x M j c s M T I 2 f S Z x d W 9 0 O y w m c X V v d D t T Z W N 0 a W 9 u M S 9 h b n R p Z 2 8 v Q X V 0 b 1 J l b W 9 2 Z W R D b 2 x 1 b W 5 z M S 5 7 T W 9 2 a W 1 l b n R v K E F O V E l H T y k u M T I 4 L D E y N 3 0 m c X V v d D s s J n F 1 b 3 Q 7 U 2 V j d G l v b j E v Y W 5 0 a W d v L 0 F 1 d G 9 S Z W 1 v d m V k Q 2 9 s d W 1 u c z E u e 0 1 v d m l t Z W 5 0 b y h B T l R J R 0 8 p L j E y O S w x M j h 9 J n F 1 b 3 Q 7 L C Z x d W 9 0 O 1 N l Y 3 R p b 2 4 x L 2 F u d G l n b y 9 B d X R v U m V t b 3 Z l Z E N v b H V t b n M x L n t N b 3 Z p b W V u d G 8 o Q U 5 U S U d P K S 4 x M z A s M T I 5 f S Z x d W 9 0 O y w m c X V v d D t T Z W N 0 a W 9 u M S 9 h b n R p Z 2 8 v Q X V 0 b 1 J l b W 9 2 Z W R D b 2 x 1 b W 5 z M S 5 7 T W 9 2 a W 1 l b n R v K E F O V E l H T y k u M T M x L D E z M H 0 m c X V v d D s s J n F 1 b 3 Q 7 U 2 V j d G l v b j E v Y W 5 0 a W d v L 0 F 1 d G 9 S Z W 1 v d m V k Q 2 9 s d W 1 u c z E u e 0 1 v d m l t Z W 5 0 b y h B T l R J R 0 8 p L j E z M i w x M z F 9 J n F 1 b 3 Q 7 L C Z x d W 9 0 O 1 N l Y 3 R p b 2 4 x L 2 F u d G l n b y 9 B d X R v U m V t b 3 Z l Z E N v b H V t b n M x L n t N b 3 Z p b W V u d G 8 o Q U 5 U S U d P K S 4 x M z M s M T M y f S Z x d W 9 0 O y w m c X V v d D t T Z W N 0 a W 9 u M S 9 h b n R p Z 2 8 v Q X V 0 b 1 J l b W 9 2 Z W R D b 2 x 1 b W 5 z M S 5 7 T W 9 2 a W 1 l b n R v K E F O V E l H T y k u M T M 0 L D E z M 3 0 m c X V v d D s s J n F 1 b 3 Q 7 U 2 V j d G l v b j E v Y W 5 0 a W d v L 0 F 1 d G 9 S Z W 1 v d m V k Q 2 9 s d W 1 u c z E u e 0 1 v d m l t Z W 5 0 b y h B T l R J R 0 8 p L j E z N S w x M z R 9 J n F 1 b 3 Q 7 L C Z x d W 9 0 O 1 N l Y 3 R p b 2 4 x L 2 F u d G l n b y 9 B d X R v U m V t b 3 Z l Z E N v b H V t b n M x L n t N b 3 Z p b W V u d G 8 o Q U 5 U S U d P K S 4 x M z Y s M T M 1 f S Z x d W 9 0 O y w m c X V v d D t T Z W N 0 a W 9 u M S 9 h b n R p Z 2 8 v Q X V 0 b 1 J l b W 9 2 Z W R D b 2 x 1 b W 5 z M S 5 7 T W 9 2 a W 1 l b n R v K E F O V E l H T y k u M T M 3 L D E z N n 0 m c X V v d D s s J n F 1 b 3 Q 7 U 2 V j d G l v b j E v Y W 5 0 a W d v L 0 F 1 d G 9 S Z W 1 v d m V k Q 2 9 s d W 1 u c z E u e 0 1 v d m l t Z W 5 0 b y h B T l R J R 0 8 p L j E z O C w x M z d 9 J n F 1 b 3 Q 7 L C Z x d W 9 0 O 1 N l Y 3 R p b 2 4 x L 2 F u d G l n b y 9 B d X R v U m V t b 3 Z l Z E N v b H V t b n M x L n t N b 3 Z p b W V u d G 8 o Q U 5 U S U d P K S 4 x M z k s M T M 4 f S Z x d W 9 0 O y w m c X V v d D t T Z W N 0 a W 9 u M S 9 h b n R p Z 2 8 v Q X V 0 b 1 J l b W 9 2 Z W R D b 2 x 1 b W 5 z M S 5 7 T W 9 2 a W 1 l b n R v K E F O V E l H T y k u M T Q w L D E z O X 0 m c X V v d D s s J n F 1 b 3 Q 7 U 2 V j d G l v b j E v Y W 5 0 a W d v L 0 F 1 d G 9 S Z W 1 v d m V k Q 2 9 s d W 1 u c z E u e 0 1 v d m l t Z W 5 0 b y h B T l R J R 0 8 p L j E 0 M S w x N D B 9 J n F 1 b 3 Q 7 L C Z x d W 9 0 O 1 N l Y 3 R p b 2 4 x L 2 F u d G l n b y 9 B d X R v U m V t b 3 Z l Z E N v b H V t b n M x L n t N b 3 Z p b W V u d G 8 o Q U 5 U S U d P K S 4 x N D I s M T Q x f S Z x d W 9 0 O y w m c X V v d D t T Z W N 0 a W 9 u M S 9 h b n R p Z 2 8 v Q X V 0 b 1 J l b W 9 2 Z W R D b 2 x 1 b W 5 z M S 5 7 T W 9 2 a W 1 l b n R v K E F O V E l H T y k u M T Q z L D E 0 M n 0 m c X V v d D s s J n F 1 b 3 Q 7 U 2 V j d G l v b j E v Y W 5 0 a W d v L 0 F 1 d G 9 S Z W 1 v d m V k Q 2 9 s d W 1 u c z E u e 0 1 v d m l t Z W 5 0 b y h B T l R J R 0 8 p L j E 0 N C w x N D N 9 J n F 1 b 3 Q 7 L C Z x d W 9 0 O 1 N l Y 3 R p b 2 4 x L 2 F u d G l n b y 9 B d X R v U m V t b 3 Z l Z E N v b H V t b n M x L n t N b 3 Z p b W V u d G 8 o Q U 5 U S U d P K S 4 x N D U s M T Q 0 f S Z x d W 9 0 O y w m c X V v d D t T Z W N 0 a W 9 u M S 9 h b n R p Z 2 8 v Q X V 0 b 1 J l b W 9 2 Z W R D b 2 x 1 b W 5 z M S 5 7 T W 9 2 a W 1 l b n R v K E F O V E l H T y k u M T Q 2 L D E 0 N X 0 m c X V v d D s s J n F 1 b 3 Q 7 U 2 V j d G l v b j E v Y W 5 0 a W d v L 0 F 1 d G 9 S Z W 1 v d m V k Q 2 9 s d W 1 u c z E u e 0 1 v d m l t Z W 5 0 b y h B T l R J R 0 8 p L j E 0 N y w x N D Z 9 J n F 1 b 3 Q 7 L C Z x d W 9 0 O 1 N l Y 3 R p b 2 4 x L 2 F u d G l n b y 9 B d X R v U m V t b 3 Z l Z E N v b H V t b n M x L n t N b 3 Z p b W V u d G 8 o Q U 5 U S U d P K S 4 x N D g s M T Q 3 f S Z x d W 9 0 O y w m c X V v d D t T Z W N 0 a W 9 u M S 9 h b n R p Z 2 8 v Q X V 0 b 1 J l b W 9 2 Z W R D b 2 x 1 b W 5 z M S 5 7 T W 9 2 a W 1 l b n R v K E F O V E l H T y k u M T Q 5 L D E 0 O H 0 m c X V v d D s s J n F 1 b 3 Q 7 U 2 V j d G l v b j E v Y W 5 0 a W d v L 0 F 1 d G 9 S Z W 1 v d m V k Q 2 9 s d W 1 u c z E u e 0 1 v d m l t Z W 5 0 b y h B T l R J R 0 8 p L j E 1 M C w x N D l 9 J n F 1 b 3 Q 7 L C Z x d W 9 0 O 1 N l Y 3 R p b 2 4 x L 2 F u d G l n b y 9 B d X R v U m V t b 3 Z l Z E N v b H V t b n M x L n t N b 3 Z p b W V u d G 8 o Q U 5 U S U d P K S 4 x N T E s M T U w f S Z x d W 9 0 O y w m c X V v d D t T Z W N 0 a W 9 u M S 9 h b n R p Z 2 8 v Q X V 0 b 1 J l b W 9 2 Z W R D b 2 x 1 b W 5 z M S 5 7 T W 9 2 a W 1 l b n R v K E F O V E l H T y k u M T U y L D E 1 M X 0 m c X V v d D s s J n F 1 b 3 Q 7 U 2 V j d G l v b j E v Y W 5 0 a W d v L 0 F 1 d G 9 S Z W 1 v d m V k Q 2 9 s d W 1 u c z E u e 0 1 v d m l t Z W 5 0 b y h B T l R J R 0 8 p L j E 1 M y w x N T J 9 J n F 1 b 3 Q 7 L C Z x d W 9 0 O 1 N l Y 3 R p b 2 4 x L 2 F u d G l n b y 9 B d X R v U m V t b 3 Z l Z E N v b H V t b n M x L n t N b 3 Z p b W V u d G 8 o Q U 5 U S U d P K S 4 x N T Q s M T U z f S Z x d W 9 0 O y w m c X V v d D t T Z W N 0 a W 9 u M S 9 h b n R p Z 2 8 v Q X V 0 b 1 J l b W 9 2 Z W R D b 2 x 1 b W 5 z M S 5 7 T W 9 2 a W 1 l b n R v K E F O V E l H T y k u M T U 1 L D E 1 N H 0 m c X V v d D s s J n F 1 b 3 Q 7 U 2 V j d G l v b j E v Y W 5 0 a W d v L 0 F 1 d G 9 S Z W 1 v d m V k Q 2 9 s d W 1 u c z E u e 0 1 v d m l t Z W 5 0 b y h B T l R J R 0 8 p L j E 1 N i w x N T V 9 J n F 1 b 3 Q 7 L C Z x d W 9 0 O 1 N l Y 3 R p b 2 4 x L 2 F u d G l n b y 9 B d X R v U m V t b 3 Z l Z E N v b H V t b n M x L n t N b 3 Z p b W V u d G 8 o Q U 5 U S U d P K S 4 x N T c s M T U 2 f S Z x d W 9 0 O y w m c X V v d D t T Z W N 0 a W 9 u M S 9 h b n R p Z 2 8 v Q X V 0 b 1 J l b W 9 2 Z W R D b 2 x 1 b W 5 z M S 5 7 T W 9 2 a W 1 l b n R v K E F O V E l H T y k u M T U 4 L D E 1 N 3 0 m c X V v d D s s J n F 1 b 3 Q 7 U 2 V j d G l v b j E v Y W 5 0 a W d v L 0 F 1 d G 9 S Z W 1 v d m V k Q 2 9 s d W 1 u c z E u e 0 1 v d m l t Z W 5 0 b y h B T l R J R 0 8 p L j E 1 O S w x N T h 9 J n F 1 b 3 Q 7 L C Z x d W 9 0 O 1 N l Y 3 R p b 2 4 x L 2 F u d G l n b y 9 B d X R v U m V t b 3 Z l Z E N v b H V t b n M x L n t N b 3 Z p b W V u d G 8 o Q U 5 U S U d P K S 4 x N j A s M T U 5 f S Z x d W 9 0 O y w m c X V v d D t T Z W N 0 a W 9 u M S 9 h b n R p Z 2 8 v Q X V 0 b 1 J l b W 9 2 Z W R D b 2 x 1 b W 5 z M S 5 7 T W 9 2 a W 1 l b n R v K E F O V E l H T y k u M T Y x L D E 2 M H 0 m c X V v d D s s J n F 1 b 3 Q 7 U 2 V j d G l v b j E v Y W 5 0 a W d v L 0 F 1 d G 9 S Z W 1 v d m V k Q 2 9 s d W 1 u c z E u e 0 1 v d m l t Z W 5 0 b y h B T l R J R 0 8 p L j E 2 M i w x N j F 9 J n F 1 b 3 Q 7 L C Z x d W 9 0 O 1 N l Y 3 R p b 2 4 x L 2 F u d G l n b y 9 B d X R v U m V t b 3 Z l Z E N v b H V t b n M x L n t N b 3 Z p b W V u d G 8 o Q U 5 U S U d P K S 4 x N j M s M T Y y f S Z x d W 9 0 O y w m c X V v d D t T Z W N 0 a W 9 u M S 9 h b n R p Z 2 8 v Q X V 0 b 1 J l b W 9 2 Z W R D b 2 x 1 b W 5 z M S 5 7 T W 9 2 a W 1 l b n R v K E F O V E l H T y k u M T Y 0 L D E 2 M 3 0 m c X V v d D s s J n F 1 b 3 Q 7 U 2 V j d G l v b j E v Y W 5 0 a W d v L 0 F 1 d G 9 S Z W 1 v d m V k Q 2 9 s d W 1 u c z E u e 0 1 v d m l t Z W 5 0 b y h B T l R J R 0 8 p L j E 2 N S w x N j R 9 J n F 1 b 3 Q 7 L C Z x d W 9 0 O 1 N l Y 3 R p b 2 4 x L 2 F u d G l n b y 9 B d X R v U m V t b 3 Z l Z E N v b H V t b n M x L n t N b 3 Z p b W V u d G 8 o Q U 5 U S U d P K S 4 x N j Y s M T Y 1 f S Z x d W 9 0 O y w m c X V v d D t T Z W N 0 a W 9 u M S 9 h b n R p Z 2 8 v Q X V 0 b 1 J l b W 9 2 Z W R D b 2 x 1 b W 5 z M S 5 7 T W 9 2 a W 1 l b n R v K E F O V E l H T y k u M T Y 3 L D E 2 N n 0 m c X V v d D s s J n F 1 b 3 Q 7 U 2 V j d G l v b j E v Y W 5 0 a W d v L 0 F 1 d G 9 S Z W 1 v d m V k Q 2 9 s d W 1 u c z E u e 0 1 v d m l t Z W 5 0 b y h B T l R J R 0 8 p L j E 2 O C w x N j d 9 J n F 1 b 3 Q 7 L C Z x d W 9 0 O 1 N l Y 3 R p b 2 4 x L 2 F u d G l n b y 9 B d X R v U m V t b 3 Z l Z E N v b H V t b n M x L n t N b 3 Z p b W V u d G 8 o Q U 5 U S U d P K S 4 x N j k s M T Y 4 f S Z x d W 9 0 O y w m c X V v d D t T Z W N 0 a W 9 u M S 9 h b n R p Z 2 8 v Q X V 0 b 1 J l b W 9 2 Z W R D b 2 x 1 b W 5 z M S 5 7 T W 9 2 a W 1 l b n R v K E F O V E l H T y k u M T c w L D E 2 O X 0 m c X V v d D s s J n F 1 b 3 Q 7 U 2 V j d G l v b j E v Y W 5 0 a W d v L 0 F 1 d G 9 S Z W 1 v d m V k Q 2 9 s d W 1 u c z E u e 0 1 v d m l t Z W 5 0 b y h B T l R J R 0 8 p L j E 3 M S w x N z B 9 J n F 1 b 3 Q 7 L C Z x d W 9 0 O 1 N l Y 3 R p b 2 4 x L 2 F u d G l n b y 9 B d X R v U m V t b 3 Z l Z E N v b H V t b n M x L n t N b 3 Z p b W V u d G 8 o Q U 5 U S U d P K S 4 x N z I s M T c x f S Z x d W 9 0 O y w m c X V v d D t T Z W N 0 a W 9 u M S 9 h b n R p Z 2 8 v Q X V 0 b 1 J l b W 9 2 Z W R D b 2 x 1 b W 5 z M S 5 7 T W 9 2 a W 1 l b n R v K E F O V E l H T y k u M T c z L D E 3 M n 0 m c X V v d D s s J n F 1 b 3 Q 7 U 2 V j d G l v b j E v Y W 5 0 a W d v L 0 F 1 d G 9 S Z W 1 v d m V k Q 2 9 s d W 1 u c z E u e 0 1 v d m l t Z W 5 0 b y h B T l R J R 0 8 p L j E 3 N C w x N z N 9 J n F 1 b 3 Q 7 L C Z x d W 9 0 O 1 N l Y 3 R p b 2 4 x L 2 F u d G l n b y 9 B d X R v U m V t b 3 Z l Z E N v b H V t b n M x L n t N b 3 Z p b W V u d G 8 o Q U 5 U S U d P K S 4 x N z U s M T c 0 f S Z x d W 9 0 O y w m c X V v d D t T Z W N 0 a W 9 u M S 9 h b n R p Z 2 8 v Q X V 0 b 1 J l b W 9 2 Z W R D b 2 x 1 b W 5 z M S 5 7 T W 9 2 a W 1 l b n R v K E F O V E l H T y k u M T c 2 L D E 3 N X 0 m c X V v d D s s J n F 1 b 3 Q 7 U 2 V j d G l v b j E v Y W 5 0 a W d v L 0 F 1 d G 9 S Z W 1 v d m V k Q 2 9 s d W 1 u c z E u e 0 1 v d m l t Z W 5 0 b y h B T l R J R 0 8 p L j E 3 N y w x N z Z 9 J n F 1 b 3 Q 7 L C Z x d W 9 0 O 1 N l Y 3 R p b 2 4 x L 2 F u d G l n b y 9 B d X R v U m V t b 3 Z l Z E N v b H V t b n M x L n t N b 3 Z p b W V u d G 8 o Q U 5 U S U d P K S 4 x N z g s M T c 3 f S Z x d W 9 0 O y w m c X V v d D t T Z W N 0 a W 9 u M S 9 h b n R p Z 2 8 v Q X V 0 b 1 J l b W 9 2 Z W R D b 2 x 1 b W 5 z M S 5 7 T W 9 2 a W 1 l b n R v K E F O V E l H T y k u M T c 5 L D E 3 O H 0 m c X V v d D s s J n F 1 b 3 Q 7 U 2 V j d G l v b j E v Y W 5 0 a W d v L 0 F 1 d G 9 S Z W 1 v d m V k Q 2 9 s d W 1 u c z E u e 0 1 v d m l t Z W 5 0 b y h B T l R J R 0 8 p L j E 4 M C w x N z l 9 J n F 1 b 3 Q 7 L C Z x d W 9 0 O 1 N l Y 3 R p b 2 4 x L 2 F u d G l n b y 9 B d X R v U m V t b 3 Z l Z E N v b H V t b n M x L n t N b 3 Z p b W V u d G 8 o Q U 5 U S U d P K S 4 x O D E s M T g w f S Z x d W 9 0 O y w m c X V v d D t T Z W N 0 a W 9 u M S 9 h b n R p Z 2 8 v Q X V 0 b 1 J l b W 9 2 Z W R D b 2 x 1 b W 5 z M S 5 7 T W 9 2 a W 1 l b n R v K E F O V E l H T y k u M T g y L D E 4 M X 0 m c X V v d D s s J n F 1 b 3 Q 7 U 2 V j d G l v b j E v Y W 5 0 a W d v L 0 F 1 d G 9 S Z W 1 v d m V k Q 2 9 s d W 1 u c z E u e 0 1 v d m l t Z W 5 0 b y h B T l R J R 0 8 p L j E 4 M y w x O D J 9 J n F 1 b 3 Q 7 L C Z x d W 9 0 O 1 N l Y 3 R p b 2 4 x L 2 F u d G l n b y 9 B d X R v U m V t b 3 Z l Z E N v b H V t b n M x L n t N b 3 Z p b W V u d G 8 o Q U 5 U S U d P K S 4 x O D Q s M T g z f S Z x d W 9 0 O y w m c X V v d D t T Z W N 0 a W 9 u M S 9 h b n R p Z 2 8 v Q X V 0 b 1 J l b W 9 2 Z W R D b 2 x 1 b W 5 z M S 5 7 T W 9 2 a W 1 l b n R v K E F O V E l H T y k u M T g 1 L D E 4 N H 0 m c X V v d D s s J n F 1 b 3 Q 7 U 2 V j d G l v b j E v Y W 5 0 a W d v L 0 F 1 d G 9 S Z W 1 v d m V k Q 2 9 s d W 1 u c z E u e 0 1 v d m l t Z W 5 0 b y h B T l R J R 0 8 p L j E 4 N i w x O D V 9 J n F 1 b 3 Q 7 L C Z x d W 9 0 O 1 N l Y 3 R p b 2 4 x L 2 F u d G l n b y 9 B d X R v U m V t b 3 Z l Z E N v b H V t b n M x L n t N b 3 Z p b W V u d G 8 o Q U 5 U S U d P K S 4 x O D c s M T g 2 f S Z x d W 9 0 O y w m c X V v d D t T Z W N 0 a W 9 u M S 9 h b n R p Z 2 8 v Q X V 0 b 1 J l b W 9 2 Z W R D b 2 x 1 b W 5 z M S 5 7 T W 9 2 a W 1 l b n R v K E F O V E l H T y k u M T g 4 L D E 4 N 3 0 m c X V v d D s s J n F 1 b 3 Q 7 U 2 V j d G l v b j E v Y W 5 0 a W d v L 0 F 1 d G 9 S Z W 1 v d m V k Q 2 9 s d W 1 u c z E u e 0 1 v d m l t Z W 5 0 b y h B T l R J R 0 8 p L j E 4 O S w x O D h 9 J n F 1 b 3 Q 7 L C Z x d W 9 0 O 1 N l Y 3 R p b 2 4 x L 2 F u d G l n b y 9 B d X R v U m V t b 3 Z l Z E N v b H V t b n M x L n t N b 3 Z p b W V u d G 8 o Q U 5 U S U d P K S 4 x O T A s M T g 5 f S Z x d W 9 0 O y w m c X V v d D t T Z W N 0 a W 9 u M S 9 h b n R p Z 2 8 v Q X V 0 b 1 J l b W 9 2 Z W R D b 2 x 1 b W 5 z M S 5 7 T W 9 2 a W 1 l b n R v K E F O V E l H T y k u M T k x L D E 5 M H 0 m c X V v d D s s J n F 1 b 3 Q 7 U 2 V j d G l v b j E v Y W 5 0 a W d v L 0 F 1 d G 9 S Z W 1 v d m V k Q 2 9 s d W 1 u c z E u e 0 1 v d m l t Z W 5 0 b y h B T l R J R 0 8 p L j E 5 M i w x O T F 9 J n F 1 b 3 Q 7 L C Z x d W 9 0 O 1 N l Y 3 R p b 2 4 x L 2 F u d G l n b y 9 B d X R v U m V t b 3 Z l Z E N v b H V t b n M x L n t N b 3 Z p b W V u d G 8 o Q U 5 U S U d P K S 4 x O T M s M T k y f S Z x d W 9 0 O y w m c X V v d D t T Z W N 0 a W 9 u M S 9 h b n R p Z 2 8 v Q X V 0 b 1 J l b W 9 2 Z W R D b 2 x 1 b W 5 z M S 5 7 T W 9 2 a W 1 l b n R v K E F O V E l H T y k u M T k 0 L D E 5 M 3 0 m c X V v d D s s J n F 1 b 3 Q 7 U 2 V j d G l v b j E v Y W 5 0 a W d v L 0 F 1 d G 9 S Z W 1 v d m V k Q 2 9 s d W 1 u c z E u e 0 1 v d m l t Z W 5 0 b y h B T l R J R 0 8 p L j E 5 N S w x O T R 9 J n F 1 b 3 Q 7 L C Z x d W 9 0 O 1 N l Y 3 R p b 2 4 x L 2 F u d G l n b y 9 B d X R v U m V t b 3 Z l Z E N v b H V t b n M x L n t N b 3 Z p b W V u d G 8 o Q U 5 U S U d P K S 4 x O T Y s M T k 1 f S Z x d W 9 0 O y w m c X V v d D t T Z W N 0 a W 9 u M S 9 h b n R p Z 2 8 v Q X V 0 b 1 J l b W 9 2 Z W R D b 2 x 1 b W 5 z M S 5 7 T W 9 2 a W 1 l b n R v K E F O V E l H T y k u M T k 3 L D E 5 N n 0 m c X V v d D s s J n F 1 b 3 Q 7 U 2 V j d G l v b j E v Y W 5 0 a W d v L 0 F 1 d G 9 S Z W 1 v d m V k Q 2 9 s d W 1 u c z E u e 0 1 v d m l t Z W 5 0 b y h B T l R J R 0 8 p L j E 5 O C w x O T d 9 J n F 1 b 3 Q 7 L C Z x d W 9 0 O 1 N l Y 3 R p b 2 4 x L 2 F u d G l n b y 9 B d X R v U m V t b 3 Z l Z E N v b H V t b n M x L n t N b 3 Z p b W V u d G 8 o Q U 5 U S U d P K S 4 x O T k s M T k 4 f S Z x d W 9 0 O y w m c X V v d D t T Z W N 0 a W 9 u M S 9 h b n R p Z 2 8 v Q X V 0 b 1 J l b W 9 2 Z W R D b 2 x 1 b W 5 z M S 5 7 T W 9 2 a W 1 l b n R v K E F O V E l H T y k u M j A w L D E 5 O X 0 m c X V v d D s s J n F 1 b 3 Q 7 U 2 V j d G l v b j E v Y W 5 0 a W d v L 0 F 1 d G 9 S Z W 1 v d m V k Q 2 9 s d W 1 u c z E u e 0 1 v d m l t Z W 5 0 b y h B T l R J R 0 8 p L j I w M S w y M D B 9 J n F 1 b 3 Q 7 L C Z x d W 9 0 O 1 N l Y 3 R p b 2 4 x L 2 F u d G l n b y 9 B d X R v U m V t b 3 Z l Z E N v b H V t b n M x L n t N b 3 Z p b W V u d G 8 o Q U 5 U S U d P K S 4 y M D I s M j A x f S Z x d W 9 0 O y w m c X V v d D t T Z W N 0 a W 9 u M S 9 h b n R p Z 2 8 v Q X V 0 b 1 J l b W 9 2 Z W R D b 2 x 1 b W 5 z M S 5 7 T W 9 2 a W 1 l b n R v K E F O V E l H T y k u M j A z L D I w M n 0 m c X V v d D s s J n F 1 b 3 Q 7 U 2 V j d G l v b j E v Y W 5 0 a W d v L 0 F 1 d G 9 S Z W 1 v d m V k Q 2 9 s d W 1 u c z E u e 0 1 v d m l t Z W 5 0 b y h B T l R J R 0 8 p L j I w N C w y M D N 9 J n F 1 b 3 Q 7 L C Z x d W 9 0 O 1 N l Y 3 R p b 2 4 x L 2 F u d G l n b y 9 B d X R v U m V t b 3 Z l Z E N v b H V t b n M x L n t N b 3 Z p b W V u d G 8 o Q U 5 U S U d P K S 4 y M D U s M j A 0 f S Z x d W 9 0 O y w m c X V v d D t T Z W N 0 a W 9 u M S 9 h b n R p Z 2 8 v Q X V 0 b 1 J l b W 9 2 Z W R D b 2 x 1 b W 5 z M S 5 7 T W 9 2 a W 1 l b n R v K E F O V E l H T y k u M j A 2 L D I w N X 0 m c X V v d D s s J n F 1 b 3 Q 7 U 2 V j d G l v b j E v Y W 5 0 a W d v L 0 F 1 d G 9 S Z W 1 v d m V k Q 2 9 s d W 1 u c z E u e 0 1 v d m l t Z W 5 0 b y h B T l R J R 0 8 p L j I w N y w y M D Z 9 J n F 1 b 3 Q 7 L C Z x d W 9 0 O 1 N l Y 3 R p b 2 4 x L 2 F u d G l n b y 9 B d X R v U m V t b 3 Z l Z E N v b H V t b n M x L n t N b 3 Z p b W V u d G 8 o Q U 5 U S U d P K S 4 y M D g s M j A 3 f S Z x d W 9 0 O y w m c X V v d D t T Z W N 0 a W 9 u M S 9 h b n R p Z 2 8 v Q X V 0 b 1 J l b W 9 2 Z W R D b 2 x 1 b W 5 z M S 5 7 T W 9 2 a W 1 l b n R v K E F O V E l H T y k u M j A 5 L D I w O H 0 m c X V v d D s s J n F 1 b 3 Q 7 U 2 V j d G l v b j E v Y W 5 0 a W d v L 0 F 1 d G 9 S Z W 1 v d m V k Q 2 9 s d W 1 u c z E u e 0 1 v d m l t Z W 5 0 b y h B T l R J R 0 8 p L j I x M C w y M D l 9 J n F 1 b 3 Q 7 L C Z x d W 9 0 O 1 N l Y 3 R p b 2 4 x L 2 F u d G l n b y 9 B d X R v U m V t b 3 Z l Z E N v b H V t b n M x L n t N b 3 Z p b W V u d G 8 o Q U 5 U S U d P K S 4 y M T E s M j E w f S Z x d W 9 0 O y w m c X V v d D t T Z W N 0 a W 9 u M S 9 h b n R p Z 2 8 v Q X V 0 b 1 J l b W 9 2 Z W R D b 2 x 1 b W 5 z M S 5 7 T W 9 2 a W 1 l b n R v K E F O V E l H T y k u M j E y L D I x M X 0 m c X V v d D s s J n F 1 b 3 Q 7 U 2 V j d G l v b j E v Y W 5 0 a W d v L 0 F 1 d G 9 S Z W 1 v d m V k Q 2 9 s d W 1 u c z E u e 0 1 v d m l t Z W 5 0 b y h B T l R J R 0 8 p L j I x M y w y M T J 9 J n F 1 b 3 Q 7 L C Z x d W 9 0 O 1 N l Y 3 R p b 2 4 x L 2 F u d G l n b y 9 B d X R v U m V t b 3 Z l Z E N v b H V t b n M x L n t N b 3 Z p b W V u d G 8 o Q U 5 U S U d P K S 4 y M T Q s M j E z f S Z x d W 9 0 O y w m c X V v d D t T Z W N 0 a W 9 u M S 9 h b n R p Z 2 8 v Q X V 0 b 1 J l b W 9 2 Z W R D b 2 x 1 b W 5 z M S 5 7 T W 9 2 a W 1 l b n R v K E F O V E l H T y k u M j E 1 L D I x N H 0 m c X V v d D s s J n F 1 b 3 Q 7 U 2 V j d G l v b j E v Y W 5 0 a W d v L 0 F 1 d G 9 S Z W 1 v d m V k Q 2 9 s d W 1 u c z E u e 0 1 v d m l t Z W 5 0 b y h B T l R J R 0 8 p L j I x N i w y M T V 9 J n F 1 b 3 Q 7 L C Z x d W 9 0 O 1 N l Y 3 R p b 2 4 x L 2 F u d G l n b y 9 B d X R v U m V t b 3 Z l Z E N v b H V t b n M x L n t N b 3 Z p b W V u d G 8 o Q U 5 U S U d P K S 4 y M T c s M j E 2 f S Z x d W 9 0 O y w m c X V v d D t T Z W N 0 a W 9 u M S 9 h b n R p Z 2 8 v Q X V 0 b 1 J l b W 9 2 Z W R D b 2 x 1 b W 5 z M S 5 7 T W 9 2 a W 1 l b n R v K E F O V E l H T y k u M j E 4 L D I x N 3 0 m c X V v d D s s J n F 1 b 3 Q 7 U 2 V j d G l v b j E v Y W 5 0 a W d v L 0 F 1 d G 9 S Z W 1 v d m V k Q 2 9 s d W 1 u c z E u e 0 1 v d m l t Z W 5 0 b y h B T l R J R 0 8 p L j I x O S w y M T h 9 J n F 1 b 3 Q 7 L C Z x d W 9 0 O 1 N l Y 3 R p b 2 4 x L 2 F u d G l n b y 9 B d X R v U m V t b 3 Z l Z E N v b H V t b n M x L n t N b 3 Z p b W V u d G 8 o Q U 5 U S U d P K S 4 y M j A s M j E 5 f S Z x d W 9 0 O y w m c X V v d D t T Z W N 0 a W 9 u M S 9 h b n R p Z 2 8 v Q X V 0 b 1 J l b W 9 2 Z W R D b 2 x 1 b W 5 z M S 5 7 T W 9 2 a W 1 l b n R v K E F O V E l H T y k u M j I x L D I y M H 0 m c X V v d D s s J n F 1 b 3 Q 7 U 2 V j d G l v b j E v Y W 5 0 a W d v L 0 F 1 d G 9 S Z W 1 v d m V k Q 2 9 s d W 1 u c z E u e 0 1 v d m l t Z W 5 0 b y h B T l R J R 0 8 p L j I y M i w y M j F 9 J n F 1 b 3 Q 7 L C Z x d W 9 0 O 1 N l Y 3 R p b 2 4 x L 2 F u d G l n b y 9 B d X R v U m V t b 3 Z l Z E N v b H V t b n M x L n t N b 3 Z p b W V u d G 8 o Q U 5 U S U d P K S 4 y M j M s M j I y f S Z x d W 9 0 O y w m c X V v d D t T Z W N 0 a W 9 u M S 9 h b n R p Z 2 8 v Q X V 0 b 1 J l b W 9 2 Z W R D b 2 x 1 b W 5 z M S 5 7 T W 9 2 a W 1 l b n R v K E F O V E l H T y k u M j I 0 L D I y M 3 0 m c X V v d D s s J n F 1 b 3 Q 7 U 2 V j d G l v b j E v Y W 5 0 a W d v L 0 F 1 d G 9 S Z W 1 v d m V k Q 2 9 s d W 1 u c z E u e 0 1 v d m l t Z W 5 0 b y h B T l R J R 0 8 p L j I y N S w y M j R 9 J n F 1 b 3 Q 7 L C Z x d W 9 0 O 1 N l Y 3 R p b 2 4 x L 2 F u d G l n b y 9 B d X R v U m V t b 3 Z l Z E N v b H V t b n M x L n t N b 3 Z p b W V u d G 8 o Q U 5 U S U d P K S 4 y M j Y s M j I 1 f S Z x d W 9 0 O y w m c X V v d D t T Z W N 0 a W 9 u M S 9 h b n R p Z 2 8 v Q X V 0 b 1 J l b W 9 2 Z W R D b 2 x 1 b W 5 z M S 5 7 T W 9 2 a W 1 l b n R v K E F O V E l H T y k u M j I 3 L D I y N n 0 m c X V v d D s s J n F 1 b 3 Q 7 U 2 V j d G l v b j E v Y W 5 0 a W d v L 0 F 1 d G 9 S Z W 1 v d m V k Q 2 9 s d W 1 u c z E u e 0 1 v d m l t Z W 5 0 b y h B T l R J R 0 8 p L j I y O C w y M j d 9 J n F 1 b 3 Q 7 L C Z x d W 9 0 O 1 N l Y 3 R p b 2 4 x L 2 F u d G l n b y 9 B d X R v U m V t b 3 Z l Z E N v b H V t b n M x L n t N b 3 Z p b W V u d G 8 o Q U 5 U S U d P K S 4 y M j k s M j I 4 f S Z x d W 9 0 O y w m c X V v d D t T Z W N 0 a W 9 u M S 9 h b n R p Z 2 8 v Q X V 0 b 1 J l b W 9 2 Z W R D b 2 x 1 b W 5 z M S 5 7 T W 9 2 a W 1 l b n R v K E F O V E l H T y k u M j M w L D I y O X 0 m c X V v d D s s J n F 1 b 3 Q 7 U 2 V j d G l v b j E v Y W 5 0 a W d v L 0 F 1 d G 9 S Z W 1 v d m V k Q 2 9 s d W 1 u c z E u e 0 1 v d m l t Z W 5 0 b y h B T l R J R 0 8 p L j I z M S w y M z B 9 J n F 1 b 3 Q 7 L C Z x d W 9 0 O 1 N l Y 3 R p b 2 4 x L 2 F u d G l n b y 9 B d X R v U m V t b 3 Z l Z E N v b H V t b n M x L n t N b 3 Z p b W V u d G 8 o Q U 5 U S U d P K S 4 y M z I s M j M x f S Z x d W 9 0 O y w m c X V v d D t T Z W N 0 a W 9 u M S 9 h b n R p Z 2 8 v Q X V 0 b 1 J l b W 9 2 Z W R D b 2 x 1 b W 5 z M S 5 7 T W 9 2 a W 1 l b n R v K E F O V E l H T y k u M j M z L D I z M n 0 m c X V v d D s s J n F 1 b 3 Q 7 U 2 V j d G l v b j E v Y W 5 0 a W d v L 0 F 1 d G 9 S Z W 1 v d m V k Q 2 9 s d W 1 u c z E u e 0 1 v d m l t Z W 5 0 b y h B T l R J R 0 8 p L j I z N C w y M z N 9 J n F 1 b 3 Q 7 L C Z x d W 9 0 O 1 N l Y 3 R p b 2 4 x L 2 F u d G l n b y 9 B d X R v U m V t b 3 Z l Z E N v b H V t b n M x L n t N b 3 Z p b W V u d G 8 o Q U 5 U S U d P K S 4 y M z U s M j M 0 f S Z x d W 9 0 O y w m c X V v d D t T Z W N 0 a W 9 u M S 9 h b n R p Z 2 8 v Q X V 0 b 1 J l b W 9 2 Z W R D b 2 x 1 b W 5 z M S 5 7 T W 9 2 a W 1 l b n R v K E F O V E l H T y k u M j M 2 L D I z N X 0 m c X V v d D s s J n F 1 b 3 Q 7 U 2 V j d G l v b j E v Y W 5 0 a W d v L 0 F 1 d G 9 S Z W 1 v d m V k Q 2 9 s d W 1 u c z E u e 0 1 v d m l t Z W 5 0 b y h B T l R J R 0 8 p L j I z N y w y M z Z 9 J n F 1 b 3 Q 7 L C Z x d W 9 0 O 1 N l Y 3 R p b 2 4 x L 2 F u d G l n b y 9 B d X R v U m V t b 3 Z l Z E N v b H V t b n M x L n t N b 3 Z p b W V u d G 8 o Q U 5 U S U d P K S 4 y M z g s M j M 3 f S Z x d W 9 0 O y w m c X V v d D t T Z W N 0 a W 9 u M S 9 h b n R p Z 2 8 v Q X V 0 b 1 J l b W 9 2 Z W R D b 2 x 1 b W 5 z M S 5 7 T W 9 2 a W 1 l b n R v K E F O V E l H T y k u M j M 5 L D I z O H 0 m c X V v d D s s J n F 1 b 3 Q 7 U 2 V j d G l v b j E v Y W 5 0 a W d v L 0 F 1 d G 9 S Z W 1 v d m V k Q 2 9 s d W 1 u c z E u e 0 1 v d m l t Z W 5 0 b y h B T l R J R 0 8 p L j I 0 M C w y M z l 9 J n F 1 b 3 Q 7 L C Z x d W 9 0 O 1 N l Y 3 R p b 2 4 x L 2 F u d G l n b y 9 B d X R v U m V t b 3 Z l Z E N v b H V t b n M x L n t N b 3 Z p b W V u d G 8 o Q U 5 U S U d P K S 4 y N D E s M j Q w f S Z x d W 9 0 O y w m c X V v d D t T Z W N 0 a W 9 u M S 9 h b n R p Z 2 8 v Q X V 0 b 1 J l b W 9 2 Z W R D b 2 x 1 b W 5 z M S 5 7 T W 9 2 a W 1 l b n R v K E F O V E l H T y k u M j Q y L D I 0 M X 0 m c X V v d D s s J n F 1 b 3 Q 7 U 2 V j d G l v b j E v Y W 5 0 a W d v L 0 F 1 d G 9 S Z W 1 v d m V k Q 2 9 s d W 1 u c z E u e 0 1 v d m l t Z W 5 0 b y h B T l R J R 0 8 p L j I 0 M y w y N D J 9 J n F 1 b 3 Q 7 L C Z x d W 9 0 O 1 N l Y 3 R p b 2 4 x L 2 F u d G l n b y 9 B d X R v U m V t b 3 Z l Z E N v b H V t b n M x L n t N b 3 Z p b W V u d G 8 o Q U 5 U S U d P K S 4 y N D Q s M j Q z f S Z x d W 9 0 O y w m c X V v d D t T Z W N 0 a W 9 u M S 9 h b n R p Z 2 8 v Q X V 0 b 1 J l b W 9 2 Z W R D b 2 x 1 b W 5 z M S 5 7 T W 9 2 a W 1 l b n R v K E F O V E l H T y k u M j Q 1 L D I 0 N H 0 m c X V v d D s s J n F 1 b 3 Q 7 U 2 V j d G l v b j E v Y W 5 0 a W d v L 0 F 1 d G 9 S Z W 1 v d m V k Q 2 9 s d W 1 u c z E u e 0 1 v d m l t Z W 5 0 b y h B T l R J R 0 8 p L j I 0 N i w y N D V 9 J n F 1 b 3 Q 7 L C Z x d W 9 0 O 1 N l Y 3 R p b 2 4 x L 2 F u d G l n b y 9 B d X R v U m V t b 3 Z l Z E N v b H V t b n M x L n t N b 3 Z p b W V u d G 8 o Q U 5 U S U d P K S 4 y N D c s M j Q 2 f S Z x d W 9 0 O y w m c X V v d D t T Z W N 0 a W 9 u M S 9 h b n R p Z 2 8 v Q X V 0 b 1 J l b W 9 2 Z W R D b 2 x 1 b W 5 z M S 5 7 T W 9 2 a W 1 l b n R v K E F O V E l H T y k u M j Q 4 L D I 0 N 3 0 m c X V v d D s s J n F 1 b 3 Q 7 U 2 V j d G l v b j E v Y W 5 0 a W d v L 0 F 1 d G 9 S Z W 1 v d m V k Q 2 9 s d W 1 u c z E u e 0 1 v d m l t Z W 5 0 b y h B T l R J R 0 8 p L j I 0 O S w y N D h 9 J n F 1 b 3 Q 7 L C Z x d W 9 0 O 1 N l Y 3 R p b 2 4 x L 2 F u d G l n b y 9 B d X R v U m V t b 3 Z l Z E N v b H V t b n M x L n t N b 3 Z p b W V u d G 8 o Q U 5 U S U d P K S 4 y N T A s M j Q 5 f S Z x d W 9 0 O y w m c X V v d D t T Z W N 0 a W 9 u M S 9 h b n R p Z 2 8 v Q X V 0 b 1 J l b W 9 2 Z W R D b 2 x 1 b W 5 z M S 5 7 T W 9 2 a W 1 l b n R v K E F O V E l H T y k u M j U x L D I 1 M H 0 m c X V v d D s s J n F 1 b 3 Q 7 U 2 V j d G l v b j E v Y W 5 0 a W d v L 0 F 1 d G 9 S Z W 1 v d m V k Q 2 9 s d W 1 u c z E u e 0 1 v d m l t Z W 5 0 b y h B T l R J R 0 8 p L j I 1 M i w y N T F 9 J n F 1 b 3 Q 7 L C Z x d W 9 0 O 1 N l Y 3 R p b 2 4 x L 2 F u d G l n b y 9 B d X R v U m V t b 3 Z l Z E N v b H V t b n M x L n t N b 3 Z p b W V u d G 8 o Q U 5 U S U d P K S 4 y N T M s M j U y f S Z x d W 9 0 O y w m c X V v d D t T Z W N 0 a W 9 u M S 9 h b n R p Z 2 8 v Q X V 0 b 1 J l b W 9 2 Z W R D b 2 x 1 b W 5 z M S 5 7 T W 9 2 a W 1 l b n R v K E F O V E l H T y k u M j U 0 L D I 1 M 3 0 m c X V v d D s s J n F 1 b 3 Q 7 U 2 V j d G l v b j E v Y W 5 0 a W d v L 0 F 1 d G 9 S Z W 1 v d m V k Q 2 9 s d W 1 u c z E u e 0 1 v d m l t Z W 5 0 b y h B T l R J R 0 8 p L j I 1 N S w y N T R 9 J n F 1 b 3 Q 7 L C Z x d W 9 0 O 1 N l Y 3 R p b 2 4 x L 2 F u d G l n b y 9 B d X R v U m V t b 3 Z l Z E N v b H V t b n M x L n t N b 3 Z p b W V u d G 8 o Q U 5 U S U d P K S 4 y N T Y s M j U 1 f S Z x d W 9 0 O y w m c X V v d D t T Z W N 0 a W 9 u M S 9 h b n R p Z 2 8 v Q X V 0 b 1 J l b W 9 2 Z W R D b 2 x 1 b W 5 z M S 5 7 T W 9 2 a W 1 l b n R v K E F O V E l H T y k u M j U 3 L D I 1 N n 0 m c X V v d D s s J n F 1 b 3 Q 7 U 2 V j d G l v b j E v Y W 5 0 a W d v L 0 F 1 d G 9 S Z W 1 v d m V k Q 2 9 s d W 1 u c z E u e 0 1 v d m l t Z W 5 0 b y h B T l R J R 0 8 p L j I 1 O C w y N T d 9 J n F 1 b 3 Q 7 L C Z x d W 9 0 O 1 N l Y 3 R p b 2 4 x L 2 F u d G l n b y 9 B d X R v U m V t b 3 Z l Z E N v b H V t b n M x L n t N b 3 Z p b W V u d G 8 o Q U 5 U S U d P K S 4 y N T k s M j U 4 f S Z x d W 9 0 O y w m c X V v d D t T Z W N 0 a W 9 u M S 9 h b n R p Z 2 8 v Q X V 0 b 1 J l b W 9 2 Z W R D b 2 x 1 b W 5 z M S 5 7 T W 9 2 a W 1 l b n R v K E F O V E l H T y k u M j Y w L D I 1 O X 0 m c X V v d D s s J n F 1 b 3 Q 7 U 2 V j d G l v b j E v Y W 5 0 a W d v L 0 F 1 d G 9 S Z W 1 v d m V k Q 2 9 s d W 1 u c z E u e 0 1 v d m l t Z W 5 0 b y h B T l R J R 0 8 p L j I 2 M S w y N j B 9 J n F 1 b 3 Q 7 L C Z x d W 9 0 O 1 N l Y 3 R p b 2 4 x L 2 F u d G l n b y 9 B d X R v U m V t b 3 Z l Z E N v b H V t b n M x L n t N b 3 Z p b W V u d G 8 o Q U 5 U S U d P K S 4 y N j I s M j Y x f S Z x d W 9 0 O y w m c X V v d D t T Z W N 0 a W 9 u M S 9 h b n R p Z 2 8 v Q X V 0 b 1 J l b W 9 2 Z W R D b 2 x 1 b W 5 z M S 5 7 T W 9 2 a W 1 l b n R v K E F O V E l H T y k u M j Y z L D I 2 M n 0 m c X V v d D s s J n F 1 b 3 Q 7 U 2 V j d G l v b j E v Y W 5 0 a W d v L 0 F 1 d G 9 S Z W 1 v d m V k Q 2 9 s d W 1 u c z E u e 0 1 v d m l t Z W 5 0 b y h B T l R J R 0 8 p L j I 2 N C w y N j N 9 J n F 1 b 3 Q 7 L C Z x d W 9 0 O 1 N l Y 3 R p b 2 4 x L 2 F u d G l n b y 9 B d X R v U m V t b 3 Z l Z E N v b H V t b n M x L n t N b 3 Z p b W V u d G 8 o Q U 5 U S U d P K S 4 y N j U s M j Y 0 f S Z x d W 9 0 O y w m c X V v d D t T Z W N 0 a W 9 u M S 9 h b n R p Z 2 8 v Q X V 0 b 1 J l b W 9 2 Z W R D b 2 x 1 b W 5 z M S 5 7 T W 9 2 a W 1 l b n R v K E F O V E l H T y k u M j Y 2 L D I 2 N X 0 m c X V v d D s s J n F 1 b 3 Q 7 U 2 V j d G l v b j E v Y W 5 0 a W d v L 0 F 1 d G 9 S Z W 1 v d m V k Q 2 9 s d W 1 u c z E u e 0 1 v d m l t Z W 5 0 b y h B T l R J R 0 8 p L j I 2 N y w y N j Z 9 J n F 1 b 3 Q 7 L C Z x d W 9 0 O 1 N l Y 3 R p b 2 4 x L 2 F u d G l n b y 9 B d X R v U m V t b 3 Z l Z E N v b H V t b n M x L n t N b 3 Z p b W V u d G 8 o Q U 5 U S U d P K S 4 y N j g s M j Y 3 f S Z x d W 9 0 O y w m c X V v d D t T Z W N 0 a W 9 u M S 9 h b n R p Z 2 8 v Q X V 0 b 1 J l b W 9 2 Z W R D b 2 x 1 b W 5 z M S 5 7 T W 9 2 a W 1 l b n R v K E F O V E l H T y k u M j Y 5 L D I 2 O H 0 m c X V v d D s s J n F 1 b 3 Q 7 U 2 V j d G l v b j E v Y W 5 0 a W d v L 0 F 1 d G 9 S Z W 1 v d m V k Q 2 9 s d W 1 u c z E u e 0 1 v d m l t Z W 5 0 b y h B T l R J R 0 8 p L j I 3 M C w y N j l 9 J n F 1 b 3 Q 7 L C Z x d W 9 0 O 1 N l Y 3 R p b 2 4 x L 2 F u d G l n b y 9 B d X R v U m V t b 3 Z l Z E N v b H V t b n M x L n t N b 3 Z p b W V u d G 8 o Q U 5 U S U d P K S 4 y N z E s M j c w f S Z x d W 9 0 O y w m c X V v d D t T Z W N 0 a W 9 u M S 9 h b n R p Z 2 8 v Q X V 0 b 1 J l b W 9 2 Z W R D b 2 x 1 b W 5 z M S 5 7 T W 9 2 a W 1 l b n R v K E F O V E l H T y k u M j c y L D I 3 M X 0 m c X V v d D s s J n F 1 b 3 Q 7 U 2 V j d G l v b j E v Y W 5 0 a W d v L 0 F 1 d G 9 S Z W 1 v d m V k Q 2 9 s d W 1 u c z E u e 0 1 v d m l t Z W 5 0 b y h B T l R J R 0 8 p L j I 3 M y w y N z J 9 J n F 1 b 3 Q 7 L C Z x d W 9 0 O 1 N l Y 3 R p b 2 4 x L 2 F u d G l n b y 9 B d X R v U m V t b 3 Z l Z E N v b H V t b n M x L n t N b 3 Z p b W V u d G 8 o Q U 5 U S U d P K S 4 y N z Q s M j c z f S Z x d W 9 0 O y w m c X V v d D t T Z W N 0 a W 9 u M S 9 h b n R p Z 2 8 v Q X V 0 b 1 J l b W 9 2 Z W R D b 2 x 1 b W 5 z M S 5 7 T W 9 2 a W 1 l b n R v K E F O V E l H T y k u M j c 1 L D I 3 N H 0 m c X V v d D s s J n F 1 b 3 Q 7 U 2 V j d G l v b j E v Y W 5 0 a W d v L 0 F 1 d G 9 S Z W 1 v d m V k Q 2 9 s d W 1 u c z E u e 0 1 v d m l t Z W 5 0 b y h B T l R J R 0 8 p L j I 3 N i w y N z V 9 J n F 1 b 3 Q 7 L C Z x d W 9 0 O 1 N l Y 3 R p b 2 4 x L 2 F u d G l n b y 9 B d X R v U m V t b 3 Z l Z E N v b H V t b n M x L n t N b 3 Z p b W V u d G 8 o Q U 5 U S U d P K S 4 y N z c s M j c 2 f S Z x d W 9 0 O y w m c X V v d D t T Z W N 0 a W 9 u M S 9 h b n R p Z 2 8 v Q X V 0 b 1 J l b W 9 2 Z W R D b 2 x 1 b W 5 z M S 5 7 T W 9 2 a W 1 l b n R v K E F O V E l H T y k u M j c 4 L D I 3 N 3 0 m c X V v d D s s J n F 1 b 3 Q 7 U 2 V j d G l v b j E v Y W 5 0 a W d v L 0 F 1 d G 9 S Z W 1 v d m V k Q 2 9 s d W 1 u c z E u e 0 1 v d m l t Z W 5 0 b y h B T l R J R 0 8 p L j I 3 O S w y N z h 9 J n F 1 b 3 Q 7 L C Z x d W 9 0 O 1 N l Y 3 R p b 2 4 x L 2 F u d G l n b y 9 B d X R v U m V t b 3 Z l Z E N v b H V t b n M x L n t N b 3 Z p b W V u d G 8 o Q U 5 U S U d P K S 4 y O D A s M j c 5 f S Z x d W 9 0 O y w m c X V v d D t T Z W N 0 a W 9 u M S 9 h b n R p Z 2 8 v Q X V 0 b 1 J l b W 9 2 Z W R D b 2 x 1 b W 5 z M S 5 7 T W 9 2 a W 1 l b n R v K E F O V E l H T y k u M j g x L D I 4 M H 0 m c X V v d D s s J n F 1 b 3 Q 7 U 2 V j d G l v b j E v Y W 5 0 a W d v L 0 F 1 d G 9 S Z W 1 v d m V k Q 2 9 s d W 1 u c z E u e 0 1 v d m l t Z W 5 0 b y h B T l R J R 0 8 p L j I 4 M i w y O D F 9 J n F 1 b 3 Q 7 L C Z x d W 9 0 O 1 N l Y 3 R p b 2 4 x L 2 F u d G l n b y 9 B d X R v U m V t b 3 Z l Z E N v b H V t b n M x L n t N b 3 Z p b W V u d G 8 o Q U 5 U S U d P K S 4 y O D M s M j g y f S Z x d W 9 0 O y w m c X V v d D t T Z W N 0 a W 9 u M S 9 h b n R p Z 2 8 v Q X V 0 b 1 J l b W 9 2 Z W R D b 2 x 1 b W 5 z M S 5 7 T W 9 2 a W 1 l b n R v K E F O V E l H T y k u M j g 0 L D I 4 M 3 0 m c X V v d D s s J n F 1 b 3 Q 7 U 2 V j d G l v b j E v Y W 5 0 a W d v L 0 F 1 d G 9 S Z W 1 v d m V k Q 2 9 s d W 1 u c z E u e 0 1 v d m l t Z W 5 0 b y h B T l R J R 0 8 p L j I 4 N S w y O D R 9 J n F 1 b 3 Q 7 L C Z x d W 9 0 O 1 N l Y 3 R p b 2 4 x L 2 F u d G l n b y 9 B d X R v U m V t b 3 Z l Z E N v b H V t b n M x L n t N b 3 Z p b W V u d G 8 o Q U 5 U S U d P K S 4 y O D Y s M j g 1 f S Z x d W 9 0 O y w m c X V v d D t T Z W N 0 a W 9 u M S 9 h b n R p Z 2 8 v Q X V 0 b 1 J l b W 9 2 Z W R D b 2 x 1 b W 5 z M S 5 7 T W 9 2 a W 1 l b n R v K E F O V E l H T y k u M j g 3 L D I 4 N n 0 m c X V v d D s s J n F 1 b 3 Q 7 U 2 V j d G l v b j E v Y W 5 0 a W d v L 0 F 1 d G 9 S Z W 1 v d m V k Q 2 9 s d W 1 u c z E u e 0 1 v d m l t Z W 5 0 b y h B T l R J R 0 8 p L j I 4 O C w y O D d 9 J n F 1 b 3 Q 7 L C Z x d W 9 0 O 1 N l Y 3 R p b 2 4 x L 2 F u d G l n b y 9 B d X R v U m V t b 3 Z l Z E N v b H V t b n M x L n t N b 3 Z p b W V u d G 8 o Q U 5 U S U d P K S 4 y O D k s M j g 4 f S Z x d W 9 0 O y w m c X V v d D t T Z W N 0 a W 9 u M S 9 h b n R p Z 2 8 v Q X V 0 b 1 J l b W 9 2 Z W R D b 2 x 1 b W 5 z M S 5 7 T W 9 2 a W 1 l b n R v K E F O V E l H T y k u M j k w L D I 4 O X 0 m c X V v d D s s J n F 1 b 3 Q 7 U 2 V j d G l v b j E v Y W 5 0 a W d v L 0 F 1 d G 9 S Z W 1 v d m V k Q 2 9 s d W 1 u c z E u e 0 1 v d m l t Z W 5 0 b y h B T l R J R 0 8 p L j I 5 M S w y O T B 9 J n F 1 b 3 Q 7 L C Z x d W 9 0 O 1 N l Y 3 R p b 2 4 x L 2 F u d G l n b y 9 B d X R v U m V t b 3 Z l Z E N v b H V t b n M x L n t N b 3 Z p b W V u d G 8 o Q U 5 U S U d P K S 4 y O T I s M j k x f S Z x d W 9 0 O y w m c X V v d D t T Z W N 0 a W 9 u M S 9 h b n R p Z 2 8 v Q X V 0 b 1 J l b W 9 2 Z W R D b 2 x 1 b W 5 z M S 5 7 T W 9 2 a W 1 l b n R v K E F O V E l H T y k u M j k z L D I 5 M n 0 m c X V v d D s s J n F 1 b 3 Q 7 U 2 V j d G l v b j E v Y W 5 0 a W d v L 0 F 1 d G 9 S Z W 1 v d m V k Q 2 9 s d W 1 u c z E u e 0 1 v d m l t Z W 5 0 b y h B T l R J R 0 8 p L j I 5 N C w y O T N 9 J n F 1 b 3 Q 7 L C Z x d W 9 0 O 1 N l Y 3 R p b 2 4 x L 2 F u d G l n b y 9 B d X R v U m V t b 3 Z l Z E N v b H V t b n M x L n t N b 3 Z p b W V u d G 8 o Q U 5 U S U d P K S 4 y O T U s M j k 0 f S Z x d W 9 0 O y w m c X V v d D t T Z W N 0 a W 9 u M S 9 h b n R p Z 2 8 v Q X V 0 b 1 J l b W 9 2 Z W R D b 2 x 1 b W 5 z M S 5 7 T W 9 2 a W 1 l b n R v K E F O V E l H T y k u M j k 2 L D I 5 N X 0 m c X V v d D s s J n F 1 b 3 Q 7 U 2 V j d G l v b j E v Y W 5 0 a W d v L 0 F 1 d G 9 S Z W 1 v d m V k Q 2 9 s d W 1 u c z E u e 0 1 v d m l t Z W 5 0 b y h B T l R J R 0 8 p L j I 5 N y w y O T Z 9 J n F 1 b 3 Q 7 L C Z x d W 9 0 O 1 N l Y 3 R p b 2 4 x L 2 F u d G l n b y 9 B d X R v U m V t b 3 Z l Z E N v b H V t b n M x L n t N b 3 Z p b W V u d G 8 o Q U 5 U S U d P K S 4 y O T g s M j k 3 f S Z x d W 9 0 O y w m c X V v d D t T Z W N 0 a W 9 u M S 9 h b n R p Z 2 8 v Q X V 0 b 1 J l b W 9 2 Z W R D b 2 x 1 b W 5 z M S 5 7 T W 9 2 a W 1 l b n R v K E F O V E l H T y k u M j k 5 L D I 5 O H 0 m c X V v d D s s J n F 1 b 3 Q 7 U 2 V j d G l v b j E v Y W 5 0 a W d v L 0 F 1 d G 9 S Z W 1 v d m V k Q 2 9 s d W 1 u c z E u e 0 1 v d m l t Z W 5 0 b y h B T l R J R 0 8 p L j M w M C w y O T l 9 J n F 1 b 3 Q 7 L C Z x d W 9 0 O 1 N l Y 3 R p b 2 4 x L 2 F u d G l n b y 9 B d X R v U m V t b 3 Z l Z E N v b H V t b n M x L n t N b 3 Z p b W V u d G 8 o Q U 5 U S U d P K S 4 z M D E s M z A w f S Z x d W 9 0 O y w m c X V v d D t T Z W N 0 a W 9 u M S 9 h b n R p Z 2 8 v Q X V 0 b 1 J l b W 9 2 Z W R D b 2 x 1 b W 5 z M S 5 7 T W 9 2 a W 1 l b n R v K E F O V E l H T y k u M z A y L D M w M X 0 m c X V v d D s s J n F 1 b 3 Q 7 U 2 V j d G l v b j E v Y W 5 0 a W d v L 0 F 1 d G 9 S Z W 1 v d m V k Q 2 9 s d W 1 u c z E u e 0 1 v d m l t Z W 5 0 b y h B T l R J R 0 8 p L j M w M y w z M D J 9 J n F 1 b 3 Q 7 L C Z x d W 9 0 O 1 N l Y 3 R p b 2 4 x L 2 F u d G l n b y 9 B d X R v U m V t b 3 Z l Z E N v b H V t b n M x L n t N b 3 Z p b W V u d G 8 o Q U 5 U S U d P K S 4 z M D Q s M z A z f S Z x d W 9 0 O y w m c X V v d D t T Z W N 0 a W 9 u M S 9 h b n R p Z 2 8 v Q X V 0 b 1 J l b W 9 2 Z W R D b 2 x 1 b W 5 z M S 5 7 T W 9 2 a W 1 l b n R v K E F O V E l H T y k u M z A 1 L D M w N H 0 m c X V v d D s s J n F 1 b 3 Q 7 U 2 V j d G l v b j E v Y W 5 0 a W d v L 0 F 1 d G 9 S Z W 1 v d m V k Q 2 9 s d W 1 u c z E u e 0 1 v d m l t Z W 5 0 b y h B T l R J R 0 8 p L j M w N i w z M D V 9 J n F 1 b 3 Q 7 L C Z x d W 9 0 O 1 N l Y 3 R p b 2 4 x L 2 F u d G l n b y 9 B d X R v U m V t b 3 Z l Z E N v b H V t b n M x L n t N b 3 Z p b W V u d G 8 o Q U 5 U S U d P K S 4 z M D c s M z A 2 f S Z x d W 9 0 O y w m c X V v d D t T Z W N 0 a W 9 u M S 9 h b n R p Z 2 8 v Q X V 0 b 1 J l b W 9 2 Z W R D b 2 x 1 b W 5 z M S 5 7 T W 9 2 a W 1 l b n R v K E F O V E l H T y k u M z A 4 L D M w N 3 0 m c X V v d D s s J n F 1 b 3 Q 7 U 2 V j d G l v b j E v Y W 5 0 a W d v L 0 F 1 d G 9 S Z W 1 v d m V k Q 2 9 s d W 1 u c z E u e 0 1 v d m l t Z W 5 0 b y h B T l R J R 0 8 p L j M w O S w z M D h 9 J n F 1 b 3 Q 7 L C Z x d W 9 0 O 1 N l Y 3 R p b 2 4 x L 2 F u d G l n b y 9 B d X R v U m V t b 3 Z l Z E N v b H V t b n M x L n t N b 3 Z p b W V u d G 8 o Q U 5 U S U d P K S 4 z M T A s M z A 5 f S Z x d W 9 0 O y w m c X V v d D t T Z W N 0 a W 9 u M S 9 h b n R p Z 2 8 v Q X V 0 b 1 J l b W 9 2 Z W R D b 2 x 1 b W 5 z M S 5 7 T W 9 2 a W 1 l b n R v K E F O V E l H T y k u M z E x L D M x M H 0 m c X V v d D s s J n F 1 b 3 Q 7 U 2 V j d G l v b j E v Y W 5 0 a W d v L 0 F 1 d G 9 S Z W 1 v d m V k Q 2 9 s d W 1 u c z E u e 0 1 v d m l t Z W 5 0 b y h B T l R J R 0 8 p L j M x M i w z M T F 9 J n F 1 b 3 Q 7 L C Z x d W 9 0 O 1 N l Y 3 R p b 2 4 x L 2 F u d G l n b y 9 B d X R v U m V t b 3 Z l Z E N v b H V t b n M x L n t N b 3 Z p b W V u d G 8 o Q U 5 U S U d P K S 4 z M T M s M z E y f S Z x d W 9 0 O y w m c X V v d D t T Z W N 0 a W 9 u M S 9 h b n R p Z 2 8 v Q X V 0 b 1 J l b W 9 2 Z W R D b 2 x 1 b W 5 z M S 5 7 T W 9 2 a W 1 l b n R v K E F O V E l H T y k u M z E 0 L D M x M 3 0 m c X V v d D s s J n F 1 b 3 Q 7 U 2 V j d G l v b j E v Y W 5 0 a W d v L 0 F 1 d G 9 S Z W 1 v d m V k Q 2 9 s d W 1 u c z E u e 0 1 v d m l t Z W 5 0 b y h B T l R J R 0 8 p L j M x N S w z M T R 9 J n F 1 b 3 Q 7 L C Z x d W 9 0 O 1 N l Y 3 R p b 2 4 x L 2 F u d G l n b y 9 B d X R v U m V t b 3 Z l Z E N v b H V t b n M x L n t N b 3 Z p b W V u d G 8 o Q U 5 U S U d P K S 4 z M T Y s M z E 1 f S Z x d W 9 0 O y w m c X V v d D t T Z W N 0 a W 9 u M S 9 h b n R p Z 2 8 v Q X V 0 b 1 J l b W 9 2 Z W R D b 2 x 1 b W 5 z M S 5 7 T W 9 2 a W 1 l b n R v K E F O V E l H T y k u M z E 3 L D M x N n 0 m c X V v d D s s J n F 1 b 3 Q 7 U 2 V j d G l v b j E v Y W 5 0 a W d v L 0 F 1 d G 9 S Z W 1 v d m V k Q 2 9 s d W 1 u c z E u e 0 1 v d m l t Z W 5 0 b y h B T l R J R 0 8 p L j M x O C w z M T d 9 J n F 1 b 3 Q 7 L C Z x d W 9 0 O 1 N l Y 3 R p b 2 4 x L 2 F u d G l n b y 9 B d X R v U m V t b 3 Z l Z E N v b H V t b n M x L n t N b 3 Z p b W V u d G 8 o Q U 5 U S U d P K S 4 z M T k s M z E 4 f S Z x d W 9 0 O y w m c X V v d D t T Z W N 0 a W 9 u M S 9 h b n R p Z 2 8 v Q X V 0 b 1 J l b W 9 2 Z W R D b 2 x 1 b W 5 z M S 5 7 T W 9 2 a W 1 l b n R v K E F O V E l H T y k u M z I w L D M x O X 0 m c X V v d D s s J n F 1 b 3 Q 7 U 2 V j d G l v b j E v Y W 5 0 a W d v L 0 F 1 d G 9 S Z W 1 v d m V k Q 2 9 s d W 1 u c z E u e 0 1 v d m l t Z W 5 0 b y h B T l R J R 0 8 p L j M y M S w z M j B 9 J n F 1 b 3 Q 7 L C Z x d W 9 0 O 1 N l Y 3 R p b 2 4 x L 2 F u d G l n b y 9 B d X R v U m V t b 3 Z l Z E N v b H V t b n M x L n t N b 3 Z p b W V u d G 8 o Q U 5 U S U d P K S 4 z M j I s M z I x f S Z x d W 9 0 O y w m c X V v d D t T Z W N 0 a W 9 u M S 9 h b n R p Z 2 8 v Q X V 0 b 1 J l b W 9 2 Z W R D b 2 x 1 b W 5 z M S 5 7 T W 9 2 a W 1 l b n R v K E F O V E l H T y k u M z I z L D M y M n 0 m c X V v d D s s J n F 1 b 3 Q 7 U 2 V j d G l v b j E v Y W 5 0 a W d v L 0 F 1 d G 9 S Z W 1 v d m V k Q 2 9 s d W 1 u c z E u e 0 1 v d m l t Z W 5 0 b y h B T l R J R 0 8 p L j M y N C w z M j N 9 J n F 1 b 3 Q 7 L C Z x d W 9 0 O 1 N l Y 3 R p b 2 4 x L 2 F u d G l n b y 9 B d X R v U m V t b 3 Z l Z E N v b H V t b n M x L n t N b 3 Z p b W V u d G 8 o Q U 5 U S U d P K S 4 z M j U s M z I 0 f S Z x d W 9 0 O y w m c X V v d D t T Z W N 0 a W 9 u M S 9 h b n R p Z 2 8 v Q X V 0 b 1 J l b W 9 2 Z W R D b 2 x 1 b W 5 z M S 5 7 T W 9 2 a W 1 l b n R v K E F O V E l H T y k u M z I 2 L D M y N X 0 m c X V v d D s s J n F 1 b 3 Q 7 U 2 V j d G l v b j E v Y W 5 0 a W d v L 0 F 1 d G 9 S Z W 1 v d m V k Q 2 9 s d W 1 u c z E u e 0 1 v d m l t Z W 5 0 b y h B T l R J R 0 8 p L j M y N y w z M j Z 9 J n F 1 b 3 Q 7 L C Z x d W 9 0 O 1 N l Y 3 R p b 2 4 x L 2 F u d G l n b y 9 B d X R v U m V t b 3 Z l Z E N v b H V t b n M x L n t N b 3 Z p b W V u d G 8 o Q U 5 U S U d P K S 4 z M j g s M z I 3 f S Z x d W 9 0 O y w m c X V v d D t T Z W N 0 a W 9 u M S 9 h b n R p Z 2 8 v Q X V 0 b 1 J l b W 9 2 Z W R D b 2 x 1 b W 5 z M S 5 7 T W 9 2 a W 1 l b n R v K E F O V E l H T y k u M z I 5 L D M y O H 0 m c X V v d D s s J n F 1 b 3 Q 7 U 2 V j d G l v b j E v Y W 5 0 a W d v L 0 F 1 d G 9 S Z W 1 v d m V k Q 2 9 s d W 1 u c z E u e 0 1 v d m l t Z W 5 0 b y h B T l R J R 0 8 p L j M z M C w z M j l 9 J n F 1 b 3 Q 7 L C Z x d W 9 0 O 1 N l Y 3 R p b 2 4 x L 2 F u d G l n b y 9 B d X R v U m V t b 3 Z l Z E N v b H V t b n M x L n t N b 3 Z p b W V u d G 8 o Q U 5 U S U d P K S 4 z M z E s M z M w f S Z x d W 9 0 O y w m c X V v d D t T Z W N 0 a W 9 u M S 9 h b n R p Z 2 8 v Q X V 0 b 1 J l b W 9 2 Z W R D b 2 x 1 b W 5 z M S 5 7 T W 9 2 a W 1 l b n R v K E F O V E l H T y k u M z M y L D M z M X 0 m c X V v d D s s J n F 1 b 3 Q 7 U 2 V j d G l v b j E v Y W 5 0 a W d v L 0 F 1 d G 9 S Z W 1 v d m V k Q 2 9 s d W 1 u c z E u e 0 1 v d m l t Z W 5 0 b y h B T l R J R 0 8 p L j M z M y w z M z J 9 J n F 1 b 3 Q 7 L C Z x d W 9 0 O 1 N l Y 3 R p b 2 4 x L 2 F u d G l n b y 9 B d X R v U m V t b 3 Z l Z E N v b H V t b n M x L n t N b 3 Z p b W V u d G 8 o Q U 5 U S U d P K S 4 z M z Q s M z M z f S Z x d W 9 0 O y w m c X V v d D t T Z W N 0 a W 9 u M S 9 h b n R p Z 2 8 v Q X V 0 b 1 J l b W 9 2 Z W R D b 2 x 1 b W 5 z M S 5 7 T W 9 2 a W 1 l b n R v K E F O V E l H T y k u M z M 1 L D M z N H 0 m c X V v d D s s J n F 1 b 3 Q 7 U 2 V j d G l v b j E v Y W 5 0 a W d v L 0 F 1 d G 9 S Z W 1 v d m V k Q 2 9 s d W 1 u c z E u e 0 1 v d m l t Z W 5 0 b y h B T l R J R 0 8 p L j M z N i w z M z V 9 J n F 1 b 3 Q 7 L C Z x d W 9 0 O 1 N l Y 3 R p b 2 4 x L 2 F u d G l n b y 9 B d X R v U m V t b 3 Z l Z E N v b H V t b n M x L n t N b 3 Z p b W V u d G 8 o Q U 5 U S U d P K S 4 z M z c s M z M 2 f S Z x d W 9 0 O y w m c X V v d D t T Z W N 0 a W 9 u M S 9 h b n R p Z 2 8 v Q X V 0 b 1 J l b W 9 2 Z W R D b 2 x 1 b W 5 z M S 5 7 T W 9 2 a W 1 l b n R v K E F O V E l H T y k u M z M 4 L D M z N 3 0 m c X V v d D s s J n F 1 b 3 Q 7 U 2 V j d G l v b j E v Y W 5 0 a W d v L 0 F 1 d G 9 S Z W 1 v d m V k Q 2 9 s d W 1 u c z E u e 0 1 v d m l t Z W 5 0 b y h B T l R J R 0 8 p L j M z O S w z M z h 9 J n F 1 b 3 Q 7 L C Z x d W 9 0 O 1 N l Y 3 R p b 2 4 x L 2 F u d G l n b y 9 B d X R v U m V t b 3 Z l Z E N v b H V t b n M x L n t N b 3 Z p b W V u d G 8 o Q U 5 U S U d P K S 4 z N D A s M z M 5 f S Z x d W 9 0 O y w m c X V v d D t T Z W N 0 a W 9 u M S 9 h b n R p Z 2 8 v Q X V 0 b 1 J l b W 9 2 Z W R D b 2 x 1 b W 5 z M S 5 7 T W 9 2 a W 1 l b n R v K E F O V E l H T y k u M z Q x L D M 0 M H 0 m c X V v d D s s J n F 1 b 3 Q 7 U 2 V j d G l v b j E v Y W 5 0 a W d v L 0 F 1 d G 9 S Z W 1 v d m V k Q 2 9 s d W 1 u c z E u e 0 1 v d m l t Z W 5 0 b y h B T l R J R 0 8 p L j M 0 M i w z N D F 9 J n F 1 b 3 Q 7 L C Z x d W 9 0 O 1 N l Y 3 R p b 2 4 x L 2 F u d G l n b y 9 B d X R v U m V t b 3 Z l Z E N v b H V t b n M x L n t N b 3 Z p b W V u d G 8 o Q U 5 U S U d P K S 4 z N D M s M z Q y f S Z x d W 9 0 O y w m c X V v d D t T Z W N 0 a W 9 u M S 9 h b n R p Z 2 8 v Q X V 0 b 1 J l b W 9 2 Z W R D b 2 x 1 b W 5 z M S 5 7 T W 9 2 a W 1 l b n R v K E F O V E l H T y k u M z Q 0 L D M 0 M 3 0 m c X V v d D s s J n F 1 b 3 Q 7 U 2 V j d G l v b j E v Y W 5 0 a W d v L 0 F 1 d G 9 S Z W 1 v d m V k Q 2 9 s d W 1 u c z E u e 0 1 v d m l t Z W 5 0 b y h B T l R J R 0 8 p L j M 0 N S w z N D R 9 J n F 1 b 3 Q 7 L C Z x d W 9 0 O 1 N l Y 3 R p b 2 4 x L 2 F u d G l n b y 9 B d X R v U m V t b 3 Z l Z E N v b H V t b n M x L n t N b 3 Z p b W V u d G 8 o Q U 5 U S U d P K S 4 z N D Y s M z Q 1 f S Z x d W 9 0 O y w m c X V v d D t T Z W N 0 a W 9 u M S 9 h b n R p Z 2 8 v Q X V 0 b 1 J l b W 9 2 Z W R D b 2 x 1 b W 5 z M S 5 7 T W 9 2 a W 1 l b n R v K E F O V E l H T y k u M z Q 3 L D M 0 N n 0 m c X V v d D s s J n F 1 b 3 Q 7 U 2 V j d G l v b j E v Y W 5 0 a W d v L 0 F 1 d G 9 S Z W 1 v d m V k Q 2 9 s d W 1 u c z E u e 0 1 v d m l t Z W 5 0 b y h B T l R J R 0 8 p L j M 0 O C w z N D d 9 J n F 1 b 3 Q 7 L C Z x d W 9 0 O 1 N l Y 3 R p b 2 4 x L 2 F u d G l n b y 9 B d X R v U m V t b 3 Z l Z E N v b H V t b n M x L n t N b 3 Z p b W V u d G 8 o Q U 5 U S U d P K S 4 z N D k s M z Q 4 f S Z x d W 9 0 O y w m c X V v d D t T Z W N 0 a W 9 u M S 9 h b n R p Z 2 8 v Q X V 0 b 1 J l b W 9 2 Z W R D b 2 x 1 b W 5 z M S 5 7 T W 9 2 a W 1 l b n R v K E F O V E l H T y k u M z U w L D M 0 O X 0 m c X V v d D s s J n F 1 b 3 Q 7 U 2 V j d G l v b j E v Y W 5 0 a W d v L 0 F 1 d G 9 S Z W 1 v d m V k Q 2 9 s d W 1 u c z E u e 0 1 v d m l t Z W 5 0 b y h B T l R J R 0 8 p L j M 1 M S w z N T B 9 J n F 1 b 3 Q 7 L C Z x d W 9 0 O 1 N l Y 3 R p b 2 4 x L 2 F u d G l n b y 9 B d X R v U m V t b 3 Z l Z E N v b H V t b n M x L n t N b 3 Z p b W V u d G 8 o Q U 5 U S U d P K S 4 z N T I s M z U x f S Z x d W 9 0 O y w m c X V v d D t T Z W N 0 a W 9 u M S 9 h b n R p Z 2 8 v Q X V 0 b 1 J l b W 9 2 Z W R D b 2 x 1 b W 5 z M S 5 7 T W 9 2 a W 1 l b n R v K E F O V E l H T y k u M z U z L D M 1 M n 0 m c X V v d D s s J n F 1 b 3 Q 7 U 2 V j d G l v b j E v Y W 5 0 a W d v L 0 F 1 d G 9 S Z W 1 v d m V k Q 2 9 s d W 1 u c z E u e 0 1 v d m l t Z W 5 0 b y h B T l R J R 0 8 p L j M 1 N C w z N T N 9 J n F 1 b 3 Q 7 L C Z x d W 9 0 O 1 N l Y 3 R p b 2 4 x L 2 F u d G l n b y 9 B d X R v U m V t b 3 Z l Z E N v b H V t b n M x L n t N b 3 Z p b W V u d G 8 o Q U 5 U S U d P K S 4 z N T U s M z U 0 f S Z x d W 9 0 O y w m c X V v d D t T Z W N 0 a W 9 u M S 9 h b n R p Z 2 8 v Q X V 0 b 1 J l b W 9 2 Z W R D b 2 x 1 b W 5 z M S 5 7 T W 9 2 a W 1 l b n R v K E F O V E l H T y k u M z U 2 L D M 1 N X 0 m c X V v d D s s J n F 1 b 3 Q 7 U 2 V j d G l v b j E v Y W 5 0 a W d v L 0 F 1 d G 9 S Z W 1 v d m V k Q 2 9 s d W 1 u c z E u e 0 1 v d m l t Z W 5 0 b y h B T l R J R 0 8 p L j M 1 N y w z N T Z 9 J n F 1 b 3 Q 7 L C Z x d W 9 0 O 1 N l Y 3 R p b 2 4 x L 2 F u d G l n b y 9 B d X R v U m V t b 3 Z l Z E N v b H V t b n M x L n t N b 3 Z p b W V u d G 8 o Q U 5 U S U d P K S 4 z N T g s M z U 3 f S Z x d W 9 0 O y w m c X V v d D t T Z W N 0 a W 9 u M S 9 h b n R p Z 2 8 v Q X V 0 b 1 J l b W 9 2 Z W R D b 2 x 1 b W 5 z M S 5 7 T W 9 2 a W 1 l b n R v K E F O V E l H T y k u M z U 5 L D M 1 O H 0 m c X V v d D s s J n F 1 b 3 Q 7 U 2 V j d G l v b j E v Y W 5 0 a W d v L 0 F 1 d G 9 S Z W 1 v d m V k Q 2 9 s d W 1 u c z E u e 0 1 v d m l t Z W 5 0 b y h B T l R J R 0 8 p L j M 2 M C w z N T l 9 J n F 1 b 3 Q 7 L C Z x d W 9 0 O 1 N l Y 3 R p b 2 4 x L 2 F u d G l n b y 9 B d X R v U m V t b 3 Z l Z E N v b H V t b n M x L n t N b 3 Z p b W V u d G 8 o Q U 5 U S U d P K S 4 z N j E s M z Y w f S Z x d W 9 0 O y w m c X V v d D t T Z W N 0 a W 9 u M S 9 h b n R p Z 2 8 v Q X V 0 b 1 J l b W 9 2 Z W R D b 2 x 1 b W 5 z M S 5 7 T W 9 2 a W 1 l b n R v K E F O V E l H T y k u M z Y y L D M 2 M X 0 m c X V v d D s s J n F 1 b 3 Q 7 U 2 V j d G l v b j E v Y W 5 0 a W d v L 0 F 1 d G 9 S Z W 1 v d m V k Q 2 9 s d W 1 u c z E u e 0 1 v d m l t Z W 5 0 b y h B T l R J R 0 8 p L j M 2 M y w z N j J 9 J n F 1 b 3 Q 7 L C Z x d W 9 0 O 1 N l Y 3 R p b 2 4 x L 2 F u d G l n b y 9 B d X R v U m V t b 3 Z l Z E N v b H V t b n M x L n t N b 3 Z p b W V u d G 8 o Q U 5 U S U d P K S 4 z N j Q s M z Y z f S Z x d W 9 0 O y w m c X V v d D t T Z W N 0 a W 9 u M S 9 h b n R p Z 2 8 v Q X V 0 b 1 J l b W 9 2 Z W R D b 2 x 1 b W 5 z M S 5 7 T W 9 2 a W 1 l b n R v K E F O V E l H T y k u M z Y 1 L D M 2 N H 0 m c X V v d D s s J n F 1 b 3 Q 7 U 2 V j d G l v b j E v Y W 5 0 a W d v L 0 F 1 d G 9 S Z W 1 v d m V k Q 2 9 s d W 1 u c z E u e 0 1 v d m l t Z W 5 0 b y h B T l R J R 0 8 p L j M 2 N i w z N j V 9 J n F 1 b 3 Q 7 L C Z x d W 9 0 O 1 N l Y 3 R p b 2 4 x L 2 F u d G l n b y 9 B d X R v U m V t b 3 Z l Z E N v b H V t b n M x L n t N b 3 Z p b W V u d G 8 o Q U 5 U S U d P K S 4 z N j c s M z Y 2 f S Z x d W 9 0 O y w m c X V v d D t T Z W N 0 a W 9 u M S 9 h b n R p Z 2 8 v Q X V 0 b 1 J l b W 9 2 Z W R D b 2 x 1 b W 5 z M S 5 7 T W 9 2 a W 1 l b n R v K E F O V E l H T y k u M z Y 4 L D M 2 N 3 0 m c X V v d D s s J n F 1 b 3 Q 7 U 2 V j d G l v b j E v Y W 5 0 a W d v L 0 F 1 d G 9 S Z W 1 v d m V k Q 2 9 s d W 1 u c z E u e 0 1 v d m l t Z W 5 0 b y h B T l R J R 0 8 p L j M 2 O S w z N j h 9 J n F 1 b 3 Q 7 L C Z x d W 9 0 O 1 N l Y 3 R p b 2 4 x L 2 F u d G l n b y 9 B d X R v U m V t b 3 Z l Z E N v b H V t b n M x L n t N b 3 Z p b W V u d G 8 o Q U 5 U S U d P K S 4 z N z A s M z Y 5 f S Z x d W 9 0 O y w m c X V v d D t T Z W N 0 a W 9 u M S 9 h b n R p Z 2 8 v Q X V 0 b 1 J l b W 9 2 Z W R D b 2 x 1 b W 5 z M S 5 7 T W 9 2 a W 1 l b n R v K E F O V E l H T y k u M z c x L D M 3 M H 0 m c X V v d D s s J n F 1 b 3 Q 7 U 2 V j d G l v b j E v Y W 5 0 a W d v L 0 F 1 d G 9 S Z W 1 v d m V k Q 2 9 s d W 1 u c z E u e 0 1 v d m l t Z W 5 0 b y h B T l R J R 0 8 p L j M 3 M i w z N z F 9 J n F 1 b 3 Q 7 L C Z x d W 9 0 O 1 N l Y 3 R p b 2 4 x L 2 F u d G l n b y 9 B d X R v U m V t b 3 Z l Z E N v b H V t b n M x L n t N b 3 Z p b W V u d G 8 o Q U 5 U S U d P K S 4 z N z M s M z c y f S Z x d W 9 0 O y w m c X V v d D t T Z W N 0 a W 9 u M S 9 h b n R p Z 2 8 v Q X V 0 b 1 J l b W 9 2 Z W R D b 2 x 1 b W 5 z M S 5 7 T W 9 2 a W 1 l b n R v K E F O V E l H T y k u M z c 0 L D M 3 M 3 0 m c X V v d D s s J n F 1 b 3 Q 7 U 2 V j d G l v b j E v Y W 5 0 a W d v L 0 F 1 d G 9 S Z W 1 v d m V k Q 2 9 s d W 1 u c z E u e 0 1 v d m l t Z W 5 0 b y h B T l R J R 0 8 p L j M 3 N S w z N z R 9 J n F 1 b 3 Q 7 L C Z x d W 9 0 O 1 N l Y 3 R p b 2 4 x L 2 F u d G l n b y 9 B d X R v U m V t b 3 Z l Z E N v b H V t b n M x L n t N b 3 Z p b W V u d G 8 o Q U 5 U S U d P K S 4 z N z Y s M z c 1 f S Z x d W 9 0 O y w m c X V v d D t T Z W N 0 a W 9 u M S 9 h b n R p Z 2 8 v Q X V 0 b 1 J l b W 9 2 Z W R D b 2 x 1 b W 5 z M S 5 7 T W 9 2 a W 1 l b n R v K E F O V E l H T y k u M z c 3 L D M 3 N n 0 m c X V v d D s s J n F 1 b 3 Q 7 U 2 V j d G l v b j E v Y W 5 0 a W d v L 0 F 1 d G 9 S Z W 1 v d m V k Q 2 9 s d W 1 u c z E u e 0 1 v d m l t Z W 5 0 b y h B T l R J R 0 8 p L j M 3 O C w z N z d 9 J n F 1 b 3 Q 7 L C Z x d W 9 0 O 1 N l Y 3 R p b 2 4 x L 2 F u d G l n b y 9 B d X R v U m V t b 3 Z l Z E N v b H V t b n M x L n t N b 3 Z p b W V u d G 8 o Q U 5 U S U d P K S 4 z N z k s M z c 4 f S Z x d W 9 0 O y w m c X V v d D t T Z W N 0 a W 9 u M S 9 h b n R p Z 2 8 v Q X V 0 b 1 J l b W 9 2 Z W R D b 2 x 1 b W 5 z M S 5 7 T W 9 2 a W 1 l b n R v K E F O V E l H T y k u M z g w L D M 3 O X 0 m c X V v d D s s J n F 1 b 3 Q 7 U 2 V j d G l v b j E v Y W 5 0 a W d v L 0 F 1 d G 9 S Z W 1 v d m V k Q 2 9 s d W 1 u c z E u e 0 1 v d m l t Z W 5 0 b y h B T l R J R 0 8 p L j M 4 M S w z O D B 9 J n F 1 b 3 Q 7 L C Z x d W 9 0 O 1 N l Y 3 R p b 2 4 x L 2 F u d G l n b y 9 B d X R v U m V t b 3 Z l Z E N v b H V t b n M x L n t N b 3 Z p b W V u d G 8 o Q U 5 U S U d P K S 4 z O D I s M z g x f S Z x d W 9 0 O y w m c X V v d D t T Z W N 0 a W 9 u M S 9 h b n R p Z 2 8 v Q X V 0 b 1 J l b W 9 2 Z W R D b 2 x 1 b W 5 z M S 5 7 T W 9 2 a W 1 l b n R v K E F O V E l H T y k u M z g z L D M 4 M n 0 m c X V v d D s s J n F 1 b 3 Q 7 U 2 V j d G l v b j E v Y W 5 0 a W d v L 0 F 1 d G 9 S Z W 1 v d m V k Q 2 9 s d W 1 u c z E u e 0 1 v d m l t Z W 5 0 b y h B T l R J R 0 8 p L j M 4 N C w z O D N 9 J n F 1 b 3 Q 7 L C Z x d W 9 0 O 1 N l Y 3 R p b 2 4 x L 2 F u d G l n b y 9 B d X R v U m V t b 3 Z l Z E N v b H V t b n M x L n t N b 3 Z p b W V u d G 8 o Q U 5 U S U d P K S 4 z O D U s M z g 0 f S Z x d W 9 0 O y w m c X V v d D t T Z W N 0 a W 9 u M S 9 h b n R p Z 2 8 v Q X V 0 b 1 J l b W 9 2 Z W R D b 2 x 1 b W 5 z M S 5 7 T W 9 2 a W 1 l b n R v K E F O V E l H T y k u M z g 2 L D M 4 N X 0 m c X V v d D s s J n F 1 b 3 Q 7 U 2 V j d G l v b j E v Y W 5 0 a W d v L 0 F 1 d G 9 S Z W 1 v d m V k Q 2 9 s d W 1 u c z E u e 0 1 v d m l t Z W 5 0 b y h B T l R J R 0 8 p L j M 4 N y w z O D Z 9 J n F 1 b 3 Q 7 L C Z x d W 9 0 O 1 N l Y 3 R p b 2 4 x L 2 F u d G l n b y 9 B d X R v U m V t b 3 Z l Z E N v b H V t b n M x L n t N b 3 Z p b W V u d G 8 o Q U 5 U S U d P K S 4 z O D g s M z g 3 f S Z x d W 9 0 O y w m c X V v d D t T Z W N 0 a W 9 u M S 9 h b n R p Z 2 8 v Q X V 0 b 1 J l b W 9 2 Z W R D b 2 x 1 b W 5 z M S 5 7 T W 9 2 a W 1 l b n R v K E F O V E l H T y k u M z g 5 L D M 4 O H 0 m c X V v d D s s J n F 1 b 3 Q 7 U 2 V j d G l v b j E v Y W 5 0 a W d v L 0 F 1 d G 9 S Z W 1 v d m V k Q 2 9 s d W 1 u c z E u e 0 1 v d m l t Z W 5 0 b y h B T l R J R 0 8 p L j M 5 M C w z O D l 9 J n F 1 b 3 Q 7 L C Z x d W 9 0 O 1 N l Y 3 R p b 2 4 x L 2 F u d G l n b y 9 B d X R v U m V t b 3 Z l Z E N v b H V t b n M x L n t N b 3 Z p b W V u d G 8 o Q U 5 U S U d P K S 4 z O T E s M z k w f S Z x d W 9 0 O y w m c X V v d D t T Z W N 0 a W 9 u M S 9 h b n R p Z 2 8 v Q X V 0 b 1 J l b W 9 2 Z W R D b 2 x 1 b W 5 z M S 5 7 T W 9 2 a W 1 l b n R v K E F O V E l H T y k u M z k y L D M 5 M X 0 m c X V v d D s s J n F 1 b 3 Q 7 U 2 V j d G l v b j E v Y W 5 0 a W d v L 0 F 1 d G 9 S Z W 1 v d m V k Q 2 9 s d W 1 u c z E u e 0 1 v d m l t Z W 5 0 b y h B T l R J R 0 8 p L j M 5 M y w z O T J 9 J n F 1 b 3 Q 7 L C Z x d W 9 0 O 1 N l Y 3 R p b 2 4 x L 2 F u d G l n b y 9 B d X R v U m V t b 3 Z l Z E N v b H V t b n M x L n t N b 3 Z p b W V u d G 8 o Q U 5 U S U d P K S 4 z O T Q s M z k z f S Z x d W 9 0 O y w m c X V v d D t T Z W N 0 a W 9 u M S 9 h b n R p Z 2 8 v Q X V 0 b 1 J l b W 9 2 Z W R D b 2 x 1 b W 5 z M S 5 7 T W 9 2 a W 1 l b n R v K E F O V E l H T y k u M z k 1 L D M 5 N H 0 m c X V v d D s s J n F 1 b 3 Q 7 U 2 V j d G l v b j E v Y W 5 0 a W d v L 0 F 1 d G 9 S Z W 1 v d m V k Q 2 9 s d W 1 u c z E u e 0 1 v d m l t Z W 5 0 b y h B T l R J R 0 8 p L j M 5 N i w z O T V 9 J n F 1 b 3 Q 7 L C Z x d W 9 0 O 1 N l Y 3 R p b 2 4 x L 2 F u d G l n b y 9 B d X R v U m V t b 3 Z l Z E N v b H V t b n M x L n t N b 3 Z p b W V u d G 8 o Q U 5 U S U d P K S 4 z O T c s M z k 2 f S Z x d W 9 0 O y w m c X V v d D t T Z W N 0 a W 9 u M S 9 h b n R p Z 2 8 v Q X V 0 b 1 J l b W 9 2 Z W R D b 2 x 1 b W 5 z M S 5 7 T W 9 2 a W 1 l b n R v K E F O V E l H T y k u M z k 4 L D M 5 N 3 0 m c X V v d D s s J n F 1 b 3 Q 7 U 2 V j d G l v b j E v Y W 5 0 a W d v L 0 F 1 d G 9 S Z W 1 v d m V k Q 2 9 s d W 1 u c z E u e 0 1 v d m l t Z W 5 0 b y h B T l R J R 0 8 p L j M 5 O S w z O T h 9 J n F 1 b 3 Q 7 L C Z x d W 9 0 O 1 N l Y 3 R p b 2 4 x L 2 F u d G l n b y 9 B d X R v U m V t b 3 Z l Z E N v b H V t b n M x L n t N b 3 Z p b W V u d G 8 o Q U 5 U S U d P K S 4 0 M D A s M z k 5 f S Z x d W 9 0 O y w m c X V v d D t T Z W N 0 a W 9 u M S 9 h b n R p Z 2 8 v Q X V 0 b 1 J l b W 9 2 Z W R D b 2 x 1 b W 5 z M S 5 7 T W 9 2 a W 1 l b n R v K E F O V E l H T y k u N D A x L D Q w M H 0 m c X V v d D s s J n F 1 b 3 Q 7 U 2 V j d G l v b j E v Y W 5 0 a W d v L 0 F 1 d G 9 S Z W 1 v d m V k Q 2 9 s d W 1 u c z E u e 0 1 v d m l t Z W 5 0 b y h B T l R J R 0 8 p L j Q w M i w 0 M D F 9 J n F 1 b 3 Q 7 L C Z x d W 9 0 O 1 N l Y 3 R p b 2 4 x L 2 F u d G l n b y 9 B d X R v U m V t b 3 Z l Z E N v b H V t b n M x L n t N b 3 Z p b W V u d G 8 o Q U 5 U S U d P K S 4 0 M D M s N D A y f S Z x d W 9 0 O y w m c X V v d D t T Z W N 0 a W 9 u M S 9 h b n R p Z 2 8 v Q X V 0 b 1 J l b W 9 2 Z W R D b 2 x 1 b W 5 z M S 5 7 T W 9 2 a W 1 l b n R v K E F O V E l H T y k u N D A 0 L D Q w M 3 0 m c X V v d D s s J n F 1 b 3 Q 7 U 2 V j d G l v b j E v Y W 5 0 a W d v L 0 F 1 d G 9 S Z W 1 v d m V k Q 2 9 s d W 1 u c z E u e 0 1 v d m l t Z W 5 0 b y h B T l R J R 0 8 p L j Q w N S w 0 M D R 9 J n F 1 b 3 Q 7 L C Z x d W 9 0 O 1 N l Y 3 R p b 2 4 x L 2 F u d G l n b y 9 B d X R v U m V t b 3 Z l Z E N v b H V t b n M x L n t N b 3 Z p b W V u d G 8 o Q U 5 U S U d P K S 4 0 M D Y s N D A 1 f S Z x d W 9 0 O y w m c X V v d D t T Z W N 0 a W 9 u M S 9 h b n R p Z 2 8 v Q X V 0 b 1 J l b W 9 2 Z W R D b 2 x 1 b W 5 z M S 5 7 T W 9 2 a W 1 l b n R v K E F O V E l H T y k u N D A 3 L D Q w N n 0 m c X V v d D s s J n F 1 b 3 Q 7 U 2 V j d G l v b j E v Y W 5 0 a W d v L 0 F 1 d G 9 S Z W 1 v d m V k Q 2 9 s d W 1 u c z E u e 0 1 v d m l t Z W 5 0 b y h B T l R J R 0 8 p L j Q w O C w 0 M D d 9 J n F 1 b 3 Q 7 L C Z x d W 9 0 O 1 N l Y 3 R p b 2 4 x L 2 F u d G l n b y 9 B d X R v U m V t b 3 Z l Z E N v b H V t b n M x L n t N b 3 Z p b W V u d G 8 o Q U 5 U S U d P K S 4 0 M D k s N D A 4 f S Z x d W 9 0 O y w m c X V v d D t T Z W N 0 a W 9 u M S 9 h b n R p Z 2 8 v Q X V 0 b 1 J l b W 9 2 Z W R D b 2 x 1 b W 5 z M S 5 7 T W 9 2 a W 1 l b n R v K E F O V E l H T y k u N D E w L D Q w O X 0 m c X V v d D s s J n F 1 b 3 Q 7 U 2 V j d G l v b j E v Y W 5 0 a W d v L 0 F 1 d G 9 S Z W 1 v d m V k Q 2 9 s d W 1 u c z E u e 0 1 v d m l t Z W 5 0 b y h B T l R J R 0 8 p L j Q x M S w 0 M T B 9 J n F 1 b 3 Q 7 L C Z x d W 9 0 O 1 N l Y 3 R p b 2 4 x L 2 F u d G l n b y 9 B d X R v U m V t b 3 Z l Z E N v b H V t b n M x L n t N b 3 Z p b W V u d G 8 o Q U 5 U S U d P K S 4 0 M T I s N D E x f S Z x d W 9 0 O y w m c X V v d D t T Z W N 0 a W 9 u M S 9 h b n R p Z 2 8 v Q X V 0 b 1 J l b W 9 2 Z W R D b 2 x 1 b W 5 z M S 5 7 T W 9 2 a W 1 l b n R v K E F O V E l H T y k u N D E z L D Q x M n 0 m c X V v d D s s J n F 1 b 3 Q 7 U 2 V j d G l v b j E v Y W 5 0 a W d v L 0 F 1 d G 9 S Z W 1 v d m V k Q 2 9 s d W 1 u c z E u e 0 1 v d m l t Z W 5 0 b y h B T l R J R 0 8 p L j Q x N C w 0 M T N 9 J n F 1 b 3 Q 7 L C Z x d W 9 0 O 1 N l Y 3 R p b 2 4 x L 2 F u d G l n b y 9 B d X R v U m V t b 3 Z l Z E N v b H V t b n M x L n t N b 3 Z p b W V u d G 8 o Q U 5 U S U d P K S 4 0 M T U s N D E 0 f S Z x d W 9 0 O y w m c X V v d D t T Z W N 0 a W 9 u M S 9 h b n R p Z 2 8 v Q X V 0 b 1 J l b W 9 2 Z W R D b 2 x 1 b W 5 z M S 5 7 T W 9 2 a W 1 l b n R v K E F O V E l H T y k u N D E 2 L D Q x N X 0 m c X V v d D s s J n F 1 b 3 Q 7 U 2 V j d G l v b j E v Y W 5 0 a W d v L 0 F 1 d G 9 S Z W 1 v d m V k Q 2 9 s d W 1 u c z E u e 0 1 v d m l t Z W 5 0 b y h B T l R J R 0 8 p L j Q x N y w 0 M T Z 9 J n F 1 b 3 Q 7 L C Z x d W 9 0 O 1 N l Y 3 R p b 2 4 x L 2 F u d G l n b y 9 B d X R v U m V t b 3 Z l Z E N v b H V t b n M x L n t N b 3 Z p b W V u d G 8 o Q U 5 U S U d P K S 4 0 M T g s N D E 3 f S Z x d W 9 0 O y w m c X V v d D t T Z W N 0 a W 9 u M S 9 h b n R p Z 2 8 v Q X V 0 b 1 J l b W 9 2 Z W R D b 2 x 1 b W 5 z M S 5 7 T W 9 2 a W 1 l b n R v K E F O V E l H T y k u N D E 5 L D Q x O H 0 m c X V v d D s s J n F 1 b 3 Q 7 U 2 V j d G l v b j E v Y W 5 0 a W d v L 0 F 1 d G 9 S Z W 1 v d m V k Q 2 9 s d W 1 u c z E u e 0 1 v d m l t Z W 5 0 b y h B T l R J R 0 8 p L j Q y M C w 0 M T l 9 J n F 1 b 3 Q 7 L C Z x d W 9 0 O 1 N l Y 3 R p b 2 4 x L 2 F u d G l n b y 9 B d X R v U m V t b 3 Z l Z E N v b H V t b n M x L n t N b 3 Z p b W V u d G 8 o Q U 5 U S U d P K S 4 0 M j E s N D I w f S Z x d W 9 0 O y w m c X V v d D t T Z W N 0 a W 9 u M S 9 h b n R p Z 2 8 v Q X V 0 b 1 J l b W 9 2 Z W R D b 2 x 1 b W 5 z M S 5 7 T W 9 2 a W 1 l b n R v K E F O V E l H T y k u N D I y L D Q y M X 0 m c X V v d D s s J n F 1 b 3 Q 7 U 2 V j d G l v b j E v Y W 5 0 a W d v L 0 F 1 d G 9 S Z W 1 v d m V k Q 2 9 s d W 1 u c z E u e 0 1 v d m l t Z W 5 0 b y h B T l R J R 0 8 p L j Q y M y w 0 M j J 9 J n F 1 b 3 Q 7 L C Z x d W 9 0 O 1 N l Y 3 R p b 2 4 x L 2 F u d G l n b y 9 B d X R v U m V t b 3 Z l Z E N v b H V t b n M x L n t N b 3 Z p b W V u d G 8 o Q U 5 U S U d P K S 4 0 M j Q s N D I z f S Z x d W 9 0 O y w m c X V v d D t T Z W N 0 a W 9 u M S 9 h b n R p Z 2 8 v Q X V 0 b 1 J l b W 9 2 Z W R D b 2 x 1 b W 5 z M S 5 7 T W 9 2 a W 1 l b n R v K E F O V E l H T y k u N D I 1 L D Q y N H 0 m c X V v d D s s J n F 1 b 3 Q 7 U 2 V j d G l v b j E v Y W 5 0 a W d v L 0 F 1 d G 9 S Z W 1 v d m V k Q 2 9 s d W 1 u c z E u e 0 1 v d m l t Z W 5 0 b y h B T l R J R 0 8 p L j Q y N i w 0 M j V 9 J n F 1 b 3 Q 7 L C Z x d W 9 0 O 1 N l Y 3 R p b 2 4 x L 2 F u d G l n b y 9 B d X R v U m V t b 3 Z l Z E N v b H V t b n M x L n t N b 3 Z p b W V u d G 8 o Q U 5 U S U d P K S 4 0 M j c s N D I 2 f S Z x d W 9 0 O y w m c X V v d D t T Z W N 0 a W 9 u M S 9 h b n R p Z 2 8 v Q X V 0 b 1 J l b W 9 2 Z W R D b 2 x 1 b W 5 z M S 5 7 T W 9 2 a W 1 l b n R v K E F O V E l H T y k u N D I 4 L D Q y N 3 0 m c X V v d D s s J n F 1 b 3 Q 7 U 2 V j d G l v b j E v Y W 5 0 a W d v L 0 F 1 d G 9 S Z W 1 v d m V k Q 2 9 s d W 1 u c z E u e 0 1 v d m l t Z W 5 0 b y h B T l R J R 0 8 p L j Q y O S w 0 M j h 9 J n F 1 b 3 Q 7 L C Z x d W 9 0 O 1 N l Y 3 R p b 2 4 x L 2 F u d G l n b y 9 B d X R v U m V t b 3 Z l Z E N v b H V t b n M x L n t N b 3 Z p b W V u d G 8 o Q U 5 U S U d P K S 4 0 M z A s N D I 5 f S Z x d W 9 0 O y w m c X V v d D t T Z W N 0 a W 9 u M S 9 h b n R p Z 2 8 v Q X V 0 b 1 J l b W 9 2 Z W R D b 2 x 1 b W 5 z M S 5 7 T W 9 2 a W 1 l b n R v K E F O V E l H T y k u N D M x L D Q z M H 0 m c X V v d D s s J n F 1 b 3 Q 7 U 2 V j d G l v b j E v Y W 5 0 a W d v L 0 F 1 d G 9 S Z W 1 v d m V k Q 2 9 s d W 1 u c z E u e 0 1 v d m l t Z W 5 0 b y h B T l R J R 0 8 p L j Q z M i w 0 M z F 9 J n F 1 b 3 Q 7 L C Z x d W 9 0 O 1 N l Y 3 R p b 2 4 x L 2 F u d G l n b y 9 B d X R v U m V t b 3 Z l Z E N v b H V t b n M x L n t N b 3 Z p b W V u d G 8 o Q U 5 U S U d P K S 4 0 M z M s N D M y f S Z x d W 9 0 O y w m c X V v d D t T Z W N 0 a W 9 u M S 9 h b n R p Z 2 8 v Q X V 0 b 1 J l b W 9 2 Z W R D b 2 x 1 b W 5 z M S 5 7 T W 9 2 a W 1 l b n R v K E F O V E l H T y k u N D M 0 L D Q z M 3 0 m c X V v d D s s J n F 1 b 3 Q 7 U 2 V j d G l v b j E v Y W 5 0 a W d v L 0 F 1 d G 9 S Z W 1 v d m V k Q 2 9 s d W 1 u c z E u e 0 1 v d m l t Z W 5 0 b y h B T l R J R 0 8 p L j Q z N S w 0 M z R 9 J n F 1 b 3 Q 7 L C Z x d W 9 0 O 1 N l Y 3 R p b 2 4 x L 2 F u d G l n b y 9 B d X R v U m V t b 3 Z l Z E N v b H V t b n M x L n t N b 3 Z p b W V u d G 8 o Q U 5 U S U d P K S 4 0 M z Y s N D M 1 f S Z x d W 9 0 O y w m c X V v d D t T Z W N 0 a W 9 u M S 9 h b n R p Z 2 8 v Q X V 0 b 1 J l b W 9 2 Z W R D b 2 x 1 b W 5 z M S 5 7 T W 9 2 a W 1 l b n R v K E F O V E l H T y k u N D M 3 L D Q z N n 0 m c X V v d D s s J n F 1 b 3 Q 7 U 2 V j d G l v b j E v Y W 5 0 a W d v L 0 F 1 d G 9 S Z W 1 v d m V k Q 2 9 s d W 1 u c z E u e 0 1 v d m l t Z W 5 0 b y h B T l R J R 0 8 p L j Q z O C w 0 M z d 9 J n F 1 b 3 Q 7 L C Z x d W 9 0 O 1 N l Y 3 R p b 2 4 x L 2 F u d G l n b y 9 B d X R v U m V t b 3 Z l Z E N v b H V t b n M x L n t N b 3 Z p b W V u d G 8 o Q U 5 U S U d P K S 4 0 M z k s N D M 4 f S Z x d W 9 0 O y w m c X V v d D t T Z W N 0 a W 9 u M S 9 h b n R p Z 2 8 v Q X V 0 b 1 J l b W 9 2 Z W R D b 2 x 1 b W 5 z M S 5 7 T W 9 2 a W 1 l b n R v K E F O V E l H T y k u N D Q w L D Q z O X 0 m c X V v d D s s J n F 1 b 3 Q 7 U 2 V j d G l v b j E v Y W 5 0 a W d v L 0 F 1 d G 9 S Z W 1 v d m V k Q 2 9 s d W 1 u c z E u e 0 1 v d m l t Z W 5 0 b y h B T l R J R 0 8 p L j Q 0 M S w 0 N D B 9 J n F 1 b 3 Q 7 L C Z x d W 9 0 O 1 N l Y 3 R p b 2 4 x L 2 F u d G l n b y 9 B d X R v U m V t b 3 Z l Z E N v b H V t b n M x L n t N b 3 Z p b W V u d G 8 o Q U 5 U S U d P K S 4 0 N D I s N D Q x f S Z x d W 9 0 O y w m c X V v d D t T Z W N 0 a W 9 u M S 9 h b n R p Z 2 8 v Q X V 0 b 1 J l b W 9 2 Z W R D b 2 x 1 b W 5 z M S 5 7 T W 9 2 a W 1 l b n R v K E F O V E l H T y k u N D Q z L D Q 0 M n 0 m c X V v d D s s J n F 1 b 3 Q 7 U 2 V j d G l v b j E v Y W 5 0 a W d v L 0 F 1 d G 9 S Z W 1 v d m V k Q 2 9 s d W 1 u c z E u e 0 1 v d m l t Z W 5 0 b y h B T l R J R 0 8 p L j Q 0 N C w 0 N D N 9 J n F 1 b 3 Q 7 L C Z x d W 9 0 O 1 N l Y 3 R p b 2 4 x L 2 F u d G l n b y 9 B d X R v U m V t b 3 Z l Z E N v b H V t b n M x L n t N b 3 Z p b W V u d G 8 o Q U 5 U S U d P K S 4 0 N D U s N D Q 0 f S Z x d W 9 0 O y w m c X V v d D t T Z W N 0 a W 9 u M S 9 h b n R p Z 2 8 v Q X V 0 b 1 J l b W 9 2 Z W R D b 2 x 1 b W 5 z M S 5 7 T W 9 2 a W 1 l b n R v K E F O V E l H T y k u N D Q 2 L D Q 0 N X 0 m c X V v d D s s J n F 1 b 3 Q 7 U 2 V j d G l v b j E v Y W 5 0 a W d v L 0 F 1 d G 9 S Z W 1 v d m V k Q 2 9 s d W 1 u c z E u e 0 1 v d m l t Z W 5 0 b y h B T l R J R 0 8 p L j Q 0 N y w 0 N D Z 9 J n F 1 b 3 Q 7 L C Z x d W 9 0 O 1 N l Y 3 R p b 2 4 x L 2 F u d G l n b y 9 B d X R v U m V t b 3 Z l Z E N v b H V t b n M x L n t N b 3 Z p b W V u d G 8 o Q U 5 U S U d P K S 4 0 N D g s N D Q 3 f S Z x d W 9 0 O y w m c X V v d D t T Z W N 0 a W 9 u M S 9 h b n R p Z 2 8 v Q X V 0 b 1 J l b W 9 2 Z W R D b 2 x 1 b W 5 z M S 5 7 T W 9 2 a W 1 l b n R v K E F O V E l H T y k u N D Q 5 L D Q 0 O H 0 m c X V v d D s s J n F 1 b 3 Q 7 U 2 V j d G l v b j E v Y W 5 0 a W d v L 0 F 1 d G 9 S Z W 1 v d m V k Q 2 9 s d W 1 u c z E u e 0 1 v d m l t Z W 5 0 b y h B T l R J R 0 8 p L j Q 1 M C w 0 N D l 9 J n F 1 b 3 Q 7 L C Z x d W 9 0 O 1 N l Y 3 R p b 2 4 x L 2 F u d G l n b y 9 B d X R v U m V t b 3 Z l Z E N v b H V t b n M x L n t N b 3 Z p b W V u d G 8 o Q U 5 U S U d P K S 4 0 N T E s N D U w f S Z x d W 9 0 O y w m c X V v d D t T Z W N 0 a W 9 u M S 9 h b n R p Z 2 8 v Q X V 0 b 1 J l b W 9 2 Z W R D b 2 x 1 b W 5 z M S 5 7 T W 9 2 a W 1 l b n R v K E F O V E l H T y k u N D U y L D Q 1 M X 0 m c X V v d D s s J n F 1 b 3 Q 7 U 2 V j d G l v b j E v Y W 5 0 a W d v L 0 F 1 d G 9 S Z W 1 v d m V k Q 2 9 s d W 1 u c z E u e 0 1 v d m l t Z W 5 0 b y h B T l R J R 0 8 p L j Q 1 M y w 0 N T J 9 J n F 1 b 3 Q 7 L C Z x d W 9 0 O 1 N l Y 3 R p b 2 4 x L 2 F u d G l n b y 9 B d X R v U m V t b 3 Z l Z E N v b H V t b n M x L n t N b 3 Z p b W V u d G 8 o Q U 5 U S U d P K S 4 0 N T Q s N D U z f S Z x d W 9 0 O y w m c X V v d D t T Z W N 0 a W 9 u M S 9 h b n R p Z 2 8 v Q X V 0 b 1 J l b W 9 2 Z W R D b 2 x 1 b W 5 z M S 5 7 T W 9 2 a W 1 l b n R v K E F O V E l H T y k u N D U 1 L D Q 1 N H 0 m c X V v d D s s J n F 1 b 3 Q 7 U 2 V j d G l v b j E v Y W 5 0 a W d v L 0 F 1 d G 9 S Z W 1 v d m V k Q 2 9 s d W 1 u c z E u e 0 1 v d m l t Z W 5 0 b y h B T l R J R 0 8 p L j Q 1 N i w 0 N T V 9 J n F 1 b 3 Q 7 L C Z x d W 9 0 O 1 N l Y 3 R p b 2 4 x L 2 F u d G l n b y 9 B d X R v U m V t b 3 Z l Z E N v b H V t b n M x L n t N b 3 Z p b W V u d G 8 o Q U 5 U S U d P K S 4 0 N T c s N D U 2 f S Z x d W 9 0 O y w m c X V v d D t T Z W N 0 a W 9 u M S 9 h b n R p Z 2 8 v Q X V 0 b 1 J l b W 9 2 Z W R D b 2 x 1 b W 5 z M S 5 7 T W 9 2 a W 1 l b n R v K E F O V E l H T y k u N D U 4 L D Q 1 N 3 0 m c X V v d D s s J n F 1 b 3 Q 7 U 2 V j d G l v b j E v Y W 5 0 a W d v L 0 F 1 d G 9 S Z W 1 v d m V k Q 2 9 s d W 1 u c z E u e 0 1 v d m l t Z W 5 0 b y h B T l R J R 0 8 p L j Q 1 O S w 0 N T h 9 J n F 1 b 3 Q 7 L C Z x d W 9 0 O 1 N l Y 3 R p b 2 4 x L 2 F u d G l n b y 9 B d X R v U m V t b 3 Z l Z E N v b H V t b n M x L n t N b 3 Z p b W V u d G 8 o Q U 5 U S U d P K S 4 0 N j A s N D U 5 f S Z x d W 9 0 O y w m c X V v d D t T Z W N 0 a W 9 u M S 9 h b n R p Z 2 8 v Q X V 0 b 1 J l b W 9 2 Z W R D b 2 x 1 b W 5 z M S 5 7 T W 9 2 a W 1 l b n R v K E F O V E l H T y k u N D Y x L D Q 2 M H 0 m c X V v d D s s J n F 1 b 3 Q 7 U 2 V j d G l v b j E v Y W 5 0 a W d v L 0 F 1 d G 9 S Z W 1 v d m V k Q 2 9 s d W 1 u c z E u e 0 1 v d m l t Z W 5 0 b y h B T l R J R 0 8 p L j Q 2 M i w 0 N j F 9 J n F 1 b 3 Q 7 L C Z x d W 9 0 O 1 N l Y 3 R p b 2 4 x L 2 F u d G l n b y 9 B d X R v U m V t b 3 Z l Z E N v b H V t b n M x L n t N b 3 Z p b W V u d G 8 o Q U 5 U S U d P K S 4 0 N j M s N D Y y f S Z x d W 9 0 O y w m c X V v d D t T Z W N 0 a W 9 u M S 9 h b n R p Z 2 8 v Q X V 0 b 1 J l b W 9 2 Z W R D b 2 x 1 b W 5 z M S 5 7 T W 9 2 a W 1 l b n R v K E F O V E l H T y k u N D Y 0 L D Q 2 M 3 0 m c X V v d D s s J n F 1 b 3 Q 7 U 2 V j d G l v b j E v Y W 5 0 a W d v L 0 F 1 d G 9 S Z W 1 v d m V k Q 2 9 s d W 1 u c z E u e 0 1 v d m l t Z W 5 0 b y h B T l R J R 0 8 p L j Q 2 N S w 0 N j R 9 J n F 1 b 3 Q 7 L C Z x d W 9 0 O 1 N l Y 3 R p b 2 4 x L 2 F u d G l n b y 9 B d X R v U m V t b 3 Z l Z E N v b H V t b n M x L n t N b 3 Z p b W V u d G 8 o Q U 5 U S U d P K S 4 0 N j Y s N D Y 1 f S Z x d W 9 0 O y w m c X V v d D t T Z W N 0 a W 9 u M S 9 h b n R p Z 2 8 v Q X V 0 b 1 J l b W 9 2 Z W R D b 2 x 1 b W 5 z M S 5 7 T W 9 2 a W 1 l b n R v K E F O V E l H T y k u N D Y 3 L D Q 2 N n 0 m c X V v d D s s J n F 1 b 3 Q 7 U 2 V j d G l v b j E v Y W 5 0 a W d v L 0 F 1 d G 9 S Z W 1 v d m V k Q 2 9 s d W 1 u c z E u e 0 1 v d m l t Z W 5 0 b y h B T l R J R 0 8 p L j Q 2 O C w 0 N j d 9 J n F 1 b 3 Q 7 L C Z x d W 9 0 O 1 N l Y 3 R p b 2 4 x L 2 F u d G l n b y 9 B d X R v U m V t b 3 Z l Z E N v b H V t b n M x L n t N b 3 Z p b W V u d G 8 o Q U 5 U S U d P K S 4 0 N j k s N D Y 4 f S Z x d W 9 0 O y w m c X V v d D t T Z W N 0 a W 9 u M S 9 h b n R p Z 2 8 v Q X V 0 b 1 J l b W 9 2 Z W R D b 2 x 1 b W 5 z M S 5 7 T W 9 2 a W 1 l b n R v K E F O V E l H T y k u N D c w L D Q 2 O X 0 m c X V v d D s s J n F 1 b 3 Q 7 U 2 V j d G l v b j E v Y W 5 0 a W d v L 0 F 1 d G 9 S Z W 1 v d m V k Q 2 9 s d W 1 u c z E u e 0 1 v d m l t Z W 5 0 b y h B T l R J R 0 8 p L j Q 3 M S w 0 N z B 9 J n F 1 b 3 Q 7 L C Z x d W 9 0 O 1 N l Y 3 R p b 2 4 x L 2 F u d G l n b y 9 B d X R v U m V t b 3 Z l Z E N v b H V t b n M x L n t N b 3 Z p b W V u d G 8 o Q U 5 U S U d P K S 4 0 N z I s N D c x f S Z x d W 9 0 O y w m c X V v d D t T Z W N 0 a W 9 u M S 9 h b n R p Z 2 8 v Q X V 0 b 1 J l b W 9 2 Z W R D b 2 x 1 b W 5 z M S 5 7 T W 9 2 a W 1 l b n R v K E F O V E l H T y k u N D c z L D Q 3 M n 0 m c X V v d D s s J n F 1 b 3 Q 7 U 2 V j d G l v b j E v Y W 5 0 a W d v L 0 F 1 d G 9 S Z W 1 v d m V k Q 2 9 s d W 1 u c z E u e 0 1 v d m l t Z W 5 0 b y h B T l R J R 0 8 p L j Q 3 N C w 0 N z N 9 J n F 1 b 3 Q 7 L C Z x d W 9 0 O 1 N l Y 3 R p b 2 4 x L 2 F u d G l n b y 9 B d X R v U m V t b 3 Z l Z E N v b H V t b n M x L n t N b 3 Z p b W V u d G 8 o Q U 5 U S U d P K S 4 0 N z U s N D c 0 f S Z x d W 9 0 O y w m c X V v d D t T Z W N 0 a W 9 u M S 9 h b n R p Z 2 8 v Q X V 0 b 1 J l b W 9 2 Z W R D b 2 x 1 b W 5 z M S 5 7 T W 9 2 a W 1 l b n R v K E F O V E l H T y k u N D c 2 L D Q 3 N X 0 m c X V v d D s s J n F 1 b 3 Q 7 U 2 V j d G l v b j E v Y W 5 0 a W d v L 0 F 1 d G 9 S Z W 1 v d m V k Q 2 9 s d W 1 u c z E u e 0 1 v d m l t Z W 5 0 b y h B T l R J R 0 8 p L j Q 3 N y w 0 N z Z 9 J n F 1 b 3 Q 7 L C Z x d W 9 0 O 1 N l Y 3 R p b 2 4 x L 2 F u d G l n b y 9 B d X R v U m V t b 3 Z l Z E N v b H V t b n M x L n t N b 3 Z p b W V u d G 8 o Q U 5 U S U d P K S 4 0 N z g s N D c 3 f S Z x d W 9 0 O y w m c X V v d D t T Z W N 0 a W 9 u M S 9 h b n R p Z 2 8 v Q X V 0 b 1 J l b W 9 2 Z W R D b 2 x 1 b W 5 z M S 5 7 T W 9 2 a W 1 l b n R v K E F O V E l H T y k u N D c 5 L D Q 3 O H 0 m c X V v d D s s J n F 1 b 3 Q 7 U 2 V j d G l v b j E v Y W 5 0 a W d v L 0 F 1 d G 9 S Z W 1 v d m V k Q 2 9 s d W 1 u c z E u e 0 1 v d m l t Z W 5 0 b y h B T l R J R 0 8 p L j Q 4 M C w 0 N z l 9 J n F 1 b 3 Q 7 L C Z x d W 9 0 O 1 N l Y 3 R p b 2 4 x L 2 F u d G l n b y 9 B d X R v U m V t b 3 Z l Z E N v b H V t b n M x L n t N b 3 Z p b W V u d G 8 o Q U 5 U S U d P K S 4 0 O D E s N D g w f S Z x d W 9 0 O y w m c X V v d D t T Z W N 0 a W 9 u M S 9 h b n R p Z 2 8 v Q X V 0 b 1 J l b W 9 2 Z W R D b 2 x 1 b W 5 z M S 5 7 T W 9 2 a W 1 l b n R v K E F O V E l H T y k u N D g y L D Q 4 M X 0 m c X V v d D s s J n F 1 b 3 Q 7 U 2 V j d G l v b j E v Y W 5 0 a W d v L 0 F 1 d G 9 S Z W 1 v d m V k Q 2 9 s d W 1 u c z E u e 0 1 v d m l t Z W 5 0 b y h B T l R J R 0 8 p L j Q 4 M y w 0 O D J 9 J n F 1 b 3 Q 7 L C Z x d W 9 0 O 1 N l Y 3 R p b 2 4 x L 2 F u d G l n b y 9 B d X R v U m V t b 3 Z l Z E N v b H V t b n M x L n t N b 3 Z p b W V u d G 8 o Q U 5 U S U d P K S 4 0 O D Q s N D g z f S Z x d W 9 0 O y w m c X V v d D t T Z W N 0 a W 9 u M S 9 h b n R p Z 2 8 v Q X V 0 b 1 J l b W 9 2 Z W R D b 2 x 1 b W 5 z M S 5 7 T W 9 2 a W 1 l b n R v K E F O V E l H T y k u N D g 1 L D Q 4 N H 0 m c X V v d D s s J n F 1 b 3 Q 7 U 2 V j d G l v b j E v Y W 5 0 a W d v L 0 F 1 d G 9 S Z W 1 v d m V k Q 2 9 s d W 1 u c z E u e 0 1 v d m l t Z W 5 0 b y h B T l R J R 0 8 p L j Q 4 N i w 0 O D V 9 J n F 1 b 3 Q 7 L C Z x d W 9 0 O 1 N l Y 3 R p b 2 4 x L 2 F u d G l n b y 9 B d X R v U m V t b 3 Z l Z E N v b H V t b n M x L n t N b 3 Z p b W V u d G 8 o Q U 5 U S U d P K S 4 0 O D c s N D g 2 f S Z x d W 9 0 O y w m c X V v d D t T Z W N 0 a W 9 u M S 9 h b n R p Z 2 8 v Q X V 0 b 1 J l b W 9 2 Z W R D b 2 x 1 b W 5 z M S 5 7 T W 9 2 a W 1 l b n R v K E F O V E l H T y k u N D g 4 L D Q 4 N 3 0 m c X V v d D s s J n F 1 b 3 Q 7 U 2 V j d G l v b j E v Y W 5 0 a W d v L 0 F 1 d G 9 S Z W 1 v d m V k Q 2 9 s d W 1 u c z E u e 0 1 v d m l t Z W 5 0 b y h B T l R J R 0 8 p L j Q 4 O S w 0 O D h 9 J n F 1 b 3 Q 7 L C Z x d W 9 0 O 1 N l Y 3 R p b 2 4 x L 2 F u d G l n b y 9 B d X R v U m V t b 3 Z l Z E N v b H V t b n M x L n t N b 3 Z p b W V u d G 8 o Q U 5 U S U d P K S 4 0 O T A s N D g 5 f S Z x d W 9 0 O y w m c X V v d D t T Z W N 0 a W 9 u M S 9 h b n R p Z 2 8 v Q X V 0 b 1 J l b W 9 2 Z W R D b 2 x 1 b W 5 z M S 5 7 T W 9 2 a W 1 l b n R v K E F O V E l H T y k u N D k x L D Q 5 M H 0 m c X V v d D s s J n F 1 b 3 Q 7 U 2 V j d G l v b j E v Y W 5 0 a W d v L 0 F 1 d G 9 S Z W 1 v d m V k Q 2 9 s d W 1 u c z E u e 0 1 v d m l t Z W 5 0 b y h B T l R J R 0 8 p L j Q 5 M i w 0 O T F 9 J n F 1 b 3 Q 7 L C Z x d W 9 0 O 1 N l Y 3 R p b 2 4 x L 2 F u d G l n b y 9 B d X R v U m V t b 3 Z l Z E N v b H V t b n M x L n t N b 3 Z p b W V u d G 8 o Q U 5 U S U d P K S 4 0 O T M s N D k y f S Z x d W 9 0 O y w m c X V v d D t T Z W N 0 a W 9 u M S 9 h b n R p Z 2 8 v Q X V 0 b 1 J l b W 9 2 Z W R D b 2 x 1 b W 5 z M S 5 7 T W 9 2 a W 1 l b n R v K E F O V E l H T y k u N D k 0 L D Q 5 M 3 0 m c X V v d D s s J n F 1 b 3 Q 7 U 2 V j d G l v b j E v Y W 5 0 a W d v L 0 F 1 d G 9 S Z W 1 v d m V k Q 2 9 s d W 1 u c z E u e 0 1 v d m l t Z W 5 0 b y h B T l R J R 0 8 p L j Q 5 N S w 0 O T R 9 J n F 1 b 3 Q 7 L C Z x d W 9 0 O 1 N l Y 3 R p b 2 4 x L 2 F u d G l n b y 9 B d X R v U m V t b 3 Z l Z E N v b H V t b n M x L n t N b 3 Z p b W V u d G 8 o Q U 5 U S U d P K S 4 0 O T Y s N D k 1 f S Z x d W 9 0 O y w m c X V v d D t T Z W N 0 a W 9 u M S 9 h b n R p Z 2 8 v Q X V 0 b 1 J l b W 9 2 Z W R D b 2 x 1 b W 5 z M S 5 7 T W 9 2 a W 1 l b n R v K E F O V E l H T y k u N D k 3 L D Q 5 N n 0 m c X V v d D s s J n F 1 b 3 Q 7 U 2 V j d G l v b j E v Y W 5 0 a W d v L 0 F 1 d G 9 S Z W 1 v d m V k Q 2 9 s d W 1 u c z E u e 0 1 v d m l t Z W 5 0 b y h B T l R J R 0 8 p L j Q 5 O C w 0 O T d 9 J n F 1 b 3 Q 7 L C Z x d W 9 0 O 1 N l Y 3 R p b 2 4 x L 2 F u d G l n b y 9 B d X R v U m V t b 3 Z l Z E N v b H V t b n M x L n t N b 3 Z p b W V u d G 8 o Q U 5 U S U d P K S 4 0 O T k s N D k 4 f S Z x d W 9 0 O y w m c X V v d D t T Z W N 0 a W 9 u M S 9 h b n R p Z 2 8 v Q X V 0 b 1 J l b W 9 2 Z W R D b 2 x 1 b W 5 z M S 5 7 T W 9 2 a W 1 l b n R v K E F O V E l H T y k u N T A w L D Q 5 O X 0 m c X V v d D s s J n F 1 b 3 Q 7 U 2 V j d G l v b j E v Y W 5 0 a W d v L 0 F 1 d G 9 S Z W 1 v d m V k Q 2 9 s d W 1 u c z E u e 0 1 v d m l t Z W 5 0 b y h B T l R J R 0 8 p L j U w M S w 1 M D B 9 J n F 1 b 3 Q 7 L C Z x d W 9 0 O 1 N l Y 3 R p b 2 4 x L 2 F u d G l n b y 9 B d X R v U m V t b 3 Z l Z E N v b H V t b n M x L n t N b 3 Z p b W V u d G 8 o Q U 5 U S U d P K S 4 1 M D I s N T A x f S Z x d W 9 0 O y w m c X V v d D t T Z W N 0 a W 9 u M S 9 h b n R p Z 2 8 v Q X V 0 b 1 J l b W 9 2 Z W R D b 2 x 1 b W 5 z M S 5 7 T W 9 2 a W 1 l b n R v K E F O V E l H T y k u N T A z L D U w M n 0 m c X V v d D s s J n F 1 b 3 Q 7 U 2 V j d G l v b j E v Y W 5 0 a W d v L 0 F 1 d G 9 S Z W 1 v d m V k Q 2 9 s d W 1 u c z E u e 0 1 v d m l t Z W 5 0 b y h B T l R J R 0 8 p L j U w N C w 1 M D N 9 J n F 1 b 3 Q 7 L C Z x d W 9 0 O 1 N l Y 3 R p b 2 4 x L 2 F u d G l n b y 9 B d X R v U m V t b 3 Z l Z E N v b H V t b n M x L n t N b 3 Z p b W V u d G 8 o Q U 5 U S U d P K S 4 1 M D U s N T A 0 f S Z x d W 9 0 O y w m c X V v d D t T Z W N 0 a W 9 u M S 9 h b n R p Z 2 8 v Q X V 0 b 1 J l b W 9 2 Z W R D b 2 x 1 b W 5 z M S 5 7 T W 9 2 a W 1 l b n R v K E F O V E l H T y k u N T A 2 L D U w N X 0 m c X V v d D s s J n F 1 b 3 Q 7 U 2 V j d G l v b j E v Y W 5 0 a W d v L 0 F 1 d G 9 S Z W 1 v d m V k Q 2 9 s d W 1 u c z E u e 0 1 v d m l t Z W 5 0 b y h B T l R J R 0 8 p L j U w N y w 1 M D Z 9 J n F 1 b 3 Q 7 L C Z x d W 9 0 O 1 N l Y 3 R p b 2 4 x L 2 F u d G l n b y 9 B d X R v U m V t b 3 Z l Z E N v b H V t b n M x L n t N b 3 Z p b W V u d G 8 o Q U 5 U S U d P K S 4 1 M D g s N T A 3 f S Z x d W 9 0 O y w m c X V v d D t T Z W N 0 a W 9 u M S 9 h b n R p Z 2 8 v Q X V 0 b 1 J l b W 9 2 Z W R D b 2 x 1 b W 5 z M S 5 7 T W 9 2 a W 1 l b n R v K E F O V E l H T y k u N T A 5 L D U w O H 0 m c X V v d D s s J n F 1 b 3 Q 7 U 2 V j d G l v b j E v Y W 5 0 a W d v L 0 F 1 d G 9 S Z W 1 v d m V k Q 2 9 s d W 1 u c z E u e 0 1 v d m l t Z W 5 0 b y h B T l R J R 0 8 p L j U x M C w 1 M D l 9 J n F 1 b 3 Q 7 L C Z x d W 9 0 O 1 N l Y 3 R p b 2 4 x L 2 F u d G l n b y 9 B d X R v U m V t b 3 Z l Z E N v b H V t b n M x L n t N b 3 Z p b W V u d G 8 o Q U 5 U S U d P K S 4 1 M T E s N T E w f S Z x d W 9 0 O y w m c X V v d D t T Z W N 0 a W 9 u M S 9 h b n R p Z 2 8 v Q X V 0 b 1 J l b W 9 2 Z W R D b 2 x 1 b W 5 z M S 5 7 T W 9 2 a W 1 l b n R v K E F O V E l H T y k u N T E y L D U x M X 0 m c X V v d D s s J n F 1 b 3 Q 7 U 2 V j d G l v b j E v Y W 5 0 a W d v L 0 F 1 d G 9 S Z W 1 v d m V k Q 2 9 s d W 1 u c z E u e 0 1 v d m l t Z W 5 0 b y h B T l R J R 0 8 p L j U x M y w 1 M T J 9 J n F 1 b 3 Q 7 L C Z x d W 9 0 O 1 N l Y 3 R p b 2 4 x L 2 F u d G l n b y 9 B d X R v U m V t b 3 Z l Z E N v b H V t b n M x L n t N b 3 Z p b W V u d G 8 o Q U 5 U S U d P K S 4 1 M T Q s N T E z f S Z x d W 9 0 O y w m c X V v d D t T Z W N 0 a W 9 u M S 9 h b n R p Z 2 8 v Q X V 0 b 1 J l b W 9 2 Z W R D b 2 x 1 b W 5 z M S 5 7 T W 9 2 a W 1 l b n R v K E F O V E l H T y k u N T E 1 L D U x N H 0 m c X V v d D s s J n F 1 b 3 Q 7 U 2 V j d G l v b j E v Y W 5 0 a W d v L 0 F 1 d G 9 S Z W 1 v d m V k Q 2 9 s d W 1 u c z E u e 0 1 v d m l t Z W 5 0 b y h B T l R J R 0 8 p L j U x N i w 1 M T V 9 J n F 1 b 3 Q 7 L C Z x d W 9 0 O 1 N l Y 3 R p b 2 4 x L 2 F u d G l n b y 9 B d X R v U m V t b 3 Z l Z E N v b H V t b n M x L n t N b 3 Z p b W V u d G 8 o Q U 5 U S U d P K S 4 1 M T c s N T E 2 f S Z x d W 9 0 O y w m c X V v d D t T Z W N 0 a W 9 u M S 9 h b n R p Z 2 8 v Q X V 0 b 1 J l b W 9 2 Z W R D b 2 x 1 b W 5 z M S 5 7 T W 9 2 a W 1 l b n R v K E F O V E l H T y k u N T E 4 L D U x N 3 0 m c X V v d D s s J n F 1 b 3 Q 7 U 2 V j d G l v b j E v Y W 5 0 a W d v L 0 F 1 d G 9 S Z W 1 v d m V k Q 2 9 s d W 1 u c z E u e 0 1 v d m l t Z W 5 0 b y h B T l R J R 0 8 p L j U x O S w 1 M T h 9 J n F 1 b 3 Q 7 L C Z x d W 9 0 O 1 N l Y 3 R p b 2 4 x L 2 F u d G l n b y 9 B d X R v U m V t b 3 Z l Z E N v b H V t b n M x L n t N b 3 Z p b W V u d G 8 o Q U 5 U S U d P K S 4 1 M j A s N T E 5 f S Z x d W 9 0 O y w m c X V v d D t T Z W N 0 a W 9 u M S 9 h b n R p Z 2 8 v Q X V 0 b 1 J l b W 9 2 Z W R D b 2 x 1 b W 5 z M S 5 7 T W 9 2 a W 1 l b n R v K E F O V E l H T y k u N T I x L D U y M H 0 m c X V v d D s s J n F 1 b 3 Q 7 U 2 V j d G l v b j E v Y W 5 0 a W d v L 0 F 1 d G 9 S Z W 1 v d m V k Q 2 9 s d W 1 u c z E u e 0 1 v d m l t Z W 5 0 b y h B T l R J R 0 8 p L j U y M i w 1 M j F 9 J n F 1 b 3 Q 7 L C Z x d W 9 0 O 1 N l Y 3 R p b 2 4 x L 2 F u d G l n b y 9 B d X R v U m V t b 3 Z l Z E N v b H V t b n M x L n t N b 3 Z p b W V u d G 8 o Q U 5 U S U d P K S 4 1 M j M s N T I y f S Z x d W 9 0 O y w m c X V v d D t T Z W N 0 a W 9 u M S 9 h b n R p Z 2 8 v Q X V 0 b 1 J l b W 9 2 Z W R D b 2 x 1 b W 5 z M S 5 7 T W 9 2 a W 1 l b n R v K E F O V E l H T y k u N T I 0 L D U y M 3 0 m c X V v d D s s J n F 1 b 3 Q 7 U 2 V j d G l v b j E v Y W 5 0 a W d v L 0 F 1 d G 9 S Z W 1 v d m V k Q 2 9 s d W 1 u c z E u e 0 1 v d m l t Z W 5 0 b y h B T l R J R 0 8 p L j U y N S w 1 M j R 9 J n F 1 b 3 Q 7 L C Z x d W 9 0 O 1 N l Y 3 R p b 2 4 x L 2 F u d G l n b y 9 B d X R v U m V t b 3 Z l Z E N v b H V t b n M x L n t N b 3 Z p b W V u d G 8 o Q U 5 U S U d P K S 4 1 M j Y s N T I 1 f S Z x d W 9 0 O y w m c X V v d D t T Z W N 0 a W 9 u M S 9 h b n R p Z 2 8 v Q X V 0 b 1 J l b W 9 2 Z W R D b 2 x 1 b W 5 z M S 5 7 T W 9 2 a W 1 l b n R v K E F O V E l H T y k u N T I 3 L D U y N n 0 m c X V v d D s s J n F 1 b 3 Q 7 U 2 V j d G l v b j E v Y W 5 0 a W d v L 0 F 1 d G 9 S Z W 1 v d m V k Q 2 9 s d W 1 u c z E u e 0 1 v d m l t Z W 5 0 b y h B T l R J R 0 8 p L j U y O C w 1 M j d 9 J n F 1 b 3 Q 7 L C Z x d W 9 0 O 1 N l Y 3 R p b 2 4 x L 2 F u d G l n b y 9 B d X R v U m V t b 3 Z l Z E N v b H V t b n M x L n t N b 3 Z p b W V u d G 8 o Q U 5 U S U d P K S 4 1 M j k s N T I 4 f S Z x d W 9 0 O y w m c X V v d D t T Z W N 0 a W 9 u M S 9 h b n R p Z 2 8 v Q X V 0 b 1 J l b W 9 2 Z W R D b 2 x 1 b W 5 z M S 5 7 T W 9 2 a W 1 l b n R v K E F O V E l H T y k u N T M w L D U y O X 0 m c X V v d D s s J n F 1 b 3 Q 7 U 2 V j d G l v b j E v Y W 5 0 a W d v L 0 F 1 d G 9 S Z W 1 v d m V k Q 2 9 s d W 1 u c z E u e 0 1 v d m l t Z W 5 0 b y h B T l R J R 0 8 p L j U z M S w 1 M z B 9 J n F 1 b 3 Q 7 L C Z x d W 9 0 O 1 N l Y 3 R p b 2 4 x L 2 F u d G l n b y 9 B d X R v U m V t b 3 Z l Z E N v b H V t b n M x L n t N b 3 Z p b W V u d G 8 o Q U 5 U S U d P K S 4 1 M z I s N T M x f S Z x d W 9 0 O y w m c X V v d D t T Z W N 0 a W 9 u M S 9 h b n R p Z 2 8 v Q X V 0 b 1 J l b W 9 2 Z W R D b 2 x 1 b W 5 z M S 5 7 T W 9 2 a W 1 l b n R v K E F O V E l H T y k u N T M z L D U z M n 0 m c X V v d D s s J n F 1 b 3 Q 7 U 2 V j d G l v b j E v Y W 5 0 a W d v L 0 F 1 d G 9 S Z W 1 v d m V k Q 2 9 s d W 1 u c z E u e 0 1 v d m l t Z W 5 0 b y h B T l R J R 0 8 p L j U z N C w 1 M z N 9 J n F 1 b 3 Q 7 L C Z x d W 9 0 O 1 N l Y 3 R p b 2 4 x L 2 F u d G l n b y 9 B d X R v U m V t b 3 Z l Z E N v b H V t b n M x L n t N b 3 Z p b W V u d G 8 o Q U 5 U S U d P K S 4 1 M z U s N T M 0 f S Z x d W 9 0 O y w m c X V v d D t T Z W N 0 a W 9 u M S 9 h b n R p Z 2 8 v Q X V 0 b 1 J l b W 9 2 Z W R D b 2 x 1 b W 5 z M S 5 7 T W 9 2 a W 1 l b n R v K E F O V E l H T y k u N T M 2 L D U z N X 0 m c X V v d D s s J n F 1 b 3 Q 7 U 2 V j d G l v b j E v Y W 5 0 a W d v L 0 F 1 d G 9 S Z W 1 v d m V k Q 2 9 s d W 1 u c z E u e 0 1 v d m l t Z W 5 0 b y h B T l R J R 0 8 p L j U z N y w 1 M z Z 9 J n F 1 b 3 Q 7 L C Z x d W 9 0 O 1 N l Y 3 R p b 2 4 x L 2 F u d G l n b y 9 B d X R v U m V t b 3 Z l Z E N v b H V t b n M x L n t N b 3 Z p b W V u d G 8 o Q U 5 U S U d P K S 4 1 M z g s N T M 3 f S Z x d W 9 0 O y w m c X V v d D t T Z W N 0 a W 9 u M S 9 h b n R p Z 2 8 v Q X V 0 b 1 J l b W 9 2 Z W R D b 2 x 1 b W 5 z M S 5 7 T W 9 2 a W 1 l b n R v K E F O V E l H T y k u N T M 5 L D U z O H 0 m c X V v d D s s J n F 1 b 3 Q 7 U 2 V j d G l v b j E v Y W 5 0 a W d v L 0 F 1 d G 9 S Z W 1 v d m V k Q 2 9 s d W 1 u c z E u e 0 1 v d m l t Z W 5 0 b y h B T l R J R 0 8 p L j U 0 M C w 1 M z l 9 J n F 1 b 3 Q 7 L C Z x d W 9 0 O 1 N l Y 3 R p b 2 4 x L 2 F u d G l n b y 9 B d X R v U m V t b 3 Z l Z E N v b H V t b n M x L n t N b 3 Z p b W V u d G 8 o Q U 5 U S U d P K S 4 1 N D E s N T Q w f S Z x d W 9 0 O y w m c X V v d D t T Z W N 0 a W 9 u M S 9 h b n R p Z 2 8 v Q X V 0 b 1 J l b W 9 2 Z W R D b 2 x 1 b W 5 z M S 5 7 T W 9 2 a W 1 l b n R v K E F O V E l H T y k u N T Q y L D U 0 M X 0 m c X V v d D s s J n F 1 b 3 Q 7 U 2 V j d G l v b j E v Y W 5 0 a W d v L 0 F 1 d G 9 S Z W 1 v d m V k Q 2 9 s d W 1 u c z E u e 0 1 v d m l t Z W 5 0 b y h B T l R J R 0 8 p L j U 0 M y w 1 N D J 9 J n F 1 b 3 Q 7 L C Z x d W 9 0 O 1 N l Y 3 R p b 2 4 x L 2 F u d G l n b y 9 B d X R v U m V t b 3 Z l Z E N v b H V t b n M x L n t N b 3 Z p b W V u d G 8 o Q U 5 U S U d P K S 4 1 N D Q s N T Q z f S Z x d W 9 0 O y w m c X V v d D t T Z W N 0 a W 9 u M S 9 h b n R p Z 2 8 v Q X V 0 b 1 J l b W 9 2 Z W R D b 2 x 1 b W 5 z M S 5 7 T W 9 2 a W 1 l b n R v K E F O V E l H T y k u N T Q 1 L D U 0 N H 0 m c X V v d D s s J n F 1 b 3 Q 7 U 2 V j d G l v b j E v Y W 5 0 a W d v L 0 F 1 d G 9 S Z W 1 v d m V k Q 2 9 s d W 1 u c z E u e 0 1 v d m l t Z W 5 0 b y h B T l R J R 0 8 p L j U 0 N i w 1 N D V 9 J n F 1 b 3 Q 7 L C Z x d W 9 0 O 1 N l Y 3 R p b 2 4 x L 2 F u d G l n b y 9 B d X R v U m V t b 3 Z l Z E N v b H V t b n M x L n t N b 3 Z p b W V u d G 8 o Q U 5 U S U d P K S 4 1 N D c s N T Q 2 f S Z x d W 9 0 O y w m c X V v d D t T Z W N 0 a W 9 u M S 9 h b n R p Z 2 8 v Q X V 0 b 1 J l b W 9 2 Z W R D b 2 x 1 b W 5 z M S 5 7 T W 9 2 a W 1 l b n R v K E F O V E l H T y k u N T Q 4 L D U 0 N 3 0 m c X V v d D s s J n F 1 b 3 Q 7 U 2 V j d G l v b j E v Y W 5 0 a W d v L 0 F 1 d G 9 S Z W 1 v d m V k Q 2 9 s d W 1 u c z E u e 0 1 v d m l t Z W 5 0 b y h B T l R J R 0 8 p L j U 0 O S w 1 N D h 9 J n F 1 b 3 Q 7 L C Z x d W 9 0 O 1 N l Y 3 R p b 2 4 x L 2 F u d G l n b y 9 B d X R v U m V t b 3 Z l Z E N v b H V t b n M x L n t N b 3 Z p b W V u d G 8 o Q U 5 U S U d P K S 4 1 N T A s N T Q 5 f S Z x d W 9 0 O y w m c X V v d D t T Z W N 0 a W 9 u M S 9 h b n R p Z 2 8 v Q X V 0 b 1 J l b W 9 2 Z W R D b 2 x 1 b W 5 z M S 5 7 T W 9 2 a W 1 l b n R v K E F O V E l H T y k u N T U x L D U 1 M H 0 m c X V v d D s s J n F 1 b 3 Q 7 U 2 V j d G l v b j E v Y W 5 0 a W d v L 0 F 1 d G 9 S Z W 1 v d m V k Q 2 9 s d W 1 u c z E u e 0 1 v d m l t Z W 5 0 b y h B T l R J R 0 8 p L j U 1 M i w 1 N T F 9 J n F 1 b 3 Q 7 L C Z x d W 9 0 O 1 N l Y 3 R p b 2 4 x L 2 F u d G l n b y 9 B d X R v U m V t b 3 Z l Z E N v b H V t b n M x L n t N b 3 Z p b W V u d G 8 o Q U 5 U S U d P K S 4 1 N T M s N T U y f S Z x d W 9 0 O y w m c X V v d D t T Z W N 0 a W 9 u M S 9 h b n R p Z 2 8 v Q X V 0 b 1 J l b W 9 2 Z W R D b 2 x 1 b W 5 z M S 5 7 T W 9 2 a W 1 l b n R v K E F O V E l H T y k u N T U 0 L D U 1 M 3 0 m c X V v d D s s J n F 1 b 3 Q 7 U 2 V j d G l v b j E v Y W 5 0 a W d v L 0 F 1 d G 9 S Z W 1 v d m V k Q 2 9 s d W 1 u c z E u e 0 1 v d m l t Z W 5 0 b y h B T l R J R 0 8 p L j U 1 N S w 1 N T R 9 J n F 1 b 3 Q 7 L C Z x d W 9 0 O 1 N l Y 3 R p b 2 4 x L 2 F u d G l n b y 9 B d X R v U m V t b 3 Z l Z E N v b H V t b n M x L n t N b 3 Z p b W V u d G 8 o Q U 5 U S U d P K S 4 1 N T Y s N T U 1 f S Z x d W 9 0 O y w m c X V v d D t T Z W N 0 a W 9 u M S 9 h b n R p Z 2 8 v Q X V 0 b 1 J l b W 9 2 Z W R D b 2 x 1 b W 5 z M S 5 7 T W 9 2 a W 1 l b n R v K E F O V E l H T y k u N T U 3 L D U 1 N n 0 m c X V v d D s s J n F 1 b 3 Q 7 U 2 V j d G l v b j E v Y W 5 0 a W d v L 0 F 1 d G 9 S Z W 1 v d m V k Q 2 9 s d W 1 u c z E u e 0 1 v d m l t Z W 5 0 b y h B T l R J R 0 8 p L j U 1 O C w 1 N T d 9 J n F 1 b 3 Q 7 L C Z x d W 9 0 O 1 N l Y 3 R p b 2 4 x L 2 F u d G l n b y 9 B d X R v U m V t b 3 Z l Z E N v b H V t b n M x L n t N b 3 Z p b W V u d G 8 o Q U 5 U S U d P K S 4 1 N T k s N T U 4 f S Z x d W 9 0 O y w m c X V v d D t T Z W N 0 a W 9 u M S 9 h b n R p Z 2 8 v Q X V 0 b 1 J l b W 9 2 Z W R D b 2 x 1 b W 5 z M S 5 7 T W 9 2 a W 1 l b n R v K E F O V E l H T y k u N T Y w L D U 1 O X 0 m c X V v d D s s J n F 1 b 3 Q 7 U 2 V j d G l v b j E v Y W 5 0 a W d v L 0 F 1 d G 9 S Z W 1 v d m V k Q 2 9 s d W 1 u c z E u e 0 1 v d m l t Z W 5 0 b y h B T l R J R 0 8 p L j U 2 M S w 1 N j B 9 J n F 1 b 3 Q 7 L C Z x d W 9 0 O 1 N l Y 3 R p b 2 4 x L 2 F u d G l n b y 9 B d X R v U m V t b 3 Z l Z E N v b H V t b n M x L n t N b 3 Z p b W V u d G 8 o Q U 5 U S U d P K S 4 1 N j I s N T Y x f S Z x d W 9 0 O y w m c X V v d D t T Z W N 0 a W 9 u M S 9 h b n R p Z 2 8 v Q X V 0 b 1 J l b W 9 2 Z W R D b 2 x 1 b W 5 z M S 5 7 T W 9 2 a W 1 l b n R v K E F O V E l H T y k u N T Y z L D U 2 M n 0 m c X V v d D s s J n F 1 b 3 Q 7 U 2 V j d G l v b j E v Y W 5 0 a W d v L 0 F 1 d G 9 S Z W 1 v d m V k Q 2 9 s d W 1 u c z E u e 0 1 v d m l t Z W 5 0 b y h B T l R J R 0 8 p L j U 2 N C w 1 N j N 9 J n F 1 b 3 Q 7 L C Z x d W 9 0 O 1 N l Y 3 R p b 2 4 x L 2 F u d G l n b y 9 B d X R v U m V t b 3 Z l Z E N v b H V t b n M x L n t N b 3 Z p b W V u d G 8 o Q U 5 U S U d P K S 4 1 N j U s N T Y 0 f S Z x d W 9 0 O y w m c X V v d D t T Z W N 0 a W 9 u M S 9 h b n R p Z 2 8 v Q X V 0 b 1 J l b W 9 2 Z W R D b 2 x 1 b W 5 z M S 5 7 T W 9 2 a W 1 l b n R v K E F O V E l H T y k u N T Y 2 L D U 2 N X 0 m c X V v d D s s J n F 1 b 3 Q 7 U 2 V j d G l v b j E v Y W 5 0 a W d v L 0 F 1 d G 9 S Z W 1 v d m V k Q 2 9 s d W 1 u c z E u e 0 1 v d m l t Z W 5 0 b y h B T l R J R 0 8 p L j U 2 N y w 1 N j Z 9 J n F 1 b 3 Q 7 L C Z x d W 9 0 O 1 N l Y 3 R p b 2 4 x L 2 F u d G l n b y 9 B d X R v U m V t b 3 Z l Z E N v b H V t b n M x L n t N b 3 Z p b W V u d G 8 o Q U 5 U S U d P K S 4 1 N j g s N T Y 3 f S Z x d W 9 0 O y w m c X V v d D t T Z W N 0 a W 9 u M S 9 h b n R p Z 2 8 v Q X V 0 b 1 J l b W 9 2 Z W R D b 2 x 1 b W 5 z M S 5 7 T W 9 2 a W 1 l b n R v K E F O V E l H T y k u N T Y 5 L D U 2 O H 0 m c X V v d D s s J n F 1 b 3 Q 7 U 2 V j d G l v b j E v Y W 5 0 a W d v L 0 F 1 d G 9 S Z W 1 v d m V k Q 2 9 s d W 1 u c z E u e 0 1 v d m l t Z W 5 0 b y h B T l R J R 0 8 p L j U 3 M C w 1 N j l 9 J n F 1 b 3 Q 7 L C Z x d W 9 0 O 1 N l Y 3 R p b 2 4 x L 2 F u d G l n b y 9 B d X R v U m V t b 3 Z l Z E N v b H V t b n M x L n t N b 3 Z p b W V u d G 8 o Q U 5 U S U d P K S 4 1 N z E s N T c w f S Z x d W 9 0 O y w m c X V v d D t T Z W N 0 a W 9 u M S 9 h b n R p Z 2 8 v Q X V 0 b 1 J l b W 9 2 Z W R D b 2 x 1 b W 5 z M S 5 7 T W 9 2 a W 1 l b n R v K E F O V E l H T y k u N T c y L D U 3 M X 0 m c X V v d D s s J n F 1 b 3 Q 7 U 2 V j d G l v b j E v Y W 5 0 a W d v L 0 F 1 d G 9 S Z W 1 v d m V k Q 2 9 s d W 1 u c z E u e 0 1 v d m l t Z W 5 0 b y h B T l R J R 0 8 p L j U 3 M y w 1 N z J 9 J n F 1 b 3 Q 7 L C Z x d W 9 0 O 1 N l Y 3 R p b 2 4 x L 2 F u d G l n b y 9 B d X R v U m V t b 3 Z l Z E N v b H V t b n M x L n t N b 3 Z p b W V u d G 8 o Q U 5 U S U d P K S 4 1 N z Q s N T c z f S Z x d W 9 0 O y w m c X V v d D t T Z W N 0 a W 9 u M S 9 h b n R p Z 2 8 v Q X V 0 b 1 J l b W 9 2 Z W R D b 2 x 1 b W 5 z M S 5 7 T W 9 2 a W 1 l b n R v K E F O V E l H T y k u N T c 1 L D U 3 N H 0 m c X V v d D s s J n F 1 b 3 Q 7 U 2 V j d G l v b j E v Y W 5 0 a W d v L 0 F 1 d G 9 S Z W 1 v d m V k Q 2 9 s d W 1 u c z E u e 0 1 v d m l t Z W 5 0 b y h B T l R J R 0 8 p L j U 3 N i w 1 N z V 9 J n F 1 b 3 Q 7 L C Z x d W 9 0 O 1 N l Y 3 R p b 2 4 x L 2 F u d G l n b y 9 B d X R v U m V t b 3 Z l Z E N v b H V t b n M x L n t N b 3 Z p b W V u d G 8 o Q U 5 U S U d P K S 4 1 N z c s N T c 2 f S Z x d W 9 0 O y w m c X V v d D t T Z W N 0 a W 9 u M S 9 h b n R p Z 2 8 v Q X V 0 b 1 J l b W 9 2 Z W R D b 2 x 1 b W 5 z M S 5 7 T W 9 2 a W 1 l b n R v K E F O V E l H T y k u N T c 4 L D U 3 N 3 0 m c X V v d D s s J n F 1 b 3 Q 7 U 2 V j d G l v b j E v Y W 5 0 a W d v L 0 F 1 d G 9 S Z W 1 v d m V k Q 2 9 s d W 1 u c z E u e 0 1 v d m l t Z W 5 0 b y h B T l R J R 0 8 p L j U 3 O S w 1 N z h 9 J n F 1 b 3 Q 7 L C Z x d W 9 0 O 1 N l Y 3 R p b 2 4 x L 2 F u d G l n b y 9 B d X R v U m V t b 3 Z l Z E N v b H V t b n M x L n t N b 3 Z p b W V u d G 8 o Q U 5 U S U d P K S 4 1 O D A s N T c 5 f S Z x d W 9 0 O y w m c X V v d D t T Z W N 0 a W 9 u M S 9 h b n R p Z 2 8 v Q X V 0 b 1 J l b W 9 2 Z W R D b 2 x 1 b W 5 z M S 5 7 T W 9 2 a W 1 l b n R v K E F O V E l H T y k u N T g x L D U 4 M H 0 m c X V v d D s s J n F 1 b 3 Q 7 U 2 V j d G l v b j E v Y W 5 0 a W d v L 0 F 1 d G 9 S Z W 1 v d m V k Q 2 9 s d W 1 u c z E u e 0 1 v d m l t Z W 5 0 b y h B T l R J R 0 8 p L j U 4 M i w 1 O D F 9 J n F 1 b 3 Q 7 L C Z x d W 9 0 O 1 N l Y 3 R p b 2 4 x L 2 F u d G l n b y 9 B d X R v U m V t b 3 Z l Z E N v b H V t b n M x L n t N b 3 Z p b W V u d G 8 o Q U 5 U S U d P K S 4 1 O D M s N T g y f S Z x d W 9 0 O y w m c X V v d D t T Z W N 0 a W 9 u M S 9 h b n R p Z 2 8 v Q X V 0 b 1 J l b W 9 2 Z W R D b 2 x 1 b W 5 z M S 5 7 T W 9 2 a W 1 l b n R v K E F O V E l H T y k u N T g 0 L D U 4 M 3 0 m c X V v d D s s J n F 1 b 3 Q 7 U 2 V j d G l v b j E v Y W 5 0 a W d v L 0 F 1 d G 9 S Z W 1 v d m V k Q 2 9 s d W 1 u c z E u e 0 1 v d m l t Z W 5 0 b y h B T l R J R 0 8 p L j U 4 N S w 1 O D R 9 J n F 1 b 3 Q 7 L C Z x d W 9 0 O 1 N l Y 3 R p b 2 4 x L 2 F u d G l n b y 9 B d X R v U m V t b 3 Z l Z E N v b H V t b n M x L n t N b 3 Z p b W V u d G 8 o Q U 5 U S U d P K S 4 1 O D Y s N T g 1 f S Z x d W 9 0 O y w m c X V v d D t T Z W N 0 a W 9 u M S 9 h b n R p Z 2 8 v Q X V 0 b 1 J l b W 9 2 Z W R D b 2 x 1 b W 5 z M S 5 7 T W 9 2 a W 1 l b n R v K E F O V E l H T y k u N T g 3 L D U 4 N n 0 m c X V v d D s s J n F 1 b 3 Q 7 U 2 V j d G l v b j E v Y W 5 0 a W d v L 0 F 1 d G 9 S Z W 1 v d m V k Q 2 9 s d W 1 u c z E u e 0 1 v d m l t Z W 5 0 b y h B T l R J R 0 8 p L j U 4 O C w 1 O D d 9 J n F 1 b 3 Q 7 L C Z x d W 9 0 O 1 N l Y 3 R p b 2 4 x L 2 F u d G l n b y 9 B d X R v U m V t b 3 Z l Z E N v b H V t b n M x L n t N b 3 Z p b W V u d G 8 o Q U 5 U S U d P K S 4 1 O D k s N T g 4 f S Z x d W 9 0 O y w m c X V v d D t T Z W N 0 a W 9 u M S 9 h b n R p Z 2 8 v Q X V 0 b 1 J l b W 9 2 Z W R D b 2 x 1 b W 5 z M S 5 7 T W 9 2 a W 1 l b n R v K E F O V E l H T y k u N T k w L D U 4 O X 0 m c X V v d D s s J n F 1 b 3 Q 7 U 2 V j d G l v b j E v Y W 5 0 a W d v L 0 F 1 d G 9 S Z W 1 v d m V k Q 2 9 s d W 1 u c z E u e 0 1 v d m l t Z W 5 0 b y h B T l R J R 0 8 p L j U 5 M S w 1 O T B 9 J n F 1 b 3 Q 7 L C Z x d W 9 0 O 1 N l Y 3 R p b 2 4 x L 2 F u d G l n b y 9 B d X R v U m V t b 3 Z l Z E N v b H V t b n M x L n t N b 3 Z p b W V u d G 8 o Q U 5 U S U d P K S 4 1 O T I s N T k x f S Z x d W 9 0 O y w m c X V v d D t T Z W N 0 a W 9 u M S 9 h b n R p Z 2 8 v Q X V 0 b 1 J l b W 9 2 Z W R D b 2 x 1 b W 5 z M S 5 7 T W 9 2 a W 1 l b n R v K E F O V E l H T y k u N T k z L D U 5 M n 0 m c X V v d D s s J n F 1 b 3 Q 7 U 2 V j d G l v b j E v Y W 5 0 a W d v L 0 F 1 d G 9 S Z W 1 v d m V k Q 2 9 s d W 1 u c z E u e 0 1 v d m l t Z W 5 0 b y h B T l R J R 0 8 p L j U 5 N C w 1 O T N 9 J n F 1 b 3 Q 7 L C Z x d W 9 0 O 1 N l Y 3 R p b 2 4 x L 2 F u d G l n b y 9 B d X R v U m V t b 3 Z l Z E N v b H V t b n M x L n t N b 3 Z p b W V u d G 8 o Q U 5 U S U d P K S 4 1 O T U s N T k 0 f S Z x d W 9 0 O y w m c X V v d D t T Z W N 0 a W 9 u M S 9 h b n R p Z 2 8 v Q X V 0 b 1 J l b W 9 2 Z W R D b 2 x 1 b W 5 z M S 5 7 T W 9 2 a W 1 l b n R v K E F O V E l H T y k u N T k 2 L D U 5 N X 0 m c X V v d D s s J n F 1 b 3 Q 7 U 2 V j d G l v b j E v Y W 5 0 a W d v L 0 F 1 d G 9 S Z W 1 v d m V k Q 2 9 s d W 1 u c z E u e 0 1 v d m l t Z W 5 0 b y h B T l R J R 0 8 p L j U 5 N y w 1 O T Z 9 J n F 1 b 3 Q 7 L C Z x d W 9 0 O 1 N l Y 3 R p b 2 4 x L 2 F u d G l n b y 9 B d X R v U m V t b 3 Z l Z E N v b H V t b n M x L n t N b 3 Z p b W V u d G 8 o Q U 5 U S U d P K S 4 1 O T g s N T k 3 f S Z x d W 9 0 O y w m c X V v d D t T Z W N 0 a W 9 u M S 9 h b n R p Z 2 8 v Q X V 0 b 1 J l b W 9 2 Z W R D b 2 x 1 b W 5 z M S 5 7 T W 9 2 a W 1 l b n R v K E F O V E l H T y k u N T k 5 L D U 5 O H 0 m c X V v d D s s J n F 1 b 3 Q 7 U 2 V j d G l v b j E v Y W 5 0 a W d v L 0 F 1 d G 9 S Z W 1 v d m V k Q 2 9 s d W 1 u c z E u e 0 1 v d m l t Z W 5 0 b y h B T l R J R 0 8 p L j Y w M C w 1 O T l 9 J n F 1 b 3 Q 7 L C Z x d W 9 0 O 1 N l Y 3 R p b 2 4 x L 2 F u d G l n b y 9 B d X R v U m V t b 3 Z l Z E N v b H V t b n M x L n t N b 3 Z p b W V u d G 8 o Q U 5 U S U d P K S 4 2 M D E s N j A w f S Z x d W 9 0 O y w m c X V v d D t T Z W N 0 a W 9 u M S 9 h b n R p Z 2 8 v Q X V 0 b 1 J l b W 9 2 Z W R D b 2 x 1 b W 5 z M S 5 7 T W 9 2 a W 1 l b n R v K E F O V E l H T y k u N j A y L D Y w M X 0 m c X V v d D s s J n F 1 b 3 Q 7 U 2 V j d G l v b j E v Y W 5 0 a W d v L 0 F 1 d G 9 S Z W 1 v d m V k Q 2 9 s d W 1 u c z E u e 0 1 v d m l t Z W 5 0 b y h B T l R J R 0 8 p L j Y w M y w 2 M D J 9 J n F 1 b 3 Q 7 L C Z x d W 9 0 O 1 N l Y 3 R p b 2 4 x L 2 F u d G l n b y 9 B d X R v U m V t b 3 Z l Z E N v b H V t b n M x L n t N b 3 Z p b W V u d G 8 o Q U 5 U S U d P K S 4 2 M D Q s N j A z f S Z x d W 9 0 O y w m c X V v d D t T Z W N 0 a W 9 u M S 9 h b n R p Z 2 8 v Q X V 0 b 1 J l b W 9 2 Z W R D b 2 x 1 b W 5 z M S 5 7 T W 9 2 a W 1 l b n R v K E F O V E l H T y k u N j A 1 L D Y w N H 0 m c X V v d D s s J n F 1 b 3 Q 7 U 2 V j d G l v b j E v Y W 5 0 a W d v L 0 F 1 d G 9 S Z W 1 v d m V k Q 2 9 s d W 1 u c z E u e 0 1 v d m l t Z W 5 0 b y h B T l R J R 0 8 p L j Y w N i w 2 M D V 9 J n F 1 b 3 Q 7 L C Z x d W 9 0 O 1 N l Y 3 R p b 2 4 x L 2 F u d G l n b y 9 B d X R v U m V t b 3 Z l Z E N v b H V t b n M x L n t N b 3 Z p b W V u d G 8 o Q U 5 U S U d P K S 4 2 M D c s N j A 2 f S Z x d W 9 0 O y w m c X V v d D t T Z W N 0 a W 9 u M S 9 h b n R p Z 2 8 v Q X V 0 b 1 J l b W 9 2 Z W R D b 2 x 1 b W 5 z M S 5 7 T W 9 2 a W 1 l b n R v K E F O V E l H T y k u N j A 4 L D Y w N 3 0 m c X V v d D s s J n F 1 b 3 Q 7 U 2 V j d G l v b j E v Y W 5 0 a W d v L 0 F 1 d G 9 S Z W 1 v d m V k Q 2 9 s d W 1 u c z E u e 0 1 v d m l t Z W 5 0 b y h B T l R J R 0 8 p L j Y w O S w 2 M D h 9 J n F 1 b 3 Q 7 L C Z x d W 9 0 O 1 N l Y 3 R p b 2 4 x L 2 F u d G l n b y 9 B d X R v U m V t b 3 Z l Z E N v b H V t b n M x L n t N b 3 Z p b W V u d G 8 o Q U 5 U S U d P K S 4 2 M T A s N j A 5 f S Z x d W 9 0 O y w m c X V v d D t T Z W N 0 a W 9 u M S 9 h b n R p Z 2 8 v Q X V 0 b 1 J l b W 9 2 Z W R D b 2 x 1 b W 5 z M S 5 7 T W 9 2 a W 1 l b n R v K E F O V E l H T y k u N j E x L D Y x M H 0 m c X V v d D s s J n F 1 b 3 Q 7 U 2 V j d G l v b j E v Y W 5 0 a W d v L 0 F 1 d G 9 S Z W 1 v d m V k Q 2 9 s d W 1 u c z E u e 0 1 v d m l t Z W 5 0 b y h B T l R J R 0 8 p L j Y x M i w 2 M T F 9 J n F 1 b 3 Q 7 L C Z x d W 9 0 O 1 N l Y 3 R p b 2 4 x L 2 F u d G l n b y 9 B d X R v U m V t b 3 Z l Z E N v b H V t b n M x L n t N b 3 Z p b W V u d G 8 o Q U 5 U S U d P K S 4 2 M T M s N j E y f S Z x d W 9 0 O y w m c X V v d D t T Z W N 0 a W 9 u M S 9 h b n R p Z 2 8 v Q X V 0 b 1 J l b W 9 2 Z W R D b 2 x 1 b W 5 z M S 5 7 T W 9 2 a W 1 l b n R v K E F O V E l H T y k u N j E 0 L D Y x M 3 0 m c X V v d D s s J n F 1 b 3 Q 7 U 2 V j d G l v b j E v Y W 5 0 a W d v L 0 F 1 d G 9 S Z W 1 v d m V k Q 2 9 s d W 1 u c z E u e 0 1 v d m l t Z W 5 0 b y h B T l R J R 0 8 p L j Y x N S w 2 M T R 9 J n F 1 b 3 Q 7 L C Z x d W 9 0 O 1 N l Y 3 R p b 2 4 x L 2 F u d G l n b y 9 B d X R v U m V t b 3 Z l Z E N v b H V t b n M x L n t N b 3 Z p b W V u d G 8 o Q U 5 U S U d P K S 4 2 M T Y s N j E 1 f S Z x d W 9 0 O y w m c X V v d D t T Z W N 0 a W 9 u M S 9 h b n R p Z 2 8 v Q X V 0 b 1 J l b W 9 2 Z W R D b 2 x 1 b W 5 z M S 5 7 T W 9 2 a W 1 l b n R v K E F O V E l H T y k u N j E 3 L D Y x N n 0 m c X V v d D s s J n F 1 b 3 Q 7 U 2 V j d G l v b j E v Y W 5 0 a W d v L 0 F 1 d G 9 S Z W 1 v d m V k Q 2 9 s d W 1 u c z E u e 0 1 v d m l t Z W 5 0 b y h B T l R J R 0 8 p L j Y x O C w 2 M T d 9 J n F 1 b 3 Q 7 L C Z x d W 9 0 O 1 N l Y 3 R p b 2 4 x L 2 F u d G l n b y 9 B d X R v U m V t b 3 Z l Z E N v b H V t b n M x L n t N b 3 Z p b W V u d G 8 o Q U 5 U S U d P K S 4 2 M T k s N j E 4 f S Z x d W 9 0 O y w m c X V v d D t T Z W N 0 a W 9 u M S 9 h b n R p Z 2 8 v Q X V 0 b 1 J l b W 9 2 Z W R D b 2 x 1 b W 5 z M S 5 7 T W 9 2 a W 1 l b n R v K E F O V E l H T y k u N j I w L D Y x O X 0 m c X V v d D s s J n F 1 b 3 Q 7 U 2 V j d G l v b j E v Y W 5 0 a W d v L 0 F 1 d G 9 S Z W 1 v d m V k Q 2 9 s d W 1 u c z E u e 0 1 v d m l t Z W 5 0 b y h B T l R J R 0 8 p L j Y y M S w 2 M j B 9 J n F 1 b 3 Q 7 L C Z x d W 9 0 O 1 N l Y 3 R p b 2 4 x L 2 F u d G l n b y 9 B d X R v U m V t b 3 Z l Z E N v b H V t b n M x L n t N b 3 Z p b W V u d G 8 o Q U 5 U S U d P K S 4 2 M j I s N j I x f S Z x d W 9 0 O y w m c X V v d D t T Z W N 0 a W 9 u M S 9 h b n R p Z 2 8 v Q X V 0 b 1 J l b W 9 2 Z W R D b 2 x 1 b W 5 z M S 5 7 T W 9 2 a W 1 l b n R v K E F O V E l H T y k u N j I z L D Y y M n 0 m c X V v d D s s J n F 1 b 3 Q 7 U 2 V j d G l v b j E v Y W 5 0 a W d v L 0 F 1 d G 9 S Z W 1 v d m V k Q 2 9 s d W 1 u c z E u e 0 1 v d m l t Z W 5 0 b y h B T l R J R 0 8 p L j Y y N C w 2 M j N 9 J n F 1 b 3 Q 7 X S w m c X V v d D t D b 2 x 1 b W 5 D b 3 V u d C Z x d W 9 0 O z o 2 M j Q s J n F 1 b 3 Q 7 S 2 V 5 Q 2 9 s d W 1 u T m F t Z X M m c X V v d D s 6 W 1 0 s J n F 1 b 3 Q 7 Q 2 9 s d W 1 u S W R l b n R p d G l l c y Z x d W 9 0 O z p b J n F 1 b 3 Q 7 U 2 V j d G l v b j E v Y W 5 0 a W d v L 0 F 1 d G 9 S Z W 1 v d m V k Q 2 9 s d W 1 u c z E u e 0 1 v d m l t Z W 5 0 b y h B T l R J R 0 8 p L j E s M H 0 m c X V v d D s s J n F 1 b 3 Q 7 U 2 V j d G l v b j E v Y W 5 0 a W d v L 0 F 1 d G 9 S Z W 1 v d m V k Q 2 9 s d W 1 u c z E u e 0 1 v d m l t Z W 5 0 b y h B T l R J R 0 8 p L j I s M X 0 m c X V v d D s s J n F 1 b 3 Q 7 U 2 V j d G l v b j E v Y W 5 0 a W d v L 0 F 1 d G 9 S Z W 1 v d m V k Q 2 9 s d W 1 u c z E u e 0 1 v d m l t Z W 5 0 b y h B T l R J R 0 8 p L j M s M n 0 m c X V v d D s s J n F 1 b 3 Q 7 U 2 V j d G l v b j E v Y W 5 0 a W d v L 0 F 1 d G 9 S Z W 1 v d m V k Q 2 9 s d W 1 u c z E u e 0 1 v d m l t Z W 5 0 b y h B T l R J R 0 8 p L j Q s M 3 0 m c X V v d D s s J n F 1 b 3 Q 7 U 2 V j d G l v b j E v Y W 5 0 a W d v L 0 F 1 d G 9 S Z W 1 v d m V k Q 2 9 s d W 1 u c z E u e 0 1 v d m l t Z W 5 0 b y h B T l R J R 0 8 p L j U s N H 0 m c X V v d D s s J n F 1 b 3 Q 7 U 2 V j d G l v b j E v Y W 5 0 a W d v L 0 F 1 d G 9 S Z W 1 v d m V k Q 2 9 s d W 1 u c z E u e 0 1 v d m l t Z W 5 0 b y h B T l R J R 0 8 p L j Y s N X 0 m c X V v d D s s J n F 1 b 3 Q 7 U 2 V j d G l v b j E v Y W 5 0 a W d v L 0 F 1 d G 9 S Z W 1 v d m V k Q 2 9 s d W 1 u c z E u e 0 1 v d m l t Z W 5 0 b y h B T l R J R 0 8 p L j c s N n 0 m c X V v d D s s J n F 1 b 3 Q 7 U 2 V j d G l v b j E v Y W 5 0 a W d v L 0 F 1 d G 9 S Z W 1 v d m V k Q 2 9 s d W 1 u c z E u e 0 1 v d m l t Z W 5 0 b y h B T l R J R 0 8 p L j g s N 3 0 m c X V v d D s s J n F 1 b 3 Q 7 U 2 V j d G l v b j E v Y W 5 0 a W d v L 0 F 1 d G 9 S Z W 1 v d m V k Q 2 9 s d W 1 u c z E u e 0 1 v d m l t Z W 5 0 b y h B T l R J R 0 8 p L j k s O H 0 m c X V v d D s s J n F 1 b 3 Q 7 U 2 V j d G l v b j E v Y W 5 0 a W d v L 0 F 1 d G 9 S Z W 1 v d m V k Q 2 9 s d W 1 u c z E u e 0 1 v d m l t Z W 5 0 b y h B T l R J R 0 8 p L j E w L D l 9 J n F 1 b 3 Q 7 L C Z x d W 9 0 O 1 N l Y 3 R p b 2 4 x L 2 F u d G l n b y 9 B d X R v U m V t b 3 Z l Z E N v b H V t b n M x L n t N b 3 Z p b W V u d G 8 o Q U 5 U S U d P K S 4 x M S w x M H 0 m c X V v d D s s J n F 1 b 3 Q 7 U 2 V j d G l v b j E v Y W 5 0 a W d v L 0 F 1 d G 9 S Z W 1 v d m V k Q 2 9 s d W 1 u c z E u e 0 1 v d m l t Z W 5 0 b y h B T l R J R 0 8 p L j E y L D E x f S Z x d W 9 0 O y w m c X V v d D t T Z W N 0 a W 9 u M S 9 h b n R p Z 2 8 v Q X V 0 b 1 J l b W 9 2 Z W R D b 2 x 1 b W 5 z M S 5 7 T W 9 2 a W 1 l b n R v K E F O V E l H T y k u M T M s M T J 9 J n F 1 b 3 Q 7 L C Z x d W 9 0 O 1 N l Y 3 R p b 2 4 x L 2 F u d G l n b y 9 B d X R v U m V t b 3 Z l Z E N v b H V t b n M x L n t N b 3 Z p b W V u d G 8 o Q U 5 U S U d P K S 4 x N C w x M 3 0 m c X V v d D s s J n F 1 b 3 Q 7 U 2 V j d G l v b j E v Y W 5 0 a W d v L 0 F 1 d G 9 S Z W 1 v d m V k Q 2 9 s d W 1 u c z E u e 0 1 v d m l t Z W 5 0 b y h B T l R J R 0 8 p L j E 1 L D E 0 f S Z x d W 9 0 O y w m c X V v d D t T Z W N 0 a W 9 u M S 9 h b n R p Z 2 8 v Q X V 0 b 1 J l b W 9 2 Z W R D b 2 x 1 b W 5 z M S 5 7 T W 9 2 a W 1 l b n R v K E F O V E l H T y k u M T Y s M T V 9 J n F 1 b 3 Q 7 L C Z x d W 9 0 O 1 N l Y 3 R p b 2 4 x L 2 F u d G l n b y 9 B d X R v U m V t b 3 Z l Z E N v b H V t b n M x L n t N b 3 Z p b W V u d G 8 o Q U 5 U S U d P K S 4 x N y w x N n 0 m c X V v d D s s J n F 1 b 3 Q 7 U 2 V j d G l v b j E v Y W 5 0 a W d v L 0 F 1 d G 9 S Z W 1 v d m V k Q 2 9 s d W 1 u c z E u e 0 1 v d m l t Z W 5 0 b y h B T l R J R 0 8 p L j E 4 L D E 3 f S Z x d W 9 0 O y w m c X V v d D t T Z W N 0 a W 9 u M S 9 h b n R p Z 2 8 v Q X V 0 b 1 J l b W 9 2 Z W R D b 2 x 1 b W 5 z M S 5 7 T W 9 2 a W 1 l b n R v K E F O V E l H T y k u M T k s M T h 9 J n F 1 b 3 Q 7 L C Z x d W 9 0 O 1 N l Y 3 R p b 2 4 x L 2 F u d G l n b y 9 B d X R v U m V t b 3 Z l Z E N v b H V t b n M x L n t N b 3 Z p b W V u d G 8 o Q U 5 U S U d P K S 4 y M C w x O X 0 m c X V v d D s s J n F 1 b 3 Q 7 U 2 V j d G l v b j E v Y W 5 0 a W d v L 0 F 1 d G 9 S Z W 1 v d m V k Q 2 9 s d W 1 u c z E u e 0 1 v d m l t Z W 5 0 b y h B T l R J R 0 8 p L j I x L D I w f S Z x d W 9 0 O y w m c X V v d D t T Z W N 0 a W 9 u M S 9 h b n R p Z 2 8 v Q X V 0 b 1 J l b W 9 2 Z W R D b 2 x 1 b W 5 z M S 5 7 T W 9 2 a W 1 l b n R v K E F O V E l H T y k u M j I s M j F 9 J n F 1 b 3 Q 7 L C Z x d W 9 0 O 1 N l Y 3 R p b 2 4 x L 2 F u d G l n b y 9 B d X R v U m V t b 3 Z l Z E N v b H V t b n M x L n t N b 3 Z p b W V u d G 8 o Q U 5 U S U d P K S 4 y M y w y M n 0 m c X V v d D s s J n F 1 b 3 Q 7 U 2 V j d G l v b j E v Y W 5 0 a W d v L 0 F 1 d G 9 S Z W 1 v d m V k Q 2 9 s d W 1 u c z E u e 0 1 v d m l t Z W 5 0 b y h B T l R J R 0 8 p L j I 0 L D I z f S Z x d W 9 0 O y w m c X V v d D t T Z W N 0 a W 9 u M S 9 h b n R p Z 2 8 v Q X V 0 b 1 J l b W 9 2 Z W R D b 2 x 1 b W 5 z M S 5 7 T W 9 2 a W 1 l b n R v K E F O V E l H T y k u M j U s M j R 9 J n F 1 b 3 Q 7 L C Z x d W 9 0 O 1 N l Y 3 R p b 2 4 x L 2 F u d G l n b y 9 B d X R v U m V t b 3 Z l Z E N v b H V t b n M x L n t N b 3 Z p b W V u d G 8 o Q U 5 U S U d P K S 4 y N i w y N X 0 m c X V v d D s s J n F 1 b 3 Q 7 U 2 V j d G l v b j E v Y W 5 0 a W d v L 0 F 1 d G 9 S Z W 1 v d m V k Q 2 9 s d W 1 u c z E u e 0 1 v d m l t Z W 5 0 b y h B T l R J R 0 8 p L j I 3 L D I 2 f S Z x d W 9 0 O y w m c X V v d D t T Z W N 0 a W 9 u M S 9 h b n R p Z 2 8 v Q X V 0 b 1 J l b W 9 2 Z W R D b 2 x 1 b W 5 z M S 5 7 T W 9 2 a W 1 l b n R v K E F O V E l H T y k u M j g s M j d 9 J n F 1 b 3 Q 7 L C Z x d W 9 0 O 1 N l Y 3 R p b 2 4 x L 2 F u d G l n b y 9 B d X R v U m V t b 3 Z l Z E N v b H V t b n M x L n t N b 3 Z p b W V u d G 8 o Q U 5 U S U d P K S 4 y O S w y O H 0 m c X V v d D s s J n F 1 b 3 Q 7 U 2 V j d G l v b j E v Y W 5 0 a W d v L 0 F 1 d G 9 S Z W 1 v d m V k Q 2 9 s d W 1 u c z E u e 0 1 v d m l t Z W 5 0 b y h B T l R J R 0 8 p L j M w L D I 5 f S Z x d W 9 0 O y w m c X V v d D t T Z W N 0 a W 9 u M S 9 h b n R p Z 2 8 v Q X V 0 b 1 J l b W 9 2 Z W R D b 2 x 1 b W 5 z M S 5 7 T W 9 2 a W 1 l b n R v K E F O V E l H T y k u M z E s M z B 9 J n F 1 b 3 Q 7 L C Z x d W 9 0 O 1 N l Y 3 R p b 2 4 x L 2 F u d G l n b y 9 B d X R v U m V t b 3 Z l Z E N v b H V t b n M x L n t N b 3 Z p b W V u d G 8 o Q U 5 U S U d P K S 4 z M i w z M X 0 m c X V v d D s s J n F 1 b 3 Q 7 U 2 V j d G l v b j E v Y W 5 0 a W d v L 0 F 1 d G 9 S Z W 1 v d m V k Q 2 9 s d W 1 u c z E u e 0 1 v d m l t Z W 5 0 b y h B T l R J R 0 8 p L j M z L D M y f S Z x d W 9 0 O y w m c X V v d D t T Z W N 0 a W 9 u M S 9 h b n R p Z 2 8 v Q X V 0 b 1 J l b W 9 2 Z W R D b 2 x 1 b W 5 z M S 5 7 T W 9 2 a W 1 l b n R v K E F O V E l H T y k u M z Q s M z N 9 J n F 1 b 3 Q 7 L C Z x d W 9 0 O 1 N l Y 3 R p b 2 4 x L 2 F u d G l n b y 9 B d X R v U m V t b 3 Z l Z E N v b H V t b n M x L n t N b 3 Z p b W V u d G 8 o Q U 5 U S U d P K S 4 z N S w z N H 0 m c X V v d D s s J n F 1 b 3 Q 7 U 2 V j d G l v b j E v Y W 5 0 a W d v L 0 F 1 d G 9 S Z W 1 v d m V k Q 2 9 s d W 1 u c z E u e 0 1 v d m l t Z W 5 0 b y h B T l R J R 0 8 p L j M 2 L D M 1 f S Z x d W 9 0 O y w m c X V v d D t T Z W N 0 a W 9 u M S 9 h b n R p Z 2 8 v Q X V 0 b 1 J l b W 9 2 Z W R D b 2 x 1 b W 5 z M S 5 7 T W 9 2 a W 1 l b n R v K E F O V E l H T y k u M z c s M z Z 9 J n F 1 b 3 Q 7 L C Z x d W 9 0 O 1 N l Y 3 R p b 2 4 x L 2 F u d G l n b y 9 B d X R v U m V t b 3 Z l Z E N v b H V t b n M x L n t N b 3 Z p b W V u d G 8 o Q U 5 U S U d P K S 4 z O C w z N 3 0 m c X V v d D s s J n F 1 b 3 Q 7 U 2 V j d G l v b j E v Y W 5 0 a W d v L 0 F 1 d G 9 S Z W 1 v d m V k Q 2 9 s d W 1 u c z E u e 0 1 v d m l t Z W 5 0 b y h B T l R J R 0 8 p L j M 5 L D M 4 f S Z x d W 9 0 O y w m c X V v d D t T Z W N 0 a W 9 u M S 9 h b n R p Z 2 8 v Q X V 0 b 1 J l b W 9 2 Z W R D b 2 x 1 b W 5 z M S 5 7 T W 9 2 a W 1 l b n R v K E F O V E l H T y k u N D A s M z l 9 J n F 1 b 3 Q 7 L C Z x d W 9 0 O 1 N l Y 3 R p b 2 4 x L 2 F u d G l n b y 9 B d X R v U m V t b 3 Z l Z E N v b H V t b n M x L n t N b 3 Z p b W V u d G 8 o Q U 5 U S U d P K S 4 0 M S w 0 M H 0 m c X V v d D s s J n F 1 b 3 Q 7 U 2 V j d G l v b j E v Y W 5 0 a W d v L 0 F 1 d G 9 S Z W 1 v d m V k Q 2 9 s d W 1 u c z E u e 0 1 v d m l t Z W 5 0 b y h B T l R J R 0 8 p L j Q y L D Q x f S Z x d W 9 0 O y w m c X V v d D t T Z W N 0 a W 9 u M S 9 h b n R p Z 2 8 v Q X V 0 b 1 J l b W 9 2 Z W R D b 2 x 1 b W 5 z M S 5 7 T W 9 2 a W 1 l b n R v K E F O V E l H T y k u N D M s N D J 9 J n F 1 b 3 Q 7 L C Z x d W 9 0 O 1 N l Y 3 R p b 2 4 x L 2 F u d G l n b y 9 B d X R v U m V t b 3 Z l Z E N v b H V t b n M x L n t N b 3 Z p b W V u d G 8 o Q U 5 U S U d P K S 4 0 N C w 0 M 3 0 m c X V v d D s s J n F 1 b 3 Q 7 U 2 V j d G l v b j E v Y W 5 0 a W d v L 0 F 1 d G 9 S Z W 1 v d m V k Q 2 9 s d W 1 u c z E u e 0 1 v d m l t Z W 5 0 b y h B T l R J R 0 8 p L j Q 1 L D Q 0 f S Z x d W 9 0 O y w m c X V v d D t T Z W N 0 a W 9 u M S 9 h b n R p Z 2 8 v Q X V 0 b 1 J l b W 9 2 Z W R D b 2 x 1 b W 5 z M S 5 7 T W 9 2 a W 1 l b n R v K E F O V E l H T y k u N D Y s N D V 9 J n F 1 b 3 Q 7 L C Z x d W 9 0 O 1 N l Y 3 R p b 2 4 x L 2 F u d G l n b y 9 B d X R v U m V t b 3 Z l Z E N v b H V t b n M x L n t N b 3 Z p b W V u d G 8 o Q U 5 U S U d P K S 4 0 N y w 0 N n 0 m c X V v d D s s J n F 1 b 3 Q 7 U 2 V j d G l v b j E v Y W 5 0 a W d v L 0 F 1 d G 9 S Z W 1 v d m V k Q 2 9 s d W 1 u c z E u e 0 1 v d m l t Z W 5 0 b y h B T l R J R 0 8 p L j Q 4 L D Q 3 f S Z x d W 9 0 O y w m c X V v d D t T Z W N 0 a W 9 u M S 9 h b n R p Z 2 8 v Q X V 0 b 1 J l b W 9 2 Z W R D b 2 x 1 b W 5 z M S 5 7 T W 9 2 a W 1 l b n R v K E F O V E l H T y k u N D k s N D h 9 J n F 1 b 3 Q 7 L C Z x d W 9 0 O 1 N l Y 3 R p b 2 4 x L 2 F u d G l n b y 9 B d X R v U m V t b 3 Z l Z E N v b H V t b n M x L n t N b 3 Z p b W V u d G 8 o Q U 5 U S U d P K S 4 1 M C w 0 O X 0 m c X V v d D s s J n F 1 b 3 Q 7 U 2 V j d G l v b j E v Y W 5 0 a W d v L 0 F 1 d G 9 S Z W 1 v d m V k Q 2 9 s d W 1 u c z E u e 0 1 v d m l t Z W 5 0 b y h B T l R J R 0 8 p L j U x L D U w f S Z x d W 9 0 O y w m c X V v d D t T Z W N 0 a W 9 u M S 9 h b n R p Z 2 8 v Q X V 0 b 1 J l b W 9 2 Z W R D b 2 x 1 b W 5 z M S 5 7 T W 9 2 a W 1 l b n R v K E F O V E l H T y k u N T I s N T F 9 J n F 1 b 3 Q 7 L C Z x d W 9 0 O 1 N l Y 3 R p b 2 4 x L 2 F u d G l n b y 9 B d X R v U m V t b 3 Z l Z E N v b H V t b n M x L n t N b 3 Z p b W V u d G 8 o Q U 5 U S U d P K S 4 1 M y w 1 M n 0 m c X V v d D s s J n F 1 b 3 Q 7 U 2 V j d G l v b j E v Y W 5 0 a W d v L 0 F 1 d G 9 S Z W 1 v d m V k Q 2 9 s d W 1 u c z E u e 0 1 v d m l t Z W 5 0 b y h B T l R J R 0 8 p L j U 0 L D U z f S Z x d W 9 0 O y w m c X V v d D t T Z W N 0 a W 9 u M S 9 h b n R p Z 2 8 v Q X V 0 b 1 J l b W 9 2 Z W R D b 2 x 1 b W 5 z M S 5 7 T W 9 2 a W 1 l b n R v K E F O V E l H T y k u N T U s N T R 9 J n F 1 b 3 Q 7 L C Z x d W 9 0 O 1 N l Y 3 R p b 2 4 x L 2 F u d G l n b y 9 B d X R v U m V t b 3 Z l Z E N v b H V t b n M x L n t N b 3 Z p b W V u d G 8 o Q U 5 U S U d P K S 4 1 N i w 1 N X 0 m c X V v d D s s J n F 1 b 3 Q 7 U 2 V j d G l v b j E v Y W 5 0 a W d v L 0 F 1 d G 9 S Z W 1 v d m V k Q 2 9 s d W 1 u c z E u e 0 1 v d m l t Z W 5 0 b y h B T l R J R 0 8 p L j U 3 L D U 2 f S Z x d W 9 0 O y w m c X V v d D t T Z W N 0 a W 9 u M S 9 h b n R p Z 2 8 v Q X V 0 b 1 J l b W 9 2 Z W R D b 2 x 1 b W 5 z M S 5 7 T W 9 2 a W 1 l b n R v K E F O V E l H T y k u N T g s N T d 9 J n F 1 b 3 Q 7 L C Z x d W 9 0 O 1 N l Y 3 R p b 2 4 x L 2 F u d G l n b y 9 B d X R v U m V t b 3 Z l Z E N v b H V t b n M x L n t N b 3 Z p b W V u d G 8 o Q U 5 U S U d P K S 4 1 O S w 1 O H 0 m c X V v d D s s J n F 1 b 3 Q 7 U 2 V j d G l v b j E v Y W 5 0 a W d v L 0 F 1 d G 9 S Z W 1 v d m V k Q 2 9 s d W 1 u c z E u e 0 1 v d m l t Z W 5 0 b y h B T l R J R 0 8 p L j Y w L D U 5 f S Z x d W 9 0 O y w m c X V v d D t T Z W N 0 a W 9 u M S 9 h b n R p Z 2 8 v Q X V 0 b 1 J l b W 9 2 Z W R D b 2 x 1 b W 5 z M S 5 7 T W 9 2 a W 1 l b n R v K E F O V E l H T y k u N j E s N j B 9 J n F 1 b 3 Q 7 L C Z x d W 9 0 O 1 N l Y 3 R p b 2 4 x L 2 F u d G l n b y 9 B d X R v U m V t b 3 Z l Z E N v b H V t b n M x L n t N b 3 Z p b W V u d G 8 o Q U 5 U S U d P K S 4 2 M i w 2 M X 0 m c X V v d D s s J n F 1 b 3 Q 7 U 2 V j d G l v b j E v Y W 5 0 a W d v L 0 F 1 d G 9 S Z W 1 v d m V k Q 2 9 s d W 1 u c z E u e 0 1 v d m l t Z W 5 0 b y h B T l R J R 0 8 p L j Y z L D Y y f S Z x d W 9 0 O y w m c X V v d D t T Z W N 0 a W 9 u M S 9 h b n R p Z 2 8 v Q X V 0 b 1 J l b W 9 2 Z W R D b 2 x 1 b W 5 z M S 5 7 T W 9 2 a W 1 l b n R v K E F O V E l H T y k u N j Q s N j N 9 J n F 1 b 3 Q 7 L C Z x d W 9 0 O 1 N l Y 3 R p b 2 4 x L 2 F u d G l n b y 9 B d X R v U m V t b 3 Z l Z E N v b H V t b n M x L n t N b 3 Z p b W V u d G 8 o Q U 5 U S U d P K S 4 2 N S w 2 N H 0 m c X V v d D s s J n F 1 b 3 Q 7 U 2 V j d G l v b j E v Y W 5 0 a W d v L 0 F 1 d G 9 S Z W 1 v d m V k Q 2 9 s d W 1 u c z E u e 0 1 v d m l t Z W 5 0 b y h B T l R J R 0 8 p L j Y 2 L D Y 1 f S Z x d W 9 0 O y w m c X V v d D t T Z W N 0 a W 9 u M S 9 h b n R p Z 2 8 v Q X V 0 b 1 J l b W 9 2 Z W R D b 2 x 1 b W 5 z M S 5 7 T W 9 2 a W 1 l b n R v K E F O V E l H T y k u N j c s N j Z 9 J n F 1 b 3 Q 7 L C Z x d W 9 0 O 1 N l Y 3 R p b 2 4 x L 2 F u d G l n b y 9 B d X R v U m V t b 3 Z l Z E N v b H V t b n M x L n t N b 3 Z p b W V u d G 8 o Q U 5 U S U d P K S 4 2 O C w 2 N 3 0 m c X V v d D s s J n F 1 b 3 Q 7 U 2 V j d G l v b j E v Y W 5 0 a W d v L 0 F 1 d G 9 S Z W 1 v d m V k Q 2 9 s d W 1 u c z E u e 0 1 v d m l t Z W 5 0 b y h B T l R J R 0 8 p L j Y 5 L D Y 4 f S Z x d W 9 0 O y w m c X V v d D t T Z W N 0 a W 9 u M S 9 h b n R p Z 2 8 v Q X V 0 b 1 J l b W 9 2 Z W R D b 2 x 1 b W 5 z M S 5 7 T W 9 2 a W 1 l b n R v K E F O V E l H T y k u N z A s N j l 9 J n F 1 b 3 Q 7 L C Z x d W 9 0 O 1 N l Y 3 R p b 2 4 x L 2 F u d G l n b y 9 B d X R v U m V t b 3 Z l Z E N v b H V t b n M x L n t N b 3 Z p b W V u d G 8 o Q U 5 U S U d P K S 4 3 M S w 3 M H 0 m c X V v d D s s J n F 1 b 3 Q 7 U 2 V j d G l v b j E v Y W 5 0 a W d v L 0 F 1 d G 9 S Z W 1 v d m V k Q 2 9 s d W 1 u c z E u e 0 1 v d m l t Z W 5 0 b y h B T l R J R 0 8 p L j c y L D c x f S Z x d W 9 0 O y w m c X V v d D t T Z W N 0 a W 9 u M S 9 h b n R p Z 2 8 v Q X V 0 b 1 J l b W 9 2 Z W R D b 2 x 1 b W 5 z M S 5 7 T W 9 2 a W 1 l b n R v K E F O V E l H T y k u N z M s N z J 9 J n F 1 b 3 Q 7 L C Z x d W 9 0 O 1 N l Y 3 R p b 2 4 x L 2 F u d G l n b y 9 B d X R v U m V t b 3 Z l Z E N v b H V t b n M x L n t N b 3 Z p b W V u d G 8 o Q U 5 U S U d P K S 4 3 N C w 3 M 3 0 m c X V v d D s s J n F 1 b 3 Q 7 U 2 V j d G l v b j E v Y W 5 0 a W d v L 0 F 1 d G 9 S Z W 1 v d m V k Q 2 9 s d W 1 u c z E u e 0 1 v d m l t Z W 5 0 b y h B T l R J R 0 8 p L j c 1 L D c 0 f S Z x d W 9 0 O y w m c X V v d D t T Z W N 0 a W 9 u M S 9 h b n R p Z 2 8 v Q X V 0 b 1 J l b W 9 2 Z W R D b 2 x 1 b W 5 z M S 5 7 T W 9 2 a W 1 l b n R v K E F O V E l H T y k u N z Y s N z V 9 J n F 1 b 3 Q 7 L C Z x d W 9 0 O 1 N l Y 3 R p b 2 4 x L 2 F u d G l n b y 9 B d X R v U m V t b 3 Z l Z E N v b H V t b n M x L n t N b 3 Z p b W V u d G 8 o Q U 5 U S U d P K S 4 3 N y w 3 N n 0 m c X V v d D s s J n F 1 b 3 Q 7 U 2 V j d G l v b j E v Y W 5 0 a W d v L 0 F 1 d G 9 S Z W 1 v d m V k Q 2 9 s d W 1 u c z E u e 0 1 v d m l t Z W 5 0 b y h B T l R J R 0 8 p L j c 4 L D c 3 f S Z x d W 9 0 O y w m c X V v d D t T Z W N 0 a W 9 u M S 9 h b n R p Z 2 8 v Q X V 0 b 1 J l b W 9 2 Z W R D b 2 x 1 b W 5 z M S 5 7 T W 9 2 a W 1 l b n R v K E F O V E l H T y k u N z k s N z h 9 J n F 1 b 3 Q 7 L C Z x d W 9 0 O 1 N l Y 3 R p b 2 4 x L 2 F u d G l n b y 9 B d X R v U m V t b 3 Z l Z E N v b H V t b n M x L n t N b 3 Z p b W V u d G 8 o Q U 5 U S U d P K S 4 4 M C w 3 O X 0 m c X V v d D s s J n F 1 b 3 Q 7 U 2 V j d G l v b j E v Y W 5 0 a W d v L 0 F 1 d G 9 S Z W 1 v d m V k Q 2 9 s d W 1 u c z E u e 0 1 v d m l t Z W 5 0 b y h B T l R J R 0 8 p L j g x L D g w f S Z x d W 9 0 O y w m c X V v d D t T Z W N 0 a W 9 u M S 9 h b n R p Z 2 8 v Q X V 0 b 1 J l b W 9 2 Z W R D b 2 x 1 b W 5 z M S 5 7 T W 9 2 a W 1 l b n R v K E F O V E l H T y k u O D I s O D F 9 J n F 1 b 3 Q 7 L C Z x d W 9 0 O 1 N l Y 3 R p b 2 4 x L 2 F u d G l n b y 9 B d X R v U m V t b 3 Z l Z E N v b H V t b n M x L n t N b 3 Z p b W V u d G 8 o Q U 5 U S U d P K S 4 4 M y w 4 M n 0 m c X V v d D s s J n F 1 b 3 Q 7 U 2 V j d G l v b j E v Y W 5 0 a W d v L 0 F 1 d G 9 S Z W 1 v d m V k Q 2 9 s d W 1 u c z E u e 0 1 v d m l t Z W 5 0 b y h B T l R J R 0 8 p L j g 0 L D g z f S Z x d W 9 0 O y w m c X V v d D t T Z W N 0 a W 9 u M S 9 h b n R p Z 2 8 v Q X V 0 b 1 J l b W 9 2 Z W R D b 2 x 1 b W 5 z M S 5 7 T W 9 2 a W 1 l b n R v K E F O V E l H T y k u O D U s O D R 9 J n F 1 b 3 Q 7 L C Z x d W 9 0 O 1 N l Y 3 R p b 2 4 x L 2 F u d G l n b y 9 B d X R v U m V t b 3 Z l Z E N v b H V t b n M x L n t N b 3 Z p b W V u d G 8 o Q U 5 U S U d P K S 4 4 N i w 4 N X 0 m c X V v d D s s J n F 1 b 3 Q 7 U 2 V j d G l v b j E v Y W 5 0 a W d v L 0 F 1 d G 9 S Z W 1 v d m V k Q 2 9 s d W 1 u c z E u e 0 1 v d m l t Z W 5 0 b y h B T l R J R 0 8 p L j g 3 L D g 2 f S Z x d W 9 0 O y w m c X V v d D t T Z W N 0 a W 9 u M S 9 h b n R p Z 2 8 v Q X V 0 b 1 J l b W 9 2 Z W R D b 2 x 1 b W 5 z M S 5 7 T W 9 2 a W 1 l b n R v K E F O V E l H T y k u O D g s O D d 9 J n F 1 b 3 Q 7 L C Z x d W 9 0 O 1 N l Y 3 R p b 2 4 x L 2 F u d G l n b y 9 B d X R v U m V t b 3 Z l Z E N v b H V t b n M x L n t N b 3 Z p b W V u d G 8 o Q U 5 U S U d P K S 4 4 O S w 4 O H 0 m c X V v d D s s J n F 1 b 3 Q 7 U 2 V j d G l v b j E v Y W 5 0 a W d v L 0 F 1 d G 9 S Z W 1 v d m V k Q 2 9 s d W 1 u c z E u e 0 1 v d m l t Z W 5 0 b y h B T l R J R 0 8 p L j k w L D g 5 f S Z x d W 9 0 O y w m c X V v d D t T Z W N 0 a W 9 u M S 9 h b n R p Z 2 8 v Q X V 0 b 1 J l b W 9 2 Z W R D b 2 x 1 b W 5 z M S 5 7 T W 9 2 a W 1 l b n R v K E F O V E l H T y k u O T E s O T B 9 J n F 1 b 3 Q 7 L C Z x d W 9 0 O 1 N l Y 3 R p b 2 4 x L 2 F u d G l n b y 9 B d X R v U m V t b 3 Z l Z E N v b H V t b n M x L n t N b 3 Z p b W V u d G 8 o Q U 5 U S U d P K S 4 5 M i w 5 M X 0 m c X V v d D s s J n F 1 b 3 Q 7 U 2 V j d G l v b j E v Y W 5 0 a W d v L 0 F 1 d G 9 S Z W 1 v d m V k Q 2 9 s d W 1 u c z E u e 0 1 v d m l t Z W 5 0 b y h B T l R J R 0 8 p L j k z L D k y f S Z x d W 9 0 O y w m c X V v d D t T Z W N 0 a W 9 u M S 9 h b n R p Z 2 8 v Q X V 0 b 1 J l b W 9 2 Z W R D b 2 x 1 b W 5 z M S 5 7 T W 9 2 a W 1 l b n R v K E F O V E l H T y k u O T Q s O T N 9 J n F 1 b 3 Q 7 L C Z x d W 9 0 O 1 N l Y 3 R p b 2 4 x L 2 F u d G l n b y 9 B d X R v U m V t b 3 Z l Z E N v b H V t b n M x L n t N b 3 Z p b W V u d G 8 o Q U 5 U S U d P K S 4 5 N S w 5 N H 0 m c X V v d D s s J n F 1 b 3 Q 7 U 2 V j d G l v b j E v Y W 5 0 a W d v L 0 F 1 d G 9 S Z W 1 v d m V k Q 2 9 s d W 1 u c z E u e 0 1 v d m l t Z W 5 0 b y h B T l R J R 0 8 p L j k 2 L D k 1 f S Z x d W 9 0 O y w m c X V v d D t T Z W N 0 a W 9 u M S 9 h b n R p Z 2 8 v Q X V 0 b 1 J l b W 9 2 Z W R D b 2 x 1 b W 5 z M S 5 7 T W 9 2 a W 1 l b n R v K E F O V E l H T y k u O T c s O T Z 9 J n F 1 b 3 Q 7 L C Z x d W 9 0 O 1 N l Y 3 R p b 2 4 x L 2 F u d G l n b y 9 B d X R v U m V t b 3 Z l Z E N v b H V t b n M x L n t N b 3 Z p b W V u d G 8 o Q U 5 U S U d P K S 4 5 O C w 5 N 3 0 m c X V v d D s s J n F 1 b 3 Q 7 U 2 V j d G l v b j E v Y W 5 0 a W d v L 0 F 1 d G 9 S Z W 1 v d m V k Q 2 9 s d W 1 u c z E u e 0 1 v d m l t Z W 5 0 b y h B T l R J R 0 8 p L j k 5 L D k 4 f S Z x d W 9 0 O y w m c X V v d D t T Z W N 0 a W 9 u M S 9 h b n R p Z 2 8 v Q X V 0 b 1 J l b W 9 2 Z W R D b 2 x 1 b W 5 z M S 5 7 T W 9 2 a W 1 l b n R v K E F O V E l H T y k u M T A w L D k 5 f S Z x d W 9 0 O y w m c X V v d D t T Z W N 0 a W 9 u M S 9 h b n R p Z 2 8 v Q X V 0 b 1 J l b W 9 2 Z W R D b 2 x 1 b W 5 z M S 5 7 T W 9 2 a W 1 l b n R v K E F O V E l H T y k u M T A x L D E w M H 0 m c X V v d D s s J n F 1 b 3 Q 7 U 2 V j d G l v b j E v Y W 5 0 a W d v L 0 F 1 d G 9 S Z W 1 v d m V k Q 2 9 s d W 1 u c z E u e 0 1 v d m l t Z W 5 0 b y h B T l R J R 0 8 p L j E w M i w x M D F 9 J n F 1 b 3 Q 7 L C Z x d W 9 0 O 1 N l Y 3 R p b 2 4 x L 2 F u d G l n b y 9 B d X R v U m V t b 3 Z l Z E N v b H V t b n M x L n t N b 3 Z p b W V u d G 8 o Q U 5 U S U d P K S 4 x M D M s M T A y f S Z x d W 9 0 O y w m c X V v d D t T Z W N 0 a W 9 u M S 9 h b n R p Z 2 8 v Q X V 0 b 1 J l b W 9 2 Z W R D b 2 x 1 b W 5 z M S 5 7 T W 9 2 a W 1 l b n R v K E F O V E l H T y k u M T A 0 L D E w M 3 0 m c X V v d D s s J n F 1 b 3 Q 7 U 2 V j d G l v b j E v Y W 5 0 a W d v L 0 F 1 d G 9 S Z W 1 v d m V k Q 2 9 s d W 1 u c z E u e 0 1 v d m l t Z W 5 0 b y h B T l R J R 0 8 p L j E w N S w x M D R 9 J n F 1 b 3 Q 7 L C Z x d W 9 0 O 1 N l Y 3 R p b 2 4 x L 2 F u d G l n b y 9 B d X R v U m V t b 3 Z l Z E N v b H V t b n M x L n t N b 3 Z p b W V u d G 8 o Q U 5 U S U d P K S 4 x M D Y s M T A 1 f S Z x d W 9 0 O y w m c X V v d D t T Z W N 0 a W 9 u M S 9 h b n R p Z 2 8 v Q X V 0 b 1 J l b W 9 2 Z W R D b 2 x 1 b W 5 z M S 5 7 T W 9 2 a W 1 l b n R v K E F O V E l H T y k u M T A 3 L D E w N n 0 m c X V v d D s s J n F 1 b 3 Q 7 U 2 V j d G l v b j E v Y W 5 0 a W d v L 0 F 1 d G 9 S Z W 1 v d m V k Q 2 9 s d W 1 u c z E u e 0 1 v d m l t Z W 5 0 b y h B T l R J R 0 8 p L j E w O C w x M D d 9 J n F 1 b 3 Q 7 L C Z x d W 9 0 O 1 N l Y 3 R p b 2 4 x L 2 F u d G l n b y 9 B d X R v U m V t b 3 Z l Z E N v b H V t b n M x L n t N b 3 Z p b W V u d G 8 o Q U 5 U S U d P K S 4 x M D k s M T A 4 f S Z x d W 9 0 O y w m c X V v d D t T Z W N 0 a W 9 u M S 9 h b n R p Z 2 8 v Q X V 0 b 1 J l b W 9 2 Z W R D b 2 x 1 b W 5 z M S 5 7 T W 9 2 a W 1 l b n R v K E F O V E l H T y k u M T E w L D E w O X 0 m c X V v d D s s J n F 1 b 3 Q 7 U 2 V j d G l v b j E v Y W 5 0 a W d v L 0 F 1 d G 9 S Z W 1 v d m V k Q 2 9 s d W 1 u c z E u e 0 1 v d m l t Z W 5 0 b y h B T l R J R 0 8 p L j E x M S w x M T B 9 J n F 1 b 3 Q 7 L C Z x d W 9 0 O 1 N l Y 3 R p b 2 4 x L 2 F u d G l n b y 9 B d X R v U m V t b 3 Z l Z E N v b H V t b n M x L n t N b 3 Z p b W V u d G 8 o Q U 5 U S U d P K S 4 x M T I s M T E x f S Z x d W 9 0 O y w m c X V v d D t T Z W N 0 a W 9 u M S 9 h b n R p Z 2 8 v Q X V 0 b 1 J l b W 9 2 Z W R D b 2 x 1 b W 5 z M S 5 7 T W 9 2 a W 1 l b n R v K E F O V E l H T y k u M T E z L D E x M n 0 m c X V v d D s s J n F 1 b 3 Q 7 U 2 V j d G l v b j E v Y W 5 0 a W d v L 0 F 1 d G 9 S Z W 1 v d m V k Q 2 9 s d W 1 u c z E u e 0 1 v d m l t Z W 5 0 b y h B T l R J R 0 8 p L j E x N C w x M T N 9 J n F 1 b 3 Q 7 L C Z x d W 9 0 O 1 N l Y 3 R p b 2 4 x L 2 F u d G l n b y 9 B d X R v U m V t b 3 Z l Z E N v b H V t b n M x L n t N b 3 Z p b W V u d G 8 o Q U 5 U S U d P K S 4 x M T U s M T E 0 f S Z x d W 9 0 O y w m c X V v d D t T Z W N 0 a W 9 u M S 9 h b n R p Z 2 8 v Q X V 0 b 1 J l b W 9 2 Z W R D b 2 x 1 b W 5 z M S 5 7 T W 9 2 a W 1 l b n R v K E F O V E l H T y k u M T E 2 L D E x N X 0 m c X V v d D s s J n F 1 b 3 Q 7 U 2 V j d G l v b j E v Y W 5 0 a W d v L 0 F 1 d G 9 S Z W 1 v d m V k Q 2 9 s d W 1 u c z E u e 0 1 v d m l t Z W 5 0 b y h B T l R J R 0 8 p L j E x N y w x M T Z 9 J n F 1 b 3 Q 7 L C Z x d W 9 0 O 1 N l Y 3 R p b 2 4 x L 2 F u d G l n b y 9 B d X R v U m V t b 3 Z l Z E N v b H V t b n M x L n t N b 3 Z p b W V u d G 8 o Q U 5 U S U d P K S 4 x M T g s M T E 3 f S Z x d W 9 0 O y w m c X V v d D t T Z W N 0 a W 9 u M S 9 h b n R p Z 2 8 v Q X V 0 b 1 J l b W 9 2 Z W R D b 2 x 1 b W 5 z M S 5 7 T W 9 2 a W 1 l b n R v K E F O V E l H T y k u M T E 5 L D E x O H 0 m c X V v d D s s J n F 1 b 3 Q 7 U 2 V j d G l v b j E v Y W 5 0 a W d v L 0 F 1 d G 9 S Z W 1 v d m V k Q 2 9 s d W 1 u c z E u e 0 1 v d m l t Z W 5 0 b y h B T l R J R 0 8 p L j E y M C w x M T l 9 J n F 1 b 3 Q 7 L C Z x d W 9 0 O 1 N l Y 3 R p b 2 4 x L 2 F u d G l n b y 9 B d X R v U m V t b 3 Z l Z E N v b H V t b n M x L n t N b 3 Z p b W V u d G 8 o Q U 5 U S U d P K S 4 x M j E s M T I w f S Z x d W 9 0 O y w m c X V v d D t T Z W N 0 a W 9 u M S 9 h b n R p Z 2 8 v Q X V 0 b 1 J l b W 9 2 Z W R D b 2 x 1 b W 5 z M S 5 7 T W 9 2 a W 1 l b n R v K E F O V E l H T y k u M T I y L D E y M X 0 m c X V v d D s s J n F 1 b 3 Q 7 U 2 V j d G l v b j E v Y W 5 0 a W d v L 0 F 1 d G 9 S Z W 1 v d m V k Q 2 9 s d W 1 u c z E u e 0 1 v d m l t Z W 5 0 b y h B T l R J R 0 8 p L j E y M y w x M j J 9 J n F 1 b 3 Q 7 L C Z x d W 9 0 O 1 N l Y 3 R p b 2 4 x L 2 F u d G l n b y 9 B d X R v U m V t b 3 Z l Z E N v b H V t b n M x L n t N b 3 Z p b W V u d G 8 o Q U 5 U S U d P K S 4 x M j Q s M T I z f S Z x d W 9 0 O y w m c X V v d D t T Z W N 0 a W 9 u M S 9 h b n R p Z 2 8 v Q X V 0 b 1 J l b W 9 2 Z W R D b 2 x 1 b W 5 z M S 5 7 T W 9 2 a W 1 l b n R v K E F O V E l H T y k u M T I 1 L D E y N H 0 m c X V v d D s s J n F 1 b 3 Q 7 U 2 V j d G l v b j E v Y W 5 0 a W d v L 0 F 1 d G 9 S Z W 1 v d m V k Q 2 9 s d W 1 u c z E u e 0 1 v d m l t Z W 5 0 b y h B T l R J R 0 8 p L j E y N i w x M j V 9 J n F 1 b 3 Q 7 L C Z x d W 9 0 O 1 N l Y 3 R p b 2 4 x L 2 F u d G l n b y 9 B d X R v U m V t b 3 Z l Z E N v b H V t b n M x L n t N b 3 Z p b W V u d G 8 o Q U 5 U S U d P K S 4 x M j c s M T I 2 f S Z x d W 9 0 O y w m c X V v d D t T Z W N 0 a W 9 u M S 9 h b n R p Z 2 8 v Q X V 0 b 1 J l b W 9 2 Z W R D b 2 x 1 b W 5 z M S 5 7 T W 9 2 a W 1 l b n R v K E F O V E l H T y k u M T I 4 L D E y N 3 0 m c X V v d D s s J n F 1 b 3 Q 7 U 2 V j d G l v b j E v Y W 5 0 a W d v L 0 F 1 d G 9 S Z W 1 v d m V k Q 2 9 s d W 1 u c z E u e 0 1 v d m l t Z W 5 0 b y h B T l R J R 0 8 p L j E y O S w x M j h 9 J n F 1 b 3 Q 7 L C Z x d W 9 0 O 1 N l Y 3 R p b 2 4 x L 2 F u d G l n b y 9 B d X R v U m V t b 3 Z l Z E N v b H V t b n M x L n t N b 3 Z p b W V u d G 8 o Q U 5 U S U d P K S 4 x M z A s M T I 5 f S Z x d W 9 0 O y w m c X V v d D t T Z W N 0 a W 9 u M S 9 h b n R p Z 2 8 v Q X V 0 b 1 J l b W 9 2 Z W R D b 2 x 1 b W 5 z M S 5 7 T W 9 2 a W 1 l b n R v K E F O V E l H T y k u M T M x L D E z M H 0 m c X V v d D s s J n F 1 b 3 Q 7 U 2 V j d G l v b j E v Y W 5 0 a W d v L 0 F 1 d G 9 S Z W 1 v d m V k Q 2 9 s d W 1 u c z E u e 0 1 v d m l t Z W 5 0 b y h B T l R J R 0 8 p L j E z M i w x M z F 9 J n F 1 b 3 Q 7 L C Z x d W 9 0 O 1 N l Y 3 R p b 2 4 x L 2 F u d G l n b y 9 B d X R v U m V t b 3 Z l Z E N v b H V t b n M x L n t N b 3 Z p b W V u d G 8 o Q U 5 U S U d P K S 4 x M z M s M T M y f S Z x d W 9 0 O y w m c X V v d D t T Z W N 0 a W 9 u M S 9 h b n R p Z 2 8 v Q X V 0 b 1 J l b W 9 2 Z W R D b 2 x 1 b W 5 z M S 5 7 T W 9 2 a W 1 l b n R v K E F O V E l H T y k u M T M 0 L D E z M 3 0 m c X V v d D s s J n F 1 b 3 Q 7 U 2 V j d G l v b j E v Y W 5 0 a W d v L 0 F 1 d G 9 S Z W 1 v d m V k Q 2 9 s d W 1 u c z E u e 0 1 v d m l t Z W 5 0 b y h B T l R J R 0 8 p L j E z N S w x M z R 9 J n F 1 b 3 Q 7 L C Z x d W 9 0 O 1 N l Y 3 R p b 2 4 x L 2 F u d G l n b y 9 B d X R v U m V t b 3 Z l Z E N v b H V t b n M x L n t N b 3 Z p b W V u d G 8 o Q U 5 U S U d P K S 4 x M z Y s M T M 1 f S Z x d W 9 0 O y w m c X V v d D t T Z W N 0 a W 9 u M S 9 h b n R p Z 2 8 v Q X V 0 b 1 J l b W 9 2 Z W R D b 2 x 1 b W 5 z M S 5 7 T W 9 2 a W 1 l b n R v K E F O V E l H T y k u M T M 3 L D E z N n 0 m c X V v d D s s J n F 1 b 3 Q 7 U 2 V j d G l v b j E v Y W 5 0 a W d v L 0 F 1 d G 9 S Z W 1 v d m V k Q 2 9 s d W 1 u c z E u e 0 1 v d m l t Z W 5 0 b y h B T l R J R 0 8 p L j E z O C w x M z d 9 J n F 1 b 3 Q 7 L C Z x d W 9 0 O 1 N l Y 3 R p b 2 4 x L 2 F u d G l n b y 9 B d X R v U m V t b 3 Z l Z E N v b H V t b n M x L n t N b 3 Z p b W V u d G 8 o Q U 5 U S U d P K S 4 x M z k s M T M 4 f S Z x d W 9 0 O y w m c X V v d D t T Z W N 0 a W 9 u M S 9 h b n R p Z 2 8 v Q X V 0 b 1 J l b W 9 2 Z W R D b 2 x 1 b W 5 z M S 5 7 T W 9 2 a W 1 l b n R v K E F O V E l H T y k u M T Q w L D E z O X 0 m c X V v d D s s J n F 1 b 3 Q 7 U 2 V j d G l v b j E v Y W 5 0 a W d v L 0 F 1 d G 9 S Z W 1 v d m V k Q 2 9 s d W 1 u c z E u e 0 1 v d m l t Z W 5 0 b y h B T l R J R 0 8 p L j E 0 M S w x N D B 9 J n F 1 b 3 Q 7 L C Z x d W 9 0 O 1 N l Y 3 R p b 2 4 x L 2 F u d G l n b y 9 B d X R v U m V t b 3 Z l Z E N v b H V t b n M x L n t N b 3 Z p b W V u d G 8 o Q U 5 U S U d P K S 4 x N D I s M T Q x f S Z x d W 9 0 O y w m c X V v d D t T Z W N 0 a W 9 u M S 9 h b n R p Z 2 8 v Q X V 0 b 1 J l b W 9 2 Z W R D b 2 x 1 b W 5 z M S 5 7 T W 9 2 a W 1 l b n R v K E F O V E l H T y k u M T Q z L D E 0 M n 0 m c X V v d D s s J n F 1 b 3 Q 7 U 2 V j d G l v b j E v Y W 5 0 a W d v L 0 F 1 d G 9 S Z W 1 v d m V k Q 2 9 s d W 1 u c z E u e 0 1 v d m l t Z W 5 0 b y h B T l R J R 0 8 p L j E 0 N C w x N D N 9 J n F 1 b 3 Q 7 L C Z x d W 9 0 O 1 N l Y 3 R p b 2 4 x L 2 F u d G l n b y 9 B d X R v U m V t b 3 Z l Z E N v b H V t b n M x L n t N b 3 Z p b W V u d G 8 o Q U 5 U S U d P K S 4 x N D U s M T Q 0 f S Z x d W 9 0 O y w m c X V v d D t T Z W N 0 a W 9 u M S 9 h b n R p Z 2 8 v Q X V 0 b 1 J l b W 9 2 Z W R D b 2 x 1 b W 5 z M S 5 7 T W 9 2 a W 1 l b n R v K E F O V E l H T y k u M T Q 2 L D E 0 N X 0 m c X V v d D s s J n F 1 b 3 Q 7 U 2 V j d G l v b j E v Y W 5 0 a W d v L 0 F 1 d G 9 S Z W 1 v d m V k Q 2 9 s d W 1 u c z E u e 0 1 v d m l t Z W 5 0 b y h B T l R J R 0 8 p L j E 0 N y w x N D Z 9 J n F 1 b 3 Q 7 L C Z x d W 9 0 O 1 N l Y 3 R p b 2 4 x L 2 F u d G l n b y 9 B d X R v U m V t b 3 Z l Z E N v b H V t b n M x L n t N b 3 Z p b W V u d G 8 o Q U 5 U S U d P K S 4 x N D g s M T Q 3 f S Z x d W 9 0 O y w m c X V v d D t T Z W N 0 a W 9 u M S 9 h b n R p Z 2 8 v Q X V 0 b 1 J l b W 9 2 Z W R D b 2 x 1 b W 5 z M S 5 7 T W 9 2 a W 1 l b n R v K E F O V E l H T y k u M T Q 5 L D E 0 O H 0 m c X V v d D s s J n F 1 b 3 Q 7 U 2 V j d G l v b j E v Y W 5 0 a W d v L 0 F 1 d G 9 S Z W 1 v d m V k Q 2 9 s d W 1 u c z E u e 0 1 v d m l t Z W 5 0 b y h B T l R J R 0 8 p L j E 1 M C w x N D l 9 J n F 1 b 3 Q 7 L C Z x d W 9 0 O 1 N l Y 3 R p b 2 4 x L 2 F u d G l n b y 9 B d X R v U m V t b 3 Z l Z E N v b H V t b n M x L n t N b 3 Z p b W V u d G 8 o Q U 5 U S U d P K S 4 x N T E s M T U w f S Z x d W 9 0 O y w m c X V v d D t T Z W N 0 a W 9 u M S 9 h b n R p Z 2 8 v Q X V 0 b 1 J l b W 9 2 Z W R D b 2 x 1 b W 5 z M S 5 7 T W 9 2 a W 1 l b n R v K E F O V E l H T y k u M T U y L D E 1 M X 0 m c X V v d D s s J n F 1 b 3 Q 7 U 2 V j d G l v b j E v Y W 5 0 a W d v L 0 F 1 d G 9 S Z W 1 v d m V k Q 2 9 s d W 1 u c z E u e 0 1 v d m l t Z W 5 0 b y h B T l R J R 0 8 p L j E 1 M y w x N T J 9 J n F 1 b 3 Q 7 L C Z x d W 9 0 O 1 N l Y 3 R p b 2 4 x L 2 F u d G l n b y 9 B d X R v U m V t b 3 Z l Z E N v b H V t b n M x L n t N b 3 Z p b W V u d G 8 o Q U 5 U S U d P K S 4 x N T Q s M T U z f S Z x d W 9 0 O y w m c X V v d D t T Z W N 0 a W 9 u M S 9 h b n R p Z 2 8 v Q X V 0 b 1 J l b W 9 2 Z W R D b 2 x 1 b W 5 z M S 5 7 T W 9 2 a W 1 l b n R v K E F O V E l H T y k u M T U 1 L D E 1 N H 0 m c X V v d D s s J n F 1 b 3 Q 7 U 2 V j d G l v b j E v Y W 5 0 a W d v L 0 F 1 d G 9 S Z W 1 v d m V k Q 2 9 s d W 1 u c z E u e 0 1 v d m l t Z W 5 0 b y h B T l R J R 0 8 p L j E 1 N i w x N T V 9 J n F 1 b 3 Q 7 L C Z x d W 9 0 O 1 N l Y 3 R p b 2 4 x L 2 F u d G l n b y 9 B d X R v U m V t b 3 Z l Z E N v b H V t b n M x L n t N b 3 Z p b W V u d G 8 o Q U 5 U S U d P K S 4 x N T c s M T U 2 f S Z x d W 9 0 O y w m c X V v d D t T Z W N 0 a W 9 u M S 9 h b n R p Z 2 8 v Q X V 0 b 1 J l b W 9 2 Z W R D b 2 x 1 b W 5 z M S 5 7 T W 9 2 a W 1 l b n R v K E F O V E l H T y k u M T U 4 L D E 1 N 3 0 m c X V v d D s s J n F 1 b 3 Q 7 U 2 V j d G l v b j E v Y W 5 0 a W d v L 0 F 1 d G 9 S Z W 1 v d m V k Q 2 9 s d W 1 u c z E u e 0 1 v d m l t Z W 5 0 b y h B T l R J R 0 8 p L j E 1 O S w x N T h 9 J n F 1 b 3 Q 7 L C Z x d W 9 0 O 1 N l Y 3 R p b 2 4 x L 2 F u d G l n b y 9 B d X R v U m V t b 3 Z l Z E N v b H V t b n M x L n t N b 3 Z p b W V u d G 8 o Q U 5 U S U d P K S 4 x N j A s M T U 5 f S Z x d W 9 0 O y w m c X V v d D t T Z W N 0 a W 9 u M S 9 h b n R p Z 2 8 v Q X V 0 b 1 J l b W 9 2 Z W R D b 2 x 1 b W 5 z M S 5 7 T W 9 2 a W 1 l b n R v K E F O V E l H T y k u M T Y x L D E 2 M H 0 m c X V v d D s s J n F 1 b 3 Q 7 U 2 V j d G l v b j E v Y W 5 0 a W d v L 0 F 1 d G 9 S Z W 1 v d m V k Q 2 9 s d W 1 u c z E u e 0 1 v d m l t Z W 5 0 b y h B T l R J R 0 8 p L j E 2 M i w x N j F 9 J n F 1 b 3 Q 7 L C Z x d W 9 0 O 1 N l Y 3 R p b 2 4 x L 2 F u d G l n b y 9 B d X R v U m V t b 3 Z l Z E N v b H V t b n M x L n t N b 3 Z p b W V u d G 8 o Q U 5 U S U d P K S 4 x N j M s M T Y y f S Z x d W 9 0 O y w m c X V v d D t T Z W N 0 a W 9 u M S 9 h b n R p Z 2 8 v Q X V 0 b 1 J l b W 9 2 Z W R D b 2 x 1 b W 5 z M S 5 7 T W 9 2 a W 1 l b n R v K E F O V E l H T y k u M T Y 0 L D E 2 M 3 0 m c X V v d D s s J n F 1 b 3 Q 7 U 2 V j d G l v b j E v Y W 5 0 a W d v L 0 F 1 d G 9 S Z W 1 v d m V k Q 2 9 s d W 1 u c z E u e 0 1 v d m l t Z W 5 0 b y h B T l R J R 0 8 p L j E 2 N S w x N j R 9 J n F 1 b 3 Q 7 L C Z x d W 9 0 O 1 N l Y 3 R p b 2 4 x L 2 F u d G l n b y 9 B d X R v U m V t b 3 Z l Z E N v b H V t b n M x L n t N b 3 Z p b W V u d G 8 o Q U 5 U S U d P K S 4 x N j Y s M T Y 1 f S Z x d W 9 0 O y w m c X V v d D t T Z W N 0 a W 9 u M S 9 h b n R p Z 2 8 v Q X V 0 b 1 J l b W 9 2 Z W R D b 2 x 1 b W 5 z M S 5 7 T W 9 2 a W 1 l b n R v K E F O V E l H T y k u M T Y 3 L D E 2 N n 0 m c X V v d D s s J n F 1 b 3 Q 7 U 2 V j d G l v b j E v Y W 5 0 a W d v L 0 F 1 d G 9 S Z W 1 v d m V k Q 2 9 s d W 1 u c z E u e 0 1 v d m l t Z W 5 0 b y h B T l R J R 0 8 p L j E 2 O C w x N j d 9 J n F 1 b 3 Q 7 L C Z x d W 9 0 O 1 N l Y 3 R p b 2 4 x L 2 F u d G l n b y 9 B d X R v U m V t b 3 Z l Z E N v b H V t b n M x L n t N b 3 Z p b W V u d G 8 o Q U 5 U S U d P K S 4 x N j k s M T Y 4 f S Z x d W 9 0 O y w m c X V v d D t T Z W N 0 a W 9 u M S 9 h b n R p Z 2 8 v Q X V 0 b 1 J l b W 9 2 Z W R D b 2 x 1 b W 5 z M S 5 7 T W 9 2 a W 1 l b n R v K E F O V E l H T y k u M T c w L D E 2 O X 0 m c X V v d D s s J n F 1 b 3 Q 7 U 2 V j d G l v b j E v Y W 5 0 a W d v L 0 F 1 d G 9 S Z W 1 v d m V k Q 2 9 s d W 1 u c z E u e 0 1 v d m l t Z W 5 0 b y h B T l R J R 0 8 p L j E 3 M S w x N z B 9 J n F 1 b 3 Q 7 L C Z x d W 9 0 O 1 N l Y 3 R p b 2 4 x L 2 F u d G l n b y 9 B d X R v U m V t b 3 Z l Z E N v b H V t b n M x L n t N b 3 Z p b W V u d G 8 o Q U 5 U S U d P K S 4 x N z I s M T c x f S Z x d W 9 0 O y w m c X V v d D t T Z W N 0 a W 9 u M S 9 h b n R p Z 2 8 v Q X V 0 b 1 J l b W 9 2 Z W R D b 2 x 1 b W 5 z M S 5 7 T W 9 2 a W 1 l b n R v K E F O V E l H T y k u M T c z L D E 3 M n 0 m c X V v d D s s J n F 1 b 3 Q 7 U 2 V j d G l v b j E v Y W 5 0 a W d v L 0 F 1 d G 9 S Z W 1 v d m V k Q 2 9 s d W 1 u c z E u e 0 1 v d m l t Z W 5 0 b y h B T l R J R 0 8 p L j E 3 N C w x N z N 9 J n F 1 b 3 Q 7 L C Z x d W 9 0 O 1 N l Y 3 R p b 2 4 x L 2 F u d G l n b y 9 B d X R v U m V t b 3 Z l Z E N v b H V t b n M x L n t N b 3 Z p b W V u d G 8 o Q U 5 U S U d P K S 4 x N z U s M T c 0 f S Z x d W 9 0 O y w m c X V v d D t T Z W N 0 a W 9 u M S 9 h b n R p Z 2 8 v Q X V 0 b 1 J l b W 9 2 Z W R D b 2 x 1 b W 5 z M S 5 7 T W 9 2 a W 1 l b n R v K E F O V E l H T y k u M T c 2 L D E 3 N X 0 m c X V v d D s s J n F 1 b 3 Q 7 U 2 V j d G l v b j E v Y W 5 0 a W d v L 0 F 1 d G 9 S Z W 1 v d m V k Q 2 9 s d W 1 u c z E u e 0 1 v d m l t Z W 5 0 b y h B T l R J R 0 8 p L j E 3 N y w x N z Z 9 J n F 1 b 3 Q 7 L C Z x d W 9 0 O 1 N l Y 3 R p b 2 4 x L 2 F u d G l n b y 9 B d X R v U m V t b 3 Z l Z E N v b H V t b n M x L n t N b 3 Z p b W V u d G 8 o Q U 5 U S U d P K S 4 x N z g s M T c 3 f S Z x d W 9 0 O y w m c X V v d D t T Z W N 0 a W 9 u M S 9 h b n R p Z 2 8 v Q X V 0 b 1 J l b W 9 2 Z W R D b 2 x 1 b W 5 z M S 5 7 T W 9 2 a W 1 l b n R v K E F O V E l H T y k u M T c 5 L D E 3 O H 0 m c X V v d D s s J n F 1 b 3 Q 7 U 2 V j d G l v b j E v Y W 5 0 a W d v L 0 F 1 d G 9 S Z W 1 v d m V k Q 2 9 s d W 1 u c z E u e 0 1 v d m l t Z W 5 0 b y h B T l R J R 0 8 p L j E 4 M C w x N z l 9 J n F 1 b 3 Q 7 L C Z x d W 9 0 O 1 N l Y 3 R p b 2 4 x L 2 F u d G l n b y 9 B d X R v U m V t b 3 Z l Z E N v b H V t b n M x L n t N b 3 Z p b W V u d G 8 o Q U 5 U S U d P K S 4 x O D E s M T g w f S Z x d W 9 0 O y w m c X V v d D t T Z W N 0 a W 9 u M S 9 h b n R p Z 2 8 v Q X V 0 b 1 J l b W 9 2 Z W R D b 2 x 1 b W 5 z M S 5 7 T W 9 2 a W 1 l b n R v K E F O V E l H T y k u M T g y L D E 4 M X 0 m c X V v d D s s J n F 1 b 3 Q 7 U 2 V j d G l v b j E v Y W 5 0 a W d v L 0 F 1 d G 9 S Z W 1 v d m V k Q 2 9 s d W 1 u c z E u e 0 1 v d m l t Z W 5 0 b y h B T l R J R 0 8 p L j E 4 M y w x O D J 9 J n F 1 b 3 Q 7 L C Z x d W 9 0 O 1 N l Y 3 R p b 2 4 x L 2 F u d G l n b y 9 B d X R v U m V t b 3 Z l Z E N v b H V t b n M x L n t N b 3 Z p b W V u d G 8 o Q U 5 U S U d P K S 4 x O D Q s M T g z f S Z x d W 9 0 O y w m c X V v d D t T Z W N 0 a W 9 u M S 9 h b n R p Z 2 8 v Q X V 0 b 1 J l b W 9 2 Z W R D b 2 x 1 b W 5 z M S 5 7 T W 9 2 a W 1 l b n R v K E F O V E l H T y k u M T g 1 L D E 4 N H 0 m c X V v d D s s J n F 1 b 3 Q 7 U 2 V j d G l v b j E v Y W 5 0 a W d v L 0 F 1 d G 9 S Z W 1 v d m V k Q 2 9 s d W 1 u c z E u e 0 1 v d m l t Z W 5 0 b y h B T l R J R 0 8 p L j E 4 N i w x O D V 9 J n F 1 b 3 Q 7 L C Z x d W 9 0 O 1 N l Y 3 R p b 2 4 x L 2 F u d G l n b y 9 B d X R v U m V t b 3 Z l Z E N v b H V t b n M x L n t N b 3 Z p b W V u d G 8 o Q U 5 U S U d P K S 4 x O D c s M T g 2 f S Z x d W 9 0 O y w m c X V v d D t T Z W N 0 a W 9 u M S 9 h b n R p Z 2 8 v Q X V 0 b 1 J l b W 9 2 Z W R D b 2 x 1 b W 5 z M S 5 7 T W 9 2 a W 1 l b n R v K E F O V E l H T y k u M T g 4 L D E 4 N 3 0 m c X V v d D s s J n F 1 b 3 Q 7 U 2 V j d G l v b j E v Y W 5 0 a W d v L 0 F 1 d G 9 S Z W 1 v d m V k Q 2 9 s d W 1 u c z E u e 0 1 v d m l t Z W 5 0 b y h B T l R J R 0 8 p L j E 4 O S w x O D h 9 J n F 1 b 3 Q 7 L C Z x d W 9 0 O 1 N l Y 3 R p b 2 4 x L 2 F u d G l n b y 9 B d X R v U m V t b 3 Z l Z E N v b H V t b n M x L n t N b 3 Z p b W V u d G 8 o Q U 5 U S U d P K S 4 x O T A s M T g 5 f S Z x d W 9 0 O y w m c X V v d D t T Z W N 0 a W 9 u M S 9 h b n R p Z 2 8 v Q X V 0 b 1 J l b W 9 2 Z W R D b 2 x 1 b W 5 z M S 5 7 T W 9 2 a W 1 l b n R v K E F O V E l H T y k u M T k x L D E 5 M H 0 m c X V v d D s s J n F 1 b 3 Q 7 U 2 V j d G l v b j E v Y W 5 0 a W d v L 0 F 1 d G 9 S Z W 1 v d m V k Q 2 9 s d W 1 u c z E u e 0 1 v d m l t Z W 5 0 b y h B T l R J R 0 8 p L j E 5 M i w x O T F 9 J n F 1 b 3 Q 7 L C Z x d W 9 0 O 1 N l Y 3 R p b 2 4 x L 2 F u d G l n b y 9 B d X R v U m V t b 3 Z l Z E N v b H V t b n M x L n t N b 3 Z p b W V u d G 8 o Q U 5 U S U d P K S 4 x O T M s M T k y f S Z x d W 9 0 O y w m c X V v d D t T Z W N 0 a W 9 u M S 9 h b n R p Z 2 8 v Q X V 0 b 1 J l b W 9 2 Z W R D b 2 x 1 b W 5 z M S 5 7 T W 9 2 a W 1 l b n R v K E F O V E l H T y k u M T k 0 L D E 5 M 3 0 m c X V v d D s s J n F 1 b 3 Q 7 U 2 V j d G l v b j E v Y W 5 0 a W d v L 0 F 1 d G 9 S Z W 1 v d m V k Q 2 9 s d W 1 u c z E u e 0 1 v d m l t Z W 5 0 b y h B T l R J R 0 8 p L j E 5 N S w x O T R 9 J n F 1 b 3 Q 7 L C Z x d W 9 0 O 1 N l Y 3 R p b 2 4 x L 2 F u d G l n b y 9 B d X R v U m V t b 3 Z l Z E N v b H V t b n M x L n t N b 3 Z p b W V u d G 8 o Q U 5 U S U d P K S 4 x O T Y s M T k 1 f S Z x d W 9 0 O y w m c X V v d D t T Z W N 0 a W 9 u M S 9 h b n R p Z 2 8 v Q X V 0 b 1 J l b W 9 2 Z W R D b 2 x 1 b W 5 z M S 5 7 T W 9 2 a W 1 l b n R v K E F O V E l H T y k u M T k 3 L D E 5 N n 0 m c X V v d D s s J n F 1 b 3 Q 7 U 2 V j d G l v b j E v Y W 5 0 a W d v L 0 F 1 d G 9 S Z W 1 v d m V k Q 2 9 s d W 1 u c z E u e 0 1 v d m l t Z W 5 0 b y h B T l R J R 0 8 p L j E 5 O C w x O T d 9 J n F 1 b 3 Q 7 L C Z x d W 9 0 O 1 N l Y 3 R p b 2 4 x L 2 F u d G l n b y 9 B d X R v U m V t b 3 Z l Z E N v b H V t b n M x L n t N b 3 Z p b W V u d G 8 o Q U 5 U S U d P K S 4 x O T k s M T k 4 f S Z x d W 9 0 O y w m c X V v d D t T Z W N 0 a W 9 u M S 9 h b n R p Z 2 8 v Q X V 0 b 1 J l b W 9 2 Z W R D b 2 x 1 b W 5 z M S 5 7 T W 9 2 a W 1 l b n R v K E F O V E l H T y k u M j A w L D E 5 O X 0 m c X V v d D s s J n F 1 b 3 Q 7 U 2 V j d G l v b j E v Y W 5 0 a W d v L 0 F 1 d G 9 S Z W 1 v d m V k Q 2 9 s d W 1 u c z E u e 0 1 v d m l t Z W 5 0 b y h B T l R J R 0 8 p L j I w M S w y M D B 9 J n F 1 b 3 Q 7 L C Z x d W 9 0 O 1 N l Y 3 R p b 2 4 x L 2 F u d G l n b y 9 B d X R v U m V t b 3 Z l Z E N v b H V t b n M x L n t N b 3 Z p b W V u d G 8 o Q U 5 U S U d P K S 4 y M D I s M j A x f S Z x d W 9 0 O y w m c X V v d D t T Z W N 0 a W 9 u M S 9 h b n R p Z 2 8 v Q X V 0 b 1 J l b W 9 2 Z W R D b 2 x 1 b W 5 z M S 5 7 T W 9 2 a W 1 l b n R v K E F O V E l H T y k u M j A z L D I w M n 0 m c X V v d D s s J n F 1 b 3 Q 7 U 2 V j d G l v b j E v Y W 5 0 a W d v L 0 F 1 d G 9 S Z W 1 v d m V k Q 2 9 s d W 1 u c z E u e 0 1 v d m l t Z W 5 0 b y h B T l R J R 0 8 p L j I w N C w y M D N 9 J n F 1 b 3 Q 7 L C Z x d W 9 0 O 1 N l Y 3 R p b 2 4 x L 2 F u d G l n b y 9 B d X R v U m V t b 3 Z l Z E N v b H V t b n M x L n t N b 3 Z p b W V u d G 8 o Q U 5 U S U d P K S 4 y M D U s M j A 0 f S Z x d W 9 0 O y w m c X V v d D t T Z W N 0 a W 9 u M S 9 h b n R p Z 2 8 v Q X V 0 b 1 J l b W 9 2 Z W R D b 2 x 1 b W 5 z M S 5 7 T W 9 2 a W 1 l b n R v K E F O V E l H T y k u M j A 2 L D I w N X 0 m c X V v d D s s J n F 1 b 3 Q 7 U 2 V j d G l v b j E v Y W 5 0 a W d v L 0 F 1 d G 9 S Z W 1 v d m V k Q 2 9 s d W 1 u c z E u e 0 1 v d m l t Z W 5 0 b y h B T l R J R 0 8 p L j I w N y w y M D Z 9 J n F 1 b 3 Q 7 L C Z x d W 9 0 O 1 N l Y 3 R p b 2 4 x L 2 F u d G l n b y 9 B d X R v U m V t b 3 Z l Z E N v b H V t b n M x L n t N b 3 Z p b W V u d G 8 o Q U 5 U S U d P K S 4 y M D g s M j A 3 f S Z x d W 9 0 O y w m c X V v d D t T Z W N 0 a W 9 u M S 9 h b n R p Z 2 8 v Q X V 0 b 1 J l b W 9 2 Z W R D b 2 x 1 b W 5 z M S 5 7 T W 9 2 a W 1 l b n R v K E F O V E l H T y k u M j A 5 L D I w O H 0 m c X V v d D s s J n F 1 b 3 Q 7 U 2 V j d G l v b j E v Y W 5 0 a W d v L 0 F 1 d G 9 S Z W 1 v d m V k Q 2 9 s d W 1 u c z E u e 0 1 v d m l t Z W 5 0 b y h B T l R J R 0 8 p L j I x M C w y M D l 9 J n F 1 b 3 Q 7 L C Z x d W 9 0 O 1 N l Y 3 R p b 2 4 x L 2 F u d G l n b y 9 B d X R v U m V t b 3 Z l Z E N v b H V t b n M x L n t N b 3 Z p b W V u d G 8 o Q U 5 U S U d P K S 4 y M T E s M j E w f S Z x d W 9 0 O y w m c X V v d D t T Z W N 0 a W 9 u M S 9 h b n R p Z 2 8 v Q X V 0 b 1 J l b W 9 2 Z W R D b 2 x 1 b W 5 z M S 5 7 T W 9 2 a W 1 l b n R v K E F O V E l H T y k u M j E y L D I x M X 0 m c X V v d D s s J n F 1 b 3 Q 7 U 2 V j d G l v b j E v Y W 5 0 a W d v L 0 F 1 d G 9 S Z W 1 v d m V k Q 2 9 s d W 1 u c z E u e 0 1 v d m l t Z W 5 0 b y h B T l R J R 0 8 p L j I x M y w y M T J 9 J n F 1 b 3 Q 7 L C Z x d W 9 0 O 1 N l Y 3 R p b 2 4 x L 2 F u d G l n b y 9 B d X R v U m V t b 3 Z l Z E N v b H V t b n M x L n t N b 3 Z p b W V u d G 8 o Q U 5 U S U d P K S 4 y M T Q s M j E z f S Z x d W 9 0 O y w m c X V v d D t T Z W N 0 a W 9 u M S 9 h b n R p Z 2 8 v Q X V 0 b 1 J l b W 9 2 Z W R D b 2 x 1 b W 5 z M S 5 7 T W 9 2 a W 1 l b n R v K E F O V E l H T y k u M j E 1 L D I x N H 0 m c X V v d D s s J n F 1 b 3 Q 7 U 2 V j d G l v b j E v Y W 5 0 a W d v L 0 F 1 d G 9 S Z W 1 v d m V k Q 2 9 s d W 1 u c z E u e 0 1 v d m l t Z W 5 0 b y h B T l R J R 0 8 p L j I x N i w y M T V 9 J n F 1 b 3 Q 7 L C Z x d W 9 0 O 1 N l Y 3 R p b 2 4 x L 2 F u d G l n b y 9 B d X R v U m V t b 3 Z l Z E N v b H V t b n M x L n t N b 3 Z p b W V u d G 8 o Q U 5 U S U d P K S 4 y M T c s M j E 2 f S Z x d W 9 0 O y w m c X V v d D t T Z W N 0 a W 9 u M S 9 h b n R p Z 2 8 v Q X V 0 b 1 J l b W 9 2 Z W R D b 2 x 1 b W 5 z M S 5 7 T W 9 2 a W 1 l b n R v K E F O V E l H T y k u M j E 4 L D I x N 3 0 m c X V v d D s s J n F 1 b 3 Q 7 U 2 V j d G l v b j E v Y W 5 0 a W d v L 0 F 1 d G 9 S Z W 1 v d m V k Q 2 9 s d W 1 u c z E u e 0 1 v d m l t Z W 5 0 b y h B T l R J R 0 8 p L j I x O S w y M T h 9 J n F 1 b 3 Q 7 L C Z x d W 9 0 O 1 N l Y 3 R p b 2 4 x L 2 F u d G l n b y 9 B d X R v U m V t b 3 Z l Z E N v b H V t b n M x L n t N b 3 Z p b W V u d G 8 o Q U 5 U S U d P K S 4 y M j A s M j E 5 f S Z x d W 9 0 O y w m c X V v d D t T Z W N 0 a W 9 u M S 9 h b n R p Z 2 8 v Q X V 0 b 1 J l b W 9 2 Z W R D b 2 x 1 b W 5 z M S 5 7 T W 9 2 a W 1 l b n R v K E F O V E l H T y k u M j I x L D I y M H 0 m c X V v d D s s J n F 1 b 3 Q 7 U 2 V j d G l v b j E v Y W 5 0 a W d v L 0 F 1 d G 9 S Z W 1 v d m V k Q 2 9 s d W 1 u c z E u e 0 1 v d m l t Z W 5 0 b y h B T l R J R 0 8 p L j I y M i w y M j F 9 J n F 1 b 3 Q 7 L C Z x d W 9 0 O 1 N l Y 3 R p b 2 4 x L 2 F u d G l n b y 9 B d X R v U m V t b 3 Z l Z E N v b H V t b n M x L n t N b 3 Z p b W V u d G 8 o Q U 5 U S U d P K S 4 y M j M s M j I y f S Z x d W 9 0 O y w m c X V v d D t T Z W N 0 a W 9 u M S 9 h b n R p Z 2 8 v Q X V 0 b 1 J l b W 9 2 Z W R D b 2 x 1 b W 5 z M S 5 7 T W 9 2 a W 1 l b n R v K E F O V E l H T y k u M j I 0 L D I y M 3 0 m c X V v d D s s J n F 1 b 3 Q 7 U 2 V j d G l v b j E v Y W 5 0 a W d v L 0 F 1 d G 9 S Z W 1 v d m V k Q 2 9 s d W 1 u c z E u e 0 1 v d m l t Z W 5 0 b y h B T l R J R 0 8 p L j I y N S w y M j R 9 J n F 1 b 3 Q 7 L C Z x d W 9 0 O 1 N l Y 3 R p b 2 4 x L 2 F u d G l n b y 9 B d X R v U m V t b 3 Z l Z E N v b H V t b n M x L n t N b 3 Z p b W V u d G 8 o Q U 5 U S U d P K S 4 y M j Y s M j I 1 f S Z x d W 9 0 O y w m c X V v d D t T Z W N 0 a W 9 u M S 9 h b n R p Z 2 8 v Q X V 0 b 1 J l b W 9 2 Z W R D b 2 x 1 b W 5 z M S 5 7 T W 9 2 a W 1 l b n R v K E F O V E l H T y k u M j I 3 L D I y N n 0 m c X V v d D s s J n F 1 b 3 Q 7 U 2 V j d G l v b j E v Y W 5 0 a W d v L 0 F 1 d G 9 S Z W 1 v d m V k Q 2 9 s d W 1 u c z E u e 0 1 v d m l t Z W 5 0 b y h B T l R J R 0 8 p L j I y O C w y M j d 9 J n F 1 b 3 Q 7 L C Z x d W 9 0 O 1 N l Y 3 R p b 2 4 x L 2 F u d G l n b y 9 B d X R v U m V t b 3 Z l Z E N v b H V t b n M x L n t N b 3 Z p b W V u d G 8 o Q U 5 U S U d P K S 4 y M j k s M j I 4 f S Z x d W 9 0 O y w m c X V v d D t T Z W N 0 a W 9 u M S 9 h b n R p Z 2 8 v Q X V 0 b 1 J l b W 9 2 Z W R D b 2 x 1 b W 5 z M S 5 7 T W 9 2 a W 1 l b n R v K E F O V E l H T y k u M j M w L D I y O X 0 m c X V v d D s s J n F 1 b 3 Q 7 U 2 V j d G l v b j E v Y W 5 0 a W d v L 0 F 1 d G 9 S Z W 1 v d m V k Q 2 9 s d W 1 u c z E u e 0 1 v d m l t Z W 5 0 b y h B T l R J R 0 8 p L j I z M S w y M z B 9 J n F 1 b 3 Q 7 L C Z x d W 9 0 O 1 N l Y 3 R p b 2 4 x L 2 F u d G l n b y 9 B d X R v U m V t b 3 Z l Z E N v b H V t b n M x L n t N b 3 Z p b W V u d G 8 o Q U 5 U S U d P K S 4 y M z I s M j M x f S Z x d W 9 0 O y w m c X V v d D t T Z W N 0 a W 9 u M S 9 h b n R p Z 2 8 v Q X V 0 b 1 J l b W 9 2 Z W R D b 2 x 1 b W 5 z M S 5 7 T W 9 2 a W 1 l b n R v K E F O V E l H T y k u M j M z L D I z M n 0 m c X V v d D s s J n F 1 b 3 Q 7 U 2 V j d G l v b j E v Y W 5 0 a W d v L 0 F 1 d G 9 S Z W 1 v d m V k Q 2 9 s d W 1 u c z E u e 0 1 v d m l t Z W 5 0 b y h B T l R J R 0 8 p L j I z N C w y M z N 9 J n F 1 b 3 Q 7 L C Z x d W 9 0 O 1 N l Y 3 R p b 2 4 x L 2 F u d G l n b y 9 B d X R v U m V t b 3 Z l Z E N v b H V t b n M x L n t N b 3 Z p b W V u d G 8 o Q U 5 U S U d P K S 4 y M z U s M j M 0 f S Z x d W 9 0 O y w m c X V v d D t T Z W N 0 a W 9 u M S 9 h b n R p Z 2 8 v Q X V 0 b 1 J l b W 9 2 Z W R D b 2 x 1 b W 5 z M S 5 7 T W 9 2 a W 1 l b n R v K E F O V E l H T y k u M j M 2 L D I z N X 0 m c X V v d D s s J n F 1 b 3 Q 7 U 2 V j d G l v b j E v Y W 5 0 a W d v L 0 F 1 d G 9 S Z W 1 v d m V k Q 2 9 s d W 1 u c z E u e 0 1 v d m l t Z W 5 0 b y h B T l R J R 0 8 p L j I z N y w y M z Z 9 J n F 1 b 3 Q 7 L C Z x d W 9 0 O 1 N l Y 3 R p b 2 4 x L 2 F u d G l n b y 9 B d X R v U m V t b 3 Z l Z E N v b H V t b n M x L n t N b 3 Z p b W V u d G 8 o Q U 5 U S U d P K S 4 y M z g s M j M 3 f S Z x d W 9 0 O y w m c X V v d D t T Z W N 0 a W 9 u M S 9 h b n R p Z 2 8 v Q X V 0 b 1 J l b W 9 2 Z W R D b 2 x 1 b W 5 z M S 5 7 T W 9 2 a W 1 l b n R v K E F O V E l H T y k u M j M 5 L D I z O H 0 m c X V v d D s s J n F 1 b 3 Q 7 U 2 V j d G l v b j E v Y W 5 0 a W d v L 0 F 1 d G 9 S Z W 1 v d m V k Q 2 9 s d W 1 u c z E u e 0 1 v d m l t Z W 5 0 b y h B T l R J R 0 8 p L j I 0 M C w y M z l 9 J n F 1 b 3 Q 7 L C Z x d W 9 0 O 1 N l Y 3 R p b 2 4 x L 2 F u d G l n b y 9 B d X R v U m V t b 3 Z l Z E N v b H V t b n M x L n t N b 3 Z p b W V u d G 8 o Q U 5 U S U d P K S 4 y N D E s M j Q w f S Z x d W 9 0 O y w m c X V v d D t T Z W N 0 a W 9 u M S 9 h b n R p Z 2 8 v Q X V 0 b 1 J l b W 9 2 Z W R D b 2 x 1 b W 5 z M S 5 7 T W 9 2 a W 1 l b n R v K E F O V E l H T y k u M j Q y L D I 0 M X 0 m c X V v d D s s J n F 1 b 3 Q 7 U 2 V j d G l v b j E v Y W 5 0 a W d v L 0 F 1 d G 9 S Z W 1 v d m V k Q 2 9 s d W 1 u c z E u e 0 1 v d m l t Z W 5 0 b y h B T l R J R 0 8 p L j I 0 M y w y N D J 9 J n F 1 b 3 Q 7 L C Z x d W 9 0 O 1 N l Y 3 R p b 2 4 x L 2 F u d G l n b y 9 B d X R v U m V t b 3 Z l Z E N v b H V t b n M x L n t N b 3 Z p b W V u d G 8 o Q U 5 U S U d P K S 4 y N D Q s M j Q z f S Z x d W 9 0 O y w m c X V v d D t T Z W N 0 a W 9 u M S 9 h b n R p Z 2 8 v Q X V 0 b 1 J l b W 9 2 Z W R D b 2 x 1 b W 5 z M S 5 7 T W 9 2 a W 1 l b n R v K E F O V E l H T y k u M j Q 1 L D I 0 N H 0 m c X V v d D s s J n F 1 b 3 Q 7 U 2 V j d G l v b j E v Y W 5 0 a W d v L 0 F 1 d G 9 S Z W 1 v d m V k Q 2 9 s d W 1 u c z E u e 0 1 v d m l t Z W 5 0 b y h B T l R J R 0 8 p L j I 0 N i w y N D V 9 J n F 1 b 3 Q 7 L C Z x d W 9 0 O 1 N l Y 3 R p b 2 4 x L 2 F u d G l n b y 9 B d X R v U m V t b 3 Z l Z E N v b H V t b n M x L n t N b 3 Z p b W V u d G 8 o Q U 5 U S U d P K S 4 y N D c s M j Q 2 f S Z x d W 9 0 O y w m c X V v d D t T Z W N 0 a W 9 u M S 9 h b n R p Z 2 8 v Q X V 0 b 1 J l b W 9 2 Z W R D b 2 x 1 b W 5 z M S 5 7 T W 9 2 a W 1 l b n R v K E F O V E l H T y k u M j Q 4 L D I 0 N 3 0 m c X V v d D s s J n F 1 b 3 Q 7 U 2 V j d G l v b j E v Y W 5 0 a W d v L 0 F 1 d G 9 S Z W 1 v d m V k Q 2 9 s d W 1 u c z E u e 0 1 v d m l t Z W 5 0 b y h B T l R J R 0 8 p L j I 0 O S w y N D h 9 J n F 1 b 3 Q 7 L C Z x d W 9 0 O 1 N l Y 3 R p b 2 4 x L 2 F u d G l n b y 9 B d X R v U m V t b 3 Z l Z E N v b H V t b n M x L n t N b 3 Z p b W V u d G 8 o Q U 5 U S U d P K S 4 y N T A s M j Q 5 f S Z x d W 9 0 O y w m c X V v d D t T Z W N 0 a W 9 u M S 9 h b n R p Z 2 8 v Q X V 0 b 1 J l b W 9 2 Z W R D b 2 x 1 b W 5 z M S 5 7 T W 9 2 a W 1 l b n R v K E F O V E l H T y k u M j U x L D I 1 M H 0 m c X V v d D s s J n F 1 b 3 Q 7 U 2 V j d G l v b j E v Y W 5 0 a W d v L 0 F 1 d G 9 S Z W 1 v d m V k Q 2 9 s d W 1 u c z E u e 0 1 v d m l t Z W 5 0 b y h B T l R J R 0 8 p L j I 1 M i w y N T F 9 J n F 1 b 3 Q 7 L C Z x d W 9 0 O 1 N l Y 3 R p b 2 4 x L 2 F u d G l n b y 9 B d X R v U m V t b 3 Z l Z E N v b H V t b n M x L n t N b 3 Z p b W V u d G 8 o Q U 5 U S U d P K S 4 y N T M s M j U y f S Z x d W 9 0 O y w m c X V v d D t T Z W N 0 a W 9 u M S 9 h b n R p Z 2 8 v Q X V 0 b 1 J l b W 9 2 Z W R D b 2 x 1 b W 5 z M S 5 7 T W 9 2 a W 1 l b n R v K E F O V E l H T y k u M j U 0 L D I 1 M 3 0 m c X V v d D s s J n F 1 b 3 Q 7 U 2 V j d G l v b j E v Y W 5 0 a W d v L 0 F 1 d G 9 S Z W 1 v d m V k Q 2 9 s d W 1 u c z E u e 0 1 v d m l t Z W 5 0 b y h B T l R J R 0 8 p L j I 1 N S w y N T R 9 J n F 1 b 3 Q 7 L C Z x d W 9 0 O 1 N l Y 3 R p b 2 4 x L 2 F u d G l n b y 9 B d X R v U m V t b 3 Z l Z E N v b H V t b n M x L n t N b 3 Z p b W V u d G 8 o Q U 5 U S U d P K S 4 y N T Y s M j U 1 f S Z x d W 9 0 O y w m c X V v d D t T Z W N 0 a W 9 u M S 9 h b n R p Z 2 8 v Q X V 0 b 1 J l b W 9 2 Z W R D b 2 x 1 b W 5 z M S 5 7 T W 9 2 a W 1 l b n R v K E F O V E l H T y k u M j U 3 L D I 1 N n 0 m c X V v d D s s J n F 1 b 3 Q 7 U 2 V j d G l v b j E v Y W 5 0 a W d v L 0 F 1 d G 9 S Z W 1 v d m V k Q 2 9 s d W 1 u c z E u e 0 1 v d m l t Z W 5 0 b y h B T l R J R 0 8 p L j I 1 O C w y N T d 9 J n F 1 b 3 Q 7 L C Z x d W 9 0 O 1 N l Y 3 R p b 2 4 x L 2 F u d G l n b y 9 B d X R v U m V t b 3 Z l Z E N v b H V t b n M x L n t N b 3 Z p b W V u d G 8 o Q U 5 U S U d P K S 4 y N T k s M j U 4 f S Z x d W 9 0 O y w m c X V v d D t T Z W N 0 a W 9 u M S 9 h b n R p Z 2 8 v Q X V 0 b 1 J l b W 9 2 Z W R D b 2 x 1 b W 5 z M S 5 7 T W 9 2 a W 1 l b n R v K E F O V E l H T y k u M j Y w L D I 1 O X 0 m c X V v d D s s J n F 1 b 3 Q 7 U 2 V j d G l v b j E v Y W 5 0 a W d v L 0 F 1 d G 9 S Z W 1 v d m V k Q 2 9 s d W 1 u c z E u e 0 1 v d m l t Z W 5 0 b y h B T l R J R 0 8 p L j I 2 M S w y N j B 9 J n F 1 b 3 Q 7 L C Z x d W 9 0 O 1 N l Y 3 R p b 2 4 x L 2 F u d G l n b y 9 B d X R v U m V t b 3 Z l Z E N v b H V t b n M x L n t N b 3 Z p b W V u d G 8 o Q U 5 U S U d P K S 4 y N j I s M j Y x f S Z x d W 9 0 O y w m c X V v d D t T Z W N 0 a W 9 u M S 9 h b n R p Z 2 8 v Q X V 0 b 1 J l b W 9 2 Z W R D b 2 x 1 b W 5 z M S 5 7 T W 9 2 a W 1 l b n R v K E F O V E l H T y k u M j Y z L D I 2 M n 0 m c X V v d D s s J n F 1 b 3 Q 7 U 2 V j d G l v b j E v Y W 5 0 a W d v L 0 F 1 d G 9 S Z W 1 v d m V k Q 2 9 s d W 1 u c z E u e 0 1 v d m l t Z W 5 0 b y h B T l R J R 0 8 p L j I 2 N C w y N j N 9 J n F 1 b 3 Q 7 L C Z x d W 9 0 O 1 N l Y 3 R p b 2 4 x L 2 F u d G l n b y 9 B d X R v U m V t b 3 Z l Z E N v b H V t b n M x L n t N b 3 Z p b W V u d G 8 o Q U 5 U S U d P K S 4 y N j U s M j Y 0 f S Z x d W 9 0 O y w m c X V v d D t T Z W N 0 a W 9 u M S 9 h b n R p Z 2 8 v Q X V 0 b 1 J l b W 9 2 Z W R D b 2 x 1 b W 5 z M S 5 7 T W 9 2 a W 1 l b n R v K E F O V E l H T y k u M j Y 2 L D I 2 N X 0 m c X V v d D s s J n F 1 b 3 Q 7 U 2 V j d G l v b j E v Y W 5 0 a W d v L 0 F 1 d G 9 S Z W 1 v d m V k Q 2 9 s d W 1 u c z E u e 0 1 v d m l t Z W 5 0 b y h B T l R J R 0 8 p L j I 2 N y w y N j Z 9 J n F 1 b 3 Q 7 L C Z x d W 9 0 O 1 N l Y 3 R p b 2 4 x L 2 F u d G l n b y 9 B d X R v U m V t b 3 Z l Z E N v b H V t b n M x L n t N b 3 Z p b W V u d G 8 o Q U 5 U S U d P K S 4 y N j g s M j Y 3 f S Z x d W 9 0 O y w m c X V v d D t T Z W N 0 a W 9 u M S 9 h b n R p Z 2 8 v Q X V 0 b 1 J l b W 9 2 Z W R D b 2 x 1 b W 5 z M S 5 7 T W 9 2 a W 1 l b n R v K E F O V E l H T y k u M j Y 5 L D I 2 O H 0 m c X V v d D s s J n F 1 b 3 Q 7 U 2 V j d G l v b j E v Y W 5 0 a W d v L 0 F 1 d G 9 S Z W 1 v d m V k Q 2 9 s d W 1 u c z E u e 0 1 v d m l t Z W 5 0 b y h B T l R J R 0 8 p L j I 3 M C w y N j l 9 J n F 1 b 3 Q 7 L C Z x d W 9 0 O 1 N l Y 3 R p b 2 4 x L 2 F u d G l n b y 9 B d X R v U m V t b 3 Z l Z E N v b H V t b n M x L n t N b 3 Z p b W V u d G 8 o Q U 5 U S U d P K S 4 y N z E s M j c w f S Z x d W 9 0 O y w m c X V v d D t T Z W N 0 a W 9 u M S 9 h b n R p Z 2 8 v Q X V 0 b 1 J l b W 9 2 Z W R D b 2 x 1 b W 5 z M S 5 7 T W 9 2 a W 1 l b n R v K E F O V E l H T y k u M j c y L D I 3 M X 0 m c X V v d D s s J n F 1 b 3 Q 7 U 2 V j d G l v b j E v Y W 5 0 a W d v L 0 F 1 d G 9 S Z W 1 v d m V k Q 2 9 s d W 1 u c z E u e 0 1 v d m l t Z W 5 0 b y h B T l R J R 0 8 p L j I 3 M y w y N z J 9 J n F 1 b 3 Q 7 L C Z x d W 9 0 O 1 N l Y 3 R p b 2 4 x L 2 F u d G l n b y 9 B d X R v U m V t b 3 Z l Z E N v b H V t b n M x L n t N b 3 Z p b W V u d G 8 o Q U 5 U S U d P K S 4 y N z Q s M j c z f S Z x d W 9 0 O y w m c X V v d D t T Z W N 0 a W 9 u M S 9 h b n R p Z 2 8 v Q X V 0 b 1 J l b W 9 2 Z W R D b 2 x 1 b W 5 z M S 5 7 T W 9 2 a W 1 l b n R v K E F O V E l H T y k u M j c 1 L D I 3 N H 0 m c X V v d D s s J n F 1 b 3 Q 7 U 2 V j d G l v b j E v Y W 5 0 a W d v L 0 F 1 d G 9 S Z W 1 v d m V k Q 2 9 s d W 1 u c z E u e 0 1 v d m l t Z W 5 0 b y h B T l R J R 0 8 p L j I 3 N i w y N z V 9 J n F 1 b 3 Q 7 L C Z x d W 9 0 O 1 N l Y 3 R p b 2 4 x L 2 F u d G l n b y 9 B d X R v U m V t b 3 Z l Z E N v b H V t b n M x L n t N b 3 Z p b W V u d G 8 o Q U 5 U S U d P K S 4 y N z c s M j c 2 f S Z x d W 9 0 O y w m c X V v d D t T Z W N 0 a W 9 u M S 9 h b n R p Z 2 8 v Q X V 0 b 1 J l b W 9 2 Z W R D b 2 x 1 b W 5 z M S 5 7 T W 9 2 a W 1 l b n R v K E F O V E l H T y k u M j c 4 L D I 3 N 3 0 m c X V v d D s s J n F 1 b 3 Q 7 U 2 V j d G l v b j E v Y W 5 0 a W d v L 0 F 1 d G 9 S Z W 1 v d m V k Q 2 9 s d W 1 u c z E u e 0 1 v d m l t Z W 5 0 b y h B T l R J R 0 8 p L j I 3 O S w y N z h 9 J n F 1 b 3 Q 7 L C Z x d W 9 0 O 1 N l Y 3 R p b 2 4 x L 2 F u d G l n b y 9 B d X R v U m V t b 3 Z l Z E N v b H V t b n M x L n t N b 3 Z p b W V u d G 8 o Q U 5 U S U d P K S 4 y O D A s M j c 5 f S Z x d W 9 0 O y w m c X V v d D t T Z W N 0 a W 9 u M S 9 h b n R p Z 2 8 v Q X V 0 b 1 J l b W 9 2 Z W R D b 2 x 1 b W 5 z M S 5 7 T W 9 2 a W 1 l b n R v K E F O V E l H T y k u M j g x L D I 4 M H 0 m c X V v d D s s J n F 1 b 3 Q 7 U 2 V j d G l v b j E v Y W 5 0 a W d v L 0 F 1 d G 9 S Z W 1 v d m V k Q 2 9 s d W 1 u c z E u e 0 1 v d m l t Z W 5 0 b y h B T l R J R 0 8 p L j I 4 M i w y O D F 9 J n F 1 b 3 Q 7 L C Z x d W 9 0 O 1 N l Y 3 R p b 2 4 x L 2 F u d G l n b y 9 B d X R v U m V t b 3 Z l Z E N v b H V t b n M x L n t N b 3 Z p b W V u d G 8 o Q U 5 U S U d P K S 4 y O D M s M j g y f S Z x d W 9 0 O y w m c X V v d D t T Z W N 0 a W 9 u M S 9 h b n R p Z 2 8 v Q X V 0 b 1 J l b W 9 2 Z W R D b 2 x 1 b W 5 z M S 5 7 T W 9 2 a W 1 l b n R v K E F O V E l H T y k u M j g 0 L D I 4 M 3 0 m c X V v d D s s J n F 1 b 3 Q 7 U 2 V j d G l v b j E v Y W 5 0 a W d v L 0 F 1 d G 9 S Z W 1 v d m V k Q 2 9 s d W 1 u c z E u e 0 1 v d m l t Z W 5 0 b y h B T l R J R 0 8 p L j I 4 N S w y O D R 9 J n F 1 b 3 Q 7 L C Z x d W 9 0 O 1 N l Y 3 R p b 2 4 x L 2 F u d G l n b y 9 B d X R v U m V t b 3 Z l Z E N v b H V t b n M x L n t N b 3 Z p b W V u d G 8 o Q U 5 U S U d P K S 4 y O D Y s M j g 1 f S Z x d W 9 0 O y w m c X V v d D t T Z W N 0 a W 9 u M S 9 h b n R p Z 2 8 v Q X V 0 b 1 J l b W 9 2 Z W R D b 2 x 1 b W 5 z M S 5 7 T W 9 2 a W 1 l b n R v K E F O V E l H T y k u M j g 3 L D I 4 N n 0 m c X V v d D s s J n F 1 b 3 Q 7 U 2 V j d G l v b j E v Y W 5 0 a W d v L 0 F 1 d G 9 S Z W 1 v d m V k Q 2 9 s d W 1 u c z E u e 0 1 v d m l t Z W 5 0 b y h B T l R J R 0 8 p L j I 4 O C w y O D d 9 J n F 1 b 3 Q 7 L C Z x d W 9 0 O 1 N l Y 3 R p b 2 4 x L 2 F u d G l n b y 9 B d X R v U m V t b 3 Z l Z E N v b H V t b n M x L n t N b 3 Z p b W V u d G 8 o Q U 5 U S U d P K S 4 y O D k s M j g 4 f S Z x d W 9 0 O y w m c X V v d D t T Z W N 0 a W 9 u M S 9 h b n R p Z 2 8 v Q X V 0 b 1 J l b W 9 2 Z W R D b 2 x 1 b W 5 z M S 5 7 T W 9 2 a W 1 l b n R v K E F O V E l H T y k u M j k w L D I 4 O X 0 m c X V v d D s s J n F 1 b 3 Q 7 U 2 V j d G l v b j E v Y W 5 0 a W d v L 0 F 1 d G 9 S Z W 1 v d m V k Q 2 9 s d W 1 u c z E u e 0 1 v d m l t Z W 5 0 b y h B T l R J R 0 8 p L j I 5 M S w y O T B 9 J n F 1 b 3 Q 7 L C Z x d W 9 0 O 1 N l Y 3 R p b 2 4 x L 2 F u d G l n b y 9 B d X R v U m V t b 3 Z l Z E N v b H V t b n M x L n t N b 3 Z p b W V u d G 8 o Q U 5 U S U d P K S 4 y O T I s M j k x f S Z x d W 9 0 O y w m c X V v d D t T Z W N 0 a W 9 u M S 9 h b n R p Z 2 8 v Q X V 0 b 1 J l b W 9 2 Z W R D b 2 x 1 b W 5 z M S 5 7 T W 9 2 a W 1 l b n R v K E F O V E l H T y k u M j k z L D I 5 M n 0 m c X V v d D s s J n F 1 b 3 Q 7 U 2 V j d G l v b j E v Y W 5 0 a W d v L 0 F 1 d G 9 S Z W 1 v d m V k Q 2 9 s d W 1 u c z E u e 0 1 v d m l t Z W 5 0 b y h B T l R J R 0 8 p L j I 5 N C w y O T N 9 J n F 1 b 3 Q 7 L C Z x d W 9 0 O 1 N l Y 3 R p b 2 4 x L 2 F u d G l n b y 9 B d X R v U m V t b 3 Z l Z E N v b H V t b n M x L n t N b 3 Z p b W V u d G 8 o Q U 5 U S U d P K S 4 y O T U s M j k 0 f S Z x d W 9 0 O y w m c X V v d D t T Z W N 0 a W 9 u M S 9 h b n R p Z 2 8 v Q X V 0 b 1 J l b W 9 2 Z W R D b 2 x 1 b W 5 z M S 5 7 T W 9 2 a W 1 l b n R v K E F O V E l H T y k u M j k 2 L D I 5 N X 0 m c X V v d D s s J n F 1 b 3 Q 7 U 2 V j d G l v b j E v Y W 5 0 a W d v L 0 F 1 d G 9 S Z W 1 v d m V k Q 2 9 s d W 1 u c z E u e 0 1 v d m l t Z W 5 0 b y h B T l R J R 0 8 p L j I 5 N y w y O T Z 9 J n F 1 b 3 Q 7 L C Z x d W 9 0 O 1 N l Y 3 R p b 2 4 x L 2 F u d G l n b y 9 B d X R v U m V t b 3 Z l Z E N v b H V t b n M x L n t N b 3 Z p b W V u d G 8 o Q U 5 U S U d P K S 4 y O T g s M j k 3 f S Z x d W 9 0 O y w m c X V v d D t T Z W N 0 a W 9 u M S 9 h b n R p Z 2 8 v Q X V 0 b 1 J l b W 9 2 Z W R D b 2 x 1 b W 5 z M S 5 7 T W 9 2 a W 1 l b n R v K E F O V E l H T y k u M j k 5 L D I 5 O H 0 m c X V v d D s s J n F 1 b 3 Q 7 U 2 V j d G l v b j E v Y W 5 0 a W d v L 0 F 1 d G 9 S Z W 1 v d m V k Q 2 9 s d W 1 u c z E u e 0 1 v d m l t Z W 5 0 b y h B T l R J R 0 8 p L j M w M C w y O T l 9 J n F 1 b 3 Q 7 L C Z x d W 9 0 O 1 N l Y 3 R p b 2 4 x L 2 F u d G l n b y 9 B d X R v U m V t b 3 Z l Z E N v b H V t b n M x L n t N b 3 Z p b W V u d G 8 o Q U 5 U S U d P K S 4 z M D E s M z A w f S Z x d W 9 0 O y w m c X V v d D t T Z W N 0 a W 9 u M S 9 h b n R p Z 2 8 v Q X V 0 b 1 J l b W 9 2 Z W R D b 2 x 1 b W 5 z M S 5 7 T W 9 2 a W 1 l b n R v K E F O V E l H T y k u M z A y L D M w M X 0 m c X V v d D s s J n F 1 b 3 Q 7 U 2 V j d G l v b j E v Y W 5 0 a W d v L 0 F 1 d G 9 S Z W 1 v d m V k Q 2 9 s d W 1 u c z E u e 0 1 v d m l t Z W 5 0 b y h B T l R J R 0 8 p L j M w M y w z M D J 9 J n F 1 b 3 Q 7 L C Z x d W 9 0 O 1 N l Y 3 R p b 2 4 x L 2 F u d G l n b y 9 B d X R v U m V t b 3 Z l Z E N v b H V t b n M x L n t N b 3 Z p b W V u d G 8 o Q U 5 U S U d P K S 4 z M D Q s M z A z f S Z x d W 9 0 O y w m c X V v d D t T Z W N 0 a W 9 u M S 9 h b n R p Z 2 8 v Q X V 0 b 1 J l b W 9 2 Z W R D b 2 x 1 b W 5 z M S 5 7 T W 9 2 a W 1 l b n R v K E F O V E l H T y k u M z A 1 L D M w N H 0 m c X V v d D s s J n F 1 b 3 Q 7 U 2 V j d G l v b j E v Y W 5 0 a W d v L 0 F 1 d G 9 S Z W 1 v d m V k Q 2 9 s d W 1 u c z E u e 0 1 v d m l t Z W 5 0 b y h B T l R J R 0 8 p L j M w N i w z M D V 9 J n F 1 b 3 Q 7 L C Z x d W 9 0 O 1 N l Y 3 R p b 2 4 x L 2 F u d G l n b y 9 B d X R v U m V t b 3 Z l Z E N v b H V t b n M x L n t N b 3 Z p b W V u d G 8 o Q U 5 U S U d P K S 4 z M D c s M z A 2 f S Z x d W 9 0 O y w m c X V v d D t T Z W N 0 a W 9 u M S 9 h b n R p Z 2 8 v Q X V 0 b 1 J l b W 9 2 Z W R D b 2 x 1 b W 5 z M S 5 7 T W 9 2 a W 1 l b n R v K E F O V E l H T y k u M z A 4 L D M w N 3 0 m c X V v d D s s J n F 1 b 3 Q 7 U 2 V j d G l v b j E v Y W 5 0 a W d v L 0 F 1 d G 9 S Z W 1 v d m V k Q 2 9 s d W 1 u c z E u e 0 1 v d m l t Z W 5 0 b y h B T l R J R 0 8 p L j M w O S w z M D h 9 J n F 1 b 3 Q 7 L C Z x d W 9 0 O 1 N l Y 3 R p b 2 4 x L 2 F u d G l n b y 9 B d X R v U m V t b 3 Z l Z E N v b H V t b n M x L n t N b 3 Z p b W V u d G 8 o Q U 5 U S U d P K S 4 z M T A s M z A 5 f S Z x d W 9 0 O y w m c X V v d D t T Z W N 0 a W 9 u M S 9 h b n R p Z 2 8 v Q X V 0 b 1 J l b W 9 2 Z W R D b 2 x 1 b W 5 z M S 5 7 T W 9 2 a W 1 l b n R v K E F O V E l H T y k u M z E x L D M x M H 0 m c X V v d D s s J n F 1 b 3 Q 7 U 2 V j d G l v b j E v Y W 5 0 a W d v L 0 F 1 d G 9 S Z W 1 v d m V k Q 2 9 s d W 1 u c z E u e 0 1 v d m l t Z W 5 0 b y h B T l R J R 0 8 p L j M x M i w z M T F 9 J n F 1 b 3 Q 7 L C Z x d W 9 0 O 1 N l Y 3 R p b 2 4 x L 2 F u d G l n b y 9 B d X R v U m V t b 3 Z l Z E N v b H V t b n M x L n t N b 3 Z p b W V u d G 8 o Q U 5 U S U d P K S 4 z M T M s M z E y f S Z x d W 9 0 O y w m c X V v d D t T Z W N 0 a W 9 u M S 9 h b n R p Z 2 8 v Q X V 0 b 1 J l b W 9 2 Z W R D b 2 x 1 b W 5 z M S 5 7 T W 9 2 a W 1 l b n R v K E F O V E l H T y k u M z E 0 L D M x M 3 0 m c X V v d D s s J n F 1 b 3 Q 7 U 2 V j d G l v b j E v Y W 5 0 a W d v L 0 F 1 d G 9 S Z W 1 v d m V k Q 2 9 s d W 1 u c z E u e 0 1 v d m l t Z W 5 0 b y h B T l R J R 0 8 p L j M x N S w z M T R 9 J n F 1 b 3 Q 7 L C Z x d W 9 0 O 1 N l Y 3 R p b 2 4 x L 2 F u d G l n b y 9 B d X R v U m V t b 3 Z l Z E N v b H V t b n M x L n t N b 3 Z p b W V u d G 8 o Q U 5 U S U d P K S 4 z M T Y s M z E 1 f S Z x d W 9 0 O y w m c X V v d D t T Z W N 0 a W 9 u M S 9 h b n R p Z 2 8 v Q X V 0 b 1 J l b W 9 2 Z W R D b 2 x 1 b W 5 z M S 5 7 T W 9 2 a W 1 l b n R v K E F O V E l H T y k u M z E 3 L D M x N n 0 m c X V v d D s s J n F 1 b 3 Q 7 U 2 V j d G l v b j E v Y W 5 0 a W d v L 0 F 1 d G 9 S Z W 1 v d m V k Q 2 9 s d W 1 u c z E u e 0 1 v d m l t Z W 5 0 b y h B T l R J R 0 8 p L j M x O C w z M T d 9 J n F 1 b 3 Q 7 L C Z x d W 9 0 O 1 N l Y 3 R p b 2 4 x L 2 F u d G l n b y 9 B d X R v U m V t b 3 Z l Z E N v b H V t b n M x L n t N b 3 Z p b W V u d G 8 o Q U 5 U S U d P K S 4 z M T k s M z E 4 f S Z x d W 9 0 O y w m c X V v d D t T Z W N 0 a W 9 u M S 9 h b n R p Z 2 8 v Q X V 0 b 1 J l b W 9 2 Z W R D b 2 x 1 b W 5 z M S 5 7 T W 9 2 a W 1 l b n R v K E F O V E l H T y k u M z I w L D M x O X 0 m c X V v d D s s J n F 1 b 3 Q 7 U 2 V j d G l v b j E v Y W 5 0 a W d v L 0 F 1 d G 9 S Z W 1 v d m V k Q 2 9 s d W 1 u c z E u e 0 1 v d m l t Z W 5 0 b y h B T l R J R 0 8 p L j M y M S w z M j B 9 J n F 1 b 3 Q 7 L C Z x d W 9 0 O 1 N l Y 3 R p b 2 4 x L 2 F u d G l n b y 9 B d X R v U m V t b 3 Z l Z E N v b H V t b n M x L n t N b 3 Z p b W V u d G 8 o Q U 5 U S U d P K S 4 z M j I s M z I x f S Z x d W 9 0 O y w m c X V v d D t T Z W N 0 a W 9 u M S 9 h b n R p Z 2 8 v Q X V 0 b 1 J l b W 9 2 Z W R D b 2 x 1 b W 5 z M S 5 7 T W 9 2 a W 1 l b n R v K E F O V E l H T y k u M z I z L D M y M n 0 m c X V v d D s s J n F 1 b 3 Q 7 U 2 V j d G l v b j E v Y W 5 0 a W d v L 0 F 1 d G 9 S Z W 1 v d m V k Q 2 9 s d W 1 u c z E u e 0 1 v d m l t Z W 5 0 b y h B T l R J R 0 8 p L j M y N C w z M j N 9 J n F 1 b 3 Q 7 L C Z x d W 9 0 O 1 N l Y 3 R p b 2 4 x L 2 F u d G l n b y 9 B d X R v U m V t b 3 Z l Z E N v b H V t b n M x L n t N b 3 Z p b W V u d G 8 o Q U 5 U S U d P K S 4 z M j U s M z I 0 f S Z x d W 9 0 O y w m c X V v d D t T Z W N 0 a W 9 u M S 9 h b n R p Z 2 8 v Q X V 0 b 1 J l b W 9 2 Z W R D b 2 x 1 b W 5 z M S 5 7 T W 9 2 a W 1 l b n R v K E F O V E l H T y k u M z I 2 L D M y N X 0 m c X V v d D s s J n F 1 b 3 Q 7 U 2 V j d G l v b j E v Y W 5 0 a W d v L 0 F 1 d G 9 S Z W 1 v d m V k Q 2 9 s d W 1 u c z E u e 0 1 v d m l t Z W 5 0 b y h B T l R J R 0 8 p L j M y N y w z M j Z 9 J n F 1 b 3 Q 7 L C Z x d W 9 0 O 1 N l Y 3 R p b 2 4 x L 2 F u d G l n b y 9 B d X R v U m V t b 3 Z l Z E N v b H V t b n M x L n t N b 3 Z p b W V u d G 8 o Q U 5 U S U d P K S 4 z M j g s M z I 3 f S Z x d W 9 0 O y w m c X V v d D t T Z W N 0 a W 9 u M S 9 h b n R p Z 2 8 v Q X V 0 b 1 J l b W 9 2 Z W R D b 2 x 1 b W 5 z M S 5 7 T W 9 2 a W 1 l b n R v K E F O V E l H T y k u M z I 5 L D M y O H 0 m c X V v d D s s J n F 1 b 3 Q 7 U 2 V j d G l v b j E v Y W 5 0 a W d v L 0 F 1 d G 9 S Z W 1 v d m V k Q 2 9 s d W 1 u c z E u e 0 1 v d m l t Z W 5 0 b y h B T l R J R 0 8 p L j M z M C w z M j l 9 J n F 1 b 3 Q 7 L C Z x d W 9 0 O 1 N l Y 3 R p b 2 4 x L 2 F u d G l n b y 9 B d X R v U m V t b 3 Z l Z E N v b H V t b n M x L n t N b 3 Z p b W V u d G 8 o Q U 5 U S U d P K S 4 z M z E s M z M w f S Z x d W 9 0 O y w m c X V v d D t T Z W N 0 a W 9 u M S 9 h b n R p Z 2 8 v Q X V 0 b 1 J l b W 9 2 Z W R D b 2 x 1 b W 5 z M S 5 7 T W 9 2 a W 1 l b n R v K E F O V E l H T y k u M z M y L D M z M X 0 m c X V v d D s s J n F 1 b 3 Q 7 U 2 V j d G l v b j E v Y W 5 0 a W d v L 0 F 1 d G 9 S Z W 1 v d m V k Q 2 9 s d W 1 u c z E u e 0 1 v d m l t Z W 5 0 b y h B T l R J R 0 8 p L j M z M y w z M z J 9 J n F 1 b 3 Q 7 L C Z x d W 9 0 O 1 N l Y 3 R p b 2 4 x L 2 F u d G l n b y 9 B d X R v U m V t b 3 Z l Z E N v b H V t b n M x L n t N b 3 Z p b W V u d G 8 o Q U 5 U S U d P K S 4 z M z Q s M z M z f S Z x d W 9 0 O y w m c X V v d D t T Z W N 0 a W 9 u M S 9 h b n R p Z 2 8 v Q X V 0 b 1 J l b W 9 2 Z W R D b 2 x 1 b W 5 z M S 5 7 T W 9 2 a W 1 l b n R v K E F O V E l H T y k u M z M 1 L D M z N H 0 m c X V v d D s s J n F 1 b 3 Q 7 U 2 V j d G l v b j E v Y W 5 0 a W d v L 0 F 1 d G 9 S Z W 1 v d m V k Q 2 9 s d W 1 u c z E u e 0 1 v d m l t Z W 5 0 b y h B T l R J R 0 8 p L j M z N i w z M z V 9 J n F 1 b 3 Q 7 L C Z x d W 9 0 O 1 N l Y 3 R p b 2 4 x L 2 F u d G l n b y 9 B d X R v U m V t b 3 Z l Z E N v b H V t b n M x L n t N b 3 Z p b W V u d G 8 o Q U 5 U S U d P K S 4 z M z c s M z M 2 f S Z x d W 9 0 O y w m c X V v d D t T Z W N 0 a W 9 u M S 9 h b n R p Z 2 8 v Q X V 0 b 1 J l b W 9 2 Z W R D b 2 x 1 b W 5 z M S 5 7 T W 9 2 a W 1 l b n R v K E F O V E l H T y k u M z M 4 L D M z N 3 0 m c X V v d D s s J n F 1 b 3 Q 7 U 2 V j d G l v b j E v Y W 5 0 a W d v L 0 F 1 d G 9 S Z W 1 v d m V k Q 2 9 s d W 1 u c z E u e 0 1 v d m l t Z W 5 0 b y h B T l R J R 0 8 p L j M z O S w z M z h 9 J n F 1 b 3 Q 7 L C Z x d W 9 0 O 1 N l Y 3 R p b 2 4 x L 2 F u d G l n b y 9 B d X R v U m V t b 3 Z l Z E N v b H V t b n M x L n t N b 3 Z p b W V u d G 8 o Q U 5 U S U d P K S 4 z N D A s M z M 5 f S Z x d W 9 0 O y w m c X V v d D t T Z W N 0 a W 9 u M S 9 h b n R p Z 2 8 v Q X V 0 b 1 J l b W 9 2 Z W R D b 2 x 1 b W 5 z M S 5 7 T W 9 2 a W 1 l b n R v K E F O V E l H T y k u M z Q x L D M 0 M H 0 m c X V v d D s s J n F 1 b 3 Q 7 U 2 V j d G l v b j E v Y W 5 0 a W d v L 0 F 1 d G 9 S Z W 1 v d m V k Q 2 9 s d W 1 u c z E u e 0 1 v d m l t Z W 5 0 b y h B T l R J R 0 8 p L j M 0 M i w z N D F 9 J n F 1 b 3 Q 7 L C Z x d W 9 0 O 1 N l Y 3 R p b 2 4 x L 2 F u d G l n b y 9 B d X R v U m V t b 3 Z l Z E N v b H V t b n M x L n t N b 3 Z p b W V u d G 8 o Q U 5 U S U d P K S 4 z N D M s M z Q y f S Z x d W 9 0 O y w m c X V v d D t T Z W N 0 a W 9 u M S 9 h b n R p Z 2 8 v Q X V 0 b 1 J l b W 9 2 Z W R D b 2 x 1 b W 5 z M S 5 7 T W 9 2 a W 1 l b n R v K E F O V E l H T y k u M z Q 0 L D M 0 M 3 0 m c X V v d D s s J n F 1 b 3 Q 7 U 2 V j d G l v b j E v Y W 5 0 a W d v L 0 F 1 d G 9 S Z W 1 v d m V k Q 2 9 s d W 1 u c z E u e 0 1 v d m l t Z W 5 0 b y h B T l R J R 0 8 p L j M 0 N S w z N D R 9 J n F 1 b 3 Q 7 L C Z x d W 9 0 O 1 N l Y 3 R p b 2 4 x L 2 F u d G l n b y 9 B d X R v U m V t b 3 Z l Z E N v b H V t b n M x L n t N b 3 Z p b W V u d G 8 o Q U 5 U S U d P K S 4 z N D Y s M z Q 1 f S Z x d W 9 0 O y w m c X V v d D t T Z W N 0 a W 9 u M S 9 h b n R p Z 2 8 v Q X V 0 b 1 J l b W 9 2 Z W R D b 2 x 1 b W 5 z M S 5 7 T W 9 2 a W 1 l b n R v K E F O V E l H T y k u M z Q 3 L D M 0 N n 0 m c X V v d D s s J n F 1 b 3 Q 7 U 2 V j d G l v b j E v Y W 5 0 a W d v L 0 F 1 d G 9 S Z W 1 v d m V k Q 2 9 s d W 1 u c z E u e 0 1 v d m l t Z W 5 0 b y h B T l R J R 0 8 p L j M 0 O C w z N D d 9 J n F 1 b 3 Q 7 L C Z x d W 9 0 O 1 N l Y 3 R p b 2 4 x L 2 F u d G l n b y 9 B d X R v U m V t b 3 Z l Z E N v b H V t b n M x L n t N b 3 Z p b W V u d G 8 o Q U 5 U S U d P K S 4 z N D k s M z Q 4 f S Z x d W 9 0 O y w m c X V v d D t T Z W N 0 a W 9 u M S 9 h b n R p Z 2 8 v Q X V 0 b 1 J l b W 9 2 Z W R D b 2 x 1 b W 5 z M S 5 7 T W 9 2 a W 1 l b n R v K E F O V E l H T y k u M z U w L D M 0 O X 0 m c X V v d D s s J n F 1 b 3 Q 7 U 2 V j d G l v b j E v Y W 5 0 a W d v L 0 F 1 d G 9 S Z W 1 v d m V k Q 2 9 s d W 1 u c z E u e 0 1 v d m l t Z W 5 0 b y h B T l R J R 0 8 p L j M 1 M S w z N T B 9 J n F 1 b 3 Q 7 L C Z x d W 9 0 O 1 N l Y 3 R p b 2 4 x L 2 F u d G l n b y 9 B d X R v U m V t b 3 Z l Z E N v b H V t b n M x L n t N b 3 Z p b W V u d G 8 o Q U 5 U S U d P K S 4 z N T I s M z U x f S Z x d W 9 0 O y w m c X V v d D t T Z W N 0 a W 9 u M S 9 h b n R p Z 2 8 v Q X V 0 b 1 J l b W 9 2 Z W R D b 2 x 1 b W 5 z M S 5 7 T W 9 2 a W 1 l b n R v K E F O V E l H T y k u M z U z L D M 1 M n 0 m c X V v d D s s J n F 1 b 3 Q 7 U 2 V j d G l v b j E v Y W 5 0 a W d v L 0 F 1 d G 9 S Z W 1 v d m V k Q 2 9 s d W 1 u c z E u e 0 1 v d m l t Z W 5 0 b y h B T l R J R 0 8 p L j M 1 N C w z N T N 9 J n F 1 b 3 Q 7 L C Z x d W 9 0 O 1 N l Y 3 R p b 2 4 x L 2 F u d G l n b y 9 B d X R v U m V t b 3 Z l Z E N v b H V t b n M x L n t N b 3 Z p b W V u d G 8 o Q U 5 U S U d P K S 4 z N T U s M z U 0 f S Z x d W 9 0 O y w m c X V v d D t T Z W N 0 a W 9 u M S 9 h b n R p Z 2 8 v Q X V 0 b 1 J l b W 9 2 Z W R D b 2 x 1 b W 5 z M S 5 7 T W 9 2 a W 1 l b n R v K E F O V E l H T y k u M z U 2 L D M 1 N X 0 m c X V v d D s s J n F 1 b 3 Q 7 U 2 V j d G l v b j E v Y W 5 0 a W d v L 0 F 1 d G 9 S Z W 1 v d m V k Q 2 9 s d W 1 u c z E u e 0 1 v d m l t Z W 5 0 b y h B T l R J R 0 8 p L j M 1 N y w z N T Z 9 J n F 1 b 3 Q 7 L C Z x d W 9 0 O 1 N l Y 3 R p b 2 4 x L 2 F u d G l n b y 9 B d X R v U m V t b 3 Z l Z E N v b H V t b n M x L n t N b 3 Z p b W V u d G 8 o Q U 5 U S U d P K S 4 z N T g s M z U 3 f S Z x d W 9 0 O y w m c X V v d D t T Z W N 0 a W 9 u M S 9 h b n R p Z 2 8 v Q X V 0 b 1 J l b W 9 2 Z W R D b 2 x 1 b W 5 z M S 5 7 T W 9 2 a W 1 l b n R v K E F O V E l H T y k u M z U 5 L D M 1 O H 0 m c X V v d D s s J n F 1 b 3 Q 7 U 2 V j d G l v b j E v Y W 5 0 a W d v L 0 F 1 d G 9 S Z W 1 v d m V k Q 2 9 s d W 1 u c z E u e 0 1 v d m l t Z W 5 0 b y h B T l R J R 0 8 p L j M 2 M C w z N T l 9 J n F 1 b 3 Q 7 L C Z x d W 9 0 O 1 N l Y 3 R p b 2 4 x L 2 F u d G l n b y 9 B d X R v U m V t b 3 Z l Z E N v b H V t b n M x L n t N b 3 Z p b W V u d G 8 o Q U 5 U S U d P K S 4 z N j E s M z Y w f S Z x d W 9 0 O y w m c X V v d D t T Z W N 0 a W 9 u M S 9 h b n R p Z 2 8 v Q X V 0 b 1 J l b W 9 2 Z W R D b 2 x 1 b W 5 z M S 5 7 T W 9 2 a W 1 l b n R v K E F O V E l H T y k u M z Y y L D M 2 M X 0 m c X V v d D s s J n F 1 b 3 Q 7 U 2 V j d G l v b j E v Y W 5 0 a W d v L 0 F 1 d G 9 S Z W 1 v d m V k Q 2 9 s d W 1 u c z E u e 0 1 v d m l t Z W 5 0 b y h B T l R J R 0 8 p L j M 2 M y w z N j J 9 J n F 1 b 3 Q 7 L C Z x d W 9 0 O 1 N l Y 3 R p b 2 4 x L 2 F u d G l n b y 9 B d X R v U m V t b 3 Z l Z E N v b H V t b n M x L n t N b 3 Z p b W V u d G 8 o Q U 5 U S U d P K S 4 z N j Q s M z Y z f S Z x d W 9 0 O y w m c X V v d D t T Z W N 0 a W 9 u M S 9 h b n R p Z 2 8 v Q X V 0 b 1 J l b W 9 2 Z W R D b 2 x 1 b W 5 z M S 5 7 T W 9 2 a W 1 l b n R v K E F O V E l H T y k u M z Y 1 L D M 2 N H 0 m c X V v d D s s J n F 1 b 3 Q 7 U 2 V j d G l v b j E v Y W 5 0 a W d v L 0 F 1 d G 9 S Z W 1 v d m V k Q 2 9 s d W 1 u c z E u e 0 1 v d m l t Z W 5 0 b y h B T l R J R 0 8 p L j M 2 N i w z N j V 9 J n F 1 b 3 Q 7 L C Z x d W 9 0 O 1 N l Y 3 R p b 2 4 x L 2 F u d G l n b y 9 B d X R v U m V t b 3 Z l Z E N v b H V t b n M x L n t N b 3 Z p b W V u d G 8 o Q U 5 U S U d P K S 4 z N j c s M z Y 2 f S Z x d W 9 0 O y w m c X V v d D t T Z W N 0 a W 9 u M S 9 h b n R p Z 2 8 v Q X V 0 b 1 J l b W 9 2 Z W R D b 2 x 1 b W 5 z M S 5 7 T W 9 2 a W 1 l b n R v K E F O V E l H T y k u M z Y 4 L D M 2 N 3 0 m c X V v d D s s J n F 1 b 3 Q 7 U 2 V j d G l v b j E v Y W 5 0 a W d v L 0 F 1 d G 9 S Z W 1 v d m V k Q 2 9 s d W 1 u c z E u e 0 1 v d m l t Z W 5 0 b y h B T l R J R 0 8 p L j M 2 O S w z N j h 9 J n F 1 b 3 Q 7 L C Z x d W 9 0 O 1 N l Y 3 R p b 2 4 x L 2 F u d G l n b y 9 B d X R v U m V t b 3 Z l Z E N v b H V t b n M x L n t N b 3 Z p b W V u d G 8 o Q U 5 U S U d P K S 4 z N z A s M z Y 5 f S Z x d W 9 0 O y w m c X V v d D t T Z W N 0 a W 9 u M S 9 h b n R p Z 2 8 v Q X V 0 b 1 J l b W 9 2 Z W R D b 2 x 1 b W 5 z M S 5 7 T W 9 2 a W 1 l b n R v K E F O V E l H T y k u M z c x L D M 3 M H 0 m c X V v d D s s J n F 1 b 3 Q 7 U 2 V j d G l v b j E v Y W 5 0 a W d v L 0 F 1 d G 9 S Z W 1 v d m V k Q 2 9 s d W 1 u c z E u e 0 1 v d m l t Z W 5 0 b y h B T l R J R 0 8 p L j M 3 M i w z N z F 9 J n F 1 b 3 Q 7 L C Z x d W 9 0 O 1 N l Y 3 R p b 2 4 x L 2 F u d G l n b y 9 B d X R v U m V t b 3 Z l Z E N v b H V t b n M x L n t N b 3 Z p b W V u d G 8 o Q U 5 U S U d P K S 4 z N z M s M z c y f S Z x d W 9 0 O y w m c X V v d D t T Z W N 0 a W 9 u M S 9 h b n R p Z 2 8 v Q X V 0 b 1 J l b W 9 2 Z W R D b 2 x 1 b W 5 z M S 5 7 T W 9 2 a W 1 l b n R v K E F O V E l H T y k u M z c 0 L D M 3 M 3 0 m c X V v d D s s J n F 1 b 3 Q 7 U 2 V j d G l v b j E v Y W 5 0 a W d v L 0 F 1 d G 9 S Z W 1 v d m V k Q 2 9 s d W 1 u c z E u e 0 1 v d m l t Z W 5 0 b y h B T l R J R 0 8 p L j M 3 N S w z N z R 9 J n F 1 b 3 Q 7 L C Z x d W 9 0 O 1 N l Y 3 R p b 2 4 x L 2 F u d G l n b y 9 B d X R v U m V t b 3 Z l Z E N v b H V t b n M x L n t N b 3 Z p b W V u d G 8 o Q U 5 U S U d P K S 4 z N z Y s M z c 1 f S Z x d W 9 0 O y w m c X V v d D t T Z W N 0 a W 9 u M S 9 h b n R p Z 2 8 v Q X V 0 b 1 J l b W 9 2 Z W R D b 2 x 1 b W 5 z M S 5 7 T W 9 2 a W 1 l b n R v K E F O V E l H T y k u M z c 3 L D M 3 N n 0 m c X V v d D s s J n F 1 b 3 Q 7 U 2 V j d G l v b j E v Y W 5 0 a W d v L 0 F 1 d G 9 S Z W 1 v d m V k Q 2 9 s d W 1 u c z E u e 0 1 v d m l t Z W 5 0 b y h B T l R J R 0 8 p L j M 3 O C w z N z d 9 J n F 1 b 3 Q 7 L C Z x d W 9 0 O 1 N l Y 3 R p b 2 4 x L 2 F u d G l n b y 9 B d X R v U m V t b 3 Z l Z E N v b H V t b n M x L n t N b 3 Z p b W V u d G 8 o Q U 5 U S U d P K S 4 z N z k s M z c 4 f S Z x d W 9 0 O y w m c X V v d D t T Z W N 0 a W 9 u M S 9 h b n R p Z 2 8 v Q X V 0 b 1 J l b W 9 2 Z W R D b 2 x 1 b W 5 z M S 5 7 T W 9 2 a W 1 l b n R v K E F O V E l H T y k u M z g w L D M 3 O X 0 m c X V v d D s s J n F 1 b 3 Q 7 U 2 V j d G l v b j E v Y W 5 0 a W d v L 0 F 1 d G 9 S Z W 1 v d m V k Q 2 9 s d W 1 u c z E u e 0 1 v d m l t Z W 5 0 b y h B T l R J R 0 8 p L j M 4 M S w z O D B 9 J n F 1 b 3 Q 7 L C Z x d W 9 0 O 1 N l Y 3 R p b 2 4 x L 2 F u d G l n b y 9 B d X R v U m V t b 3 Z l Z E N v b H V t b n M x L n t N b 3 Z p b W V u d G 8 o Q U 5 U S U d P K S 4 z O D I s M z g x f S Z x d W 9 0 O y w m c X V v d D t T Z W N 0 a W 9 u M S 9 h b n R p Z 2 8 v Q X V 0 b 1 J l b W 9 2 Z W R D b 2 x 1 b W 5 z M S 5 7 T W 9 2 a W 1 l b n R v K E F O V E l H T y k u M z g z L D M 4 M n 0 m c X V v d D s s J n F 1 b 3 Q 7 U 2 V j d G l v b j E v Y W 5 0 a W d v L 0 F 1 d G 9 S Z W 1 v d m V k Q 2 9 s d W 1 u c z E u e 0 1 v d m l t Z W 5 0 b y h B T l R J R 0 8 p L j M 4 N C w z O D N 9 J n F 1 b 3 Q 7 L C Z x d W 9 0 O 1 N l Y 3 R p b 2 4 x L 2 F u d G l n b y 9 B d X R v U m V t b 3 Z l Z E N v b H V t b n M x L n t N b 3 Z p b W V u d G 8 o Q U 5 U S U d P K S 4 z O D U s M z g 0 f S Z x d W 9 0 O y w m c X V v d D t T Z W N 0 a W 9 u M S 9 h b n R p Z 2 8 v Q X V 0 b 1 J l b W 9 2 Z W R D b 2 x 1 b W 5 z M S 5 7 T W 9 2 a W 1 l b n R v K E F O V E l H T y k u M z g 2 L D M 4 N X 0 m c X V v d D s s J n F 1 b 3 Q 7 U 2 V j d G l v b j E v Y W 5 0 a W d v L 0 F 1 d G 9 S Z W 1 v d m V k Q 2 9 s d W 1 u c z E u e 0 1 v d m l t Z W 5 0 b y h B T l R J R 0 8 p L j M 4 N y w z O D Z 9 J n F 1 b 3 Q 7 L C Z x d W 9 0 O 1 N l Y 3 R p b 2 4 x L 2 F u d G l n b y 9 B d X R v U m V t b 3 Z l Z E N v b H V t b n M x L n t N b 3 Z p b W V u d G 8 o Q U 5 U S U d P K S 4 z O D g s M z g 3 f S Z x d W 9 0 O y w m c X V v d D t T Z W N 0 a W 9 u M S 9 h b n R p Z 2 8 v Q X V 0 b 1 J l b W 9 2 Z W R D b 2 x 1 b W 5 z M S 5 7 T W 9 2 a W 1 l b n R v K E F O V E l H T y k u M z g 5 L D M 4 O H 0 m c X V v d D s s J n F 1 b 3 Q 7 U 2 V j d G l v b j E v Y W 5 0 a W d v L 0 F 1 d G 9 S Z W 1 v d m V k Q 2 9 s d W 1 u c z E u e 0 1 v d m l t Z W 5 0 b y h B T l R J R 0 8 p L j M 5 M C w z O D l 9 J n F 1 b 3 Q 7 L C Z x d W 9 0 O 1 N l Y 3 R p b 2 4 x L 2 F u d G l n b y 9 B d X R v U m V t b 3 Z l Z E N v b H V t b n M x L n t N b 3 Z p b W V u d G 8 o Q U 5 U S U d P K S 4 z O T E s M z k w f S Z x d W 9 0 O y w m c X V v d D t T Z W N 0 a W 9 u M S 9 h b n R p Z 2 8 v Q X V 0 b 1 J l b W 9 2 Z W R D b 2 x 1 b W 5 z M S 5 7 T W 9 2 a W 1 l b n R v K E F O V E l H T y k u M z k y L D M 5 M X 0 m c X V v d D s s J n F 1 b 3 Q 7 U 2 V j d G l v b j E v Y W 5 0 a W d v L 0 F 1 d G 9 S Z W 1 v d m V k Q 2 9 s d W 1 u c z E u e 0 1 v d m l t Z W 5 0 b y h B T l R J R 0 8 p L j M 5 M y w z O T J 9 J n F 1 b 3 Q 7 L C Z x d W 9 0 O 1 N l Y 3 R p b 2 4 x L 2 F u d G l n b y 9 B d X R v U m V t b 3 Z l Z E N v b H V t b n M x L n t N b 3 Z p b W V u d G 8 o Q U 5 U S U d P K S 4 z O T Q s M z k z f S Z x d W 9 0 O y w m c X V v d D t T Z W N 0 a W 9 u M S 9 h b n R p Z 2 8 v Q X V 0 b 1 J l b W 9 2 Z W R D b 2 x 1 b W 5 z M S 5 7 T W 9 2 a W 1 l b n R v K E F O V E l H T y k u M z k 1 L D M 5 N H 0 m c X V v d D s s J n F 1 b 3 Q 7 U 2 V j d G l v b j E v Y W 5 0 a W d v L 0 F 1 d G 9 S Z W 1 v d m V k Q 2 9 s d W 1 u c z E u e 0 1 v d m l t Z W 5 0 b y h B T l R J R 0 8 p L j M 5 N i w z O T V 9 J n F 1 b 3 Q 7 L C Z x d W 9 0 O 1 N l Y 3 R p b 2 4 x L 2 F u d G l n b y 9 B d X R v U m V t b 3 Z l Z E N v b H V t b n M x L n t N b 3 Z p b W V u d G 8 o Q U 5 U S U d P K S 4 z O T c s M z k 2 f S Z x d W 9 0 O y w m c X V v d D t T Z W N 0 a W 9 u M S 9 h b n R p Z 2 8 v Q X V 0 b 1 J l b W 9 2 Z W R D b 2 x 1 b W 5 z M S 5 7 T W 9 2 a W 1 l b n R v K E F O V E l H T y k u M z k 4 L D M 5 N 3 0 m c X V v d D s s J n F 1 b 3 Q 7 U 2 V j d G l v b j E v Y W 5 0 a W d v L 0 F 1 d G 9 S Z W 1 v d m V k Q 2 9 s d W 1 u c z E u e 0 1 v d m l t Z W 5 0 b y h B T l R J R 0 8 p L j M 5 O S w z O T h 9 J n F 1 b 3 Q 7 L C Z x d W 9 0 O 1 N l Y 3 R p b 2 4 x L 2 F u d G l n b y 9 B d X R v U m V t b 3 Z l Z E N v b H V t b n M x L n t N b 3 Z p b W V u d G 8 o Q U 5 U S U d P K S 4 0 M D A s M z k 5 f S Z x d W 9 0 O y w m c X V v d D t T Z W N 0 a W 9 u M S 9 h b n R p Z 2 8 v Q X V 0 b 1 J l b W 9 2 Z W R D b 2 x 1 b W 5 z M S 5 7 T W 9 2 a W 1 l b n R v K E F O V E l H T y k u N D A x L D Q w M H 0 m c X V v d D s s J n F 1 b 3 Q 7 U 2 V j d G l v b j E v Y W 5 0 a W d v L 0 F 1 d G 9 S Z W 1 v d m V k Q 2 9 s d W 1 u c z E u e 0 1 v d m l t Z W 5 0 b y h B T l R J R 0 8 p L j Q w M i w 0 M D F 9 J n F 1 b 3 Q 7 L C Z x d W 9 0 O 1 N l Y 3 R p b 2 4 x L 2 F u d G l n b y 9 B d X R v U m V t b 3 Z l Z E N v b H V t b n M x L n t N b 3 Z p b W V u d G 8 o Q U 5 U S U d P K S 4 0 M D M s N D A y f S Z x d W 9 0 O y w m c X V v d D t T Z W N 0 a W 9 u M S 9 h b n R p Z 2 8 v Q X V 0 b 1 J l b W 9 2 Z W R D b 2 x 1 b W 5 z M S 5 7 T W 9 2 a W 1 l b n R v K E F O V E l H T y k u N D A 0 L D Q w M 3 0 m c X V v d D s s J n F 1 b 3 Q 7 U 2 V j d G l v b j E v Y W 5 0 a W d v L 0 F 1 d G 9 S Z W 1 v d m V k Q 2 9 s d W 1 u c z E u e 0 1 v d m l t Z W 5 0 b y h B T l R J R 0 8 p L j Q w N S w 0 M D R 9 J n F 1 b 3 Q 7 L C Z x d W 9 0 O 1 N l Y 3 R p b 2 4 x L 2 F u d G l n b y 9 B d X R v U m V t b 3 Z l Z E N v b H V t b n M x L n t N b 3 Z p b W V u d G 8 o Q U 5 U S U d P K S 4 0 M D Y s N D A 1 f S Z x d W 9 0 O y w m c X V v d D t T Z W N 0 a W 9 u M S 9 h b n R p Z 2 8 v Q X V 0 b 1 J l b W 9 2 Z W R D b 2 x 1 b W 5 z M S 5 7 T W 9 2 a W 1 l b n R v K E F O V E l H T y k u N D A 3 L D Q w N n 0 m c X V v d D s s J n F 1 b 3 Q 7 U 2 V j d G l v b j E v Y W 5 0 a W d v L 0 F 1 d G 9 S Z W 1 v d m V k Q 2 9 s d W 1 u c z E u e 0 1 v d m l t Z W 5 0 b y h B T l R J R 0 8 p L j Q w O C w 0 M D d 9 J n F 1 b 3 Q 7 L C Z x d W 9 0 O 1 N l Y 3 R p b 2 4 x L 2 F u d G l n b y 9 B d X R v U m V t b 3 Z l Z E N v b H V t b n M x L n t N b 3 Z p b W V u d G 8 o Q U 5 U S U d P K S 4 0 M D k s N D A 4 f S Z x d W 9 0 O y w m c X V v d D t T Z W N 0 a W 9 u M S 9 h b n R p Z 2 8 v Q X V 0 b 1 J l b W 9 2 Z W R D b 2 x 1 b W 5 z M S 5 7 T W 9 2 a W 1 l b n R v K E F O V E l H T y k u N D E w L D Q w O X 0 m c X V v d D s s J n F 1 b 3 Q 7 U 2 V j d G l v b j E v Y W 5 0 a W d v L 0 F 1 d G 9 S Z W 1 v d m V k Q 2 9 s d W 1 u c z E u e 0 1 v d m l t Z W 5 0 b y h B T l R J R 0 8 p L j Q x M S w 0 M T B 9 J n F 1 b 3 Q 7 L C Z x d W 9 0 O 1 N l Y 3 R p b 2 4 x L 2 F u d G l n b y 9 B d X R v U m V t b 3 Z l Z E N v b H V t b n M x L n t N b 3 Z p b W V u d G 8 o Q U 5 U S U d P K S 4 0 M T I s N D E x f S Z x d W 9 0 O y w m c X V v d D t T Z W N 0 a W 9 u M S 9 h b n R p Z 2 8 v Q X V 0 b 1 J l b W 9 2 Z W R D b 2 x 1 b W 5 z M S 5 7 T W 9 2 a W 1 l b n R v K E F O V E l H T y k u N D E z L D Q x M n 0 m c X V v d D s s J n F 1 b 3 Q 7 U 2 V j d G l v b j E v Y W 5 0 a W d v L 0 F 1 d G 9 S Z W 1 v d m V k Q 2 9 s d W 1 u c z E u e 0 1 v d m l t Z W 5 0 b y h B T l R J R 0 8 p L j Q x N C w 0 M T N 9 J n F 1 b 3 Q 7 L C Z x d W 9 0 O 1 N l Y 3 R p b 2 4 x L 2 F u d G l n b y 9 B d X R v U m V t b 3 Z l Z E N v b H V t b n M x L n t N b 3 Z p b W V u d G 8 o Q U 5 U S U d P K S 4 0 M T U s N D E 0 f S Z x d W 9 0 O y w m c X V v d D t T Z W N 0 a W 9 u M S 9 h b n R p Z 2 8 v Q X V 0 b 1 J l b W 9 2 Z W R D b 2 x 1 b W 5 z M S 5 7 T W 9 2 a W 1 l b n R v K E F O V E l H T y k u N D E 2 L D Q x N X 0 m c X V v d D s s J n F 1 b 3 Q 7 U 2 V j d G l v b j E v Y W 5 0 a W d v L 0 F 1 d G 9 S Z W 1 v d m V k Q 2 9 s d W 1 u c z E u e 0 1 v d m l t Z W 5 0 b y h B T l R J R 0 8 p L j Q x N y w 0 M T Z 9 J n F 1 b 3 Q 7 L C Z x d W 9 0 O 1 N l Y 3 R p b 2 4 x L 2 F u d G l n b y 9 B d X R v U m V t b 3 Z l Z E N v b H V t b n M x L n t N b 3 Z p b W V u d G 8 o Q U 5 U S U d P K S 4 0 M T g s N D E 3 f S Z x d W 9 0 O y w m c X V v d D t T Z W N 0 a W 9 u M S 9 h b n R p Z 2 8 v Q X V 0 b 1 J l b W 9 2 Z W R D b 2 x 1 b W 5 z M S 5 7 T W 9 2 a W 1 l b n R v K E F O V E l H T y k u N D E 5 L D Q x O H 0 m c X V v d D s s J n F 1 b 3 Q 7 U 2 V j d G l v b j E v Y W 5 0 a W d v L 0 F 1 d G 9 S Z W 1 v d m V k Q 2 9 s d W 1 u c z E u e 0 1 v d m l t Z W 5 0 b y h B T l R J R 0 8 p L j Q y M C w 0 M T l 9 J n F 1 b 3 Q 7 L C Z x d W 9 0 O 1 N l Y 3 R p b 2 4 x L 2 F u d G l n b y 9 B d X R v U m V t b 3 Z l Z E N v b H V t b n M x L n t N b 3 Z p b W V u d G 8 o Q U 5 U S U d P K S 4 0 M j E s N D I w f S Z x d W 9 0 O y w m c X V v d D t T Z W N 0 a W 9 u M S 9 h b n R p Z 2 8 v Q X V 0 b 1 J l b W 9 2 Z W R D b 2 x 1 b W 5 z M S 5 7 T W 9 2 a W 1 l b n R v K E F O V E l H T y k u N D I y L D Q y M X 0 m c X V v d D s s J n F 1 b 3 Q 7 U 2 V j d G l v b j E v Y W 5 0 a W d v L 0 F 1 d G 9 S Z W 1 v d m V k Q 2 9 s d W 1 u c z E u e 0 1 v d m l t Z W 5 0 b y h B T l R J R 0 8 p L j Q y M y w 0 M j J 9 J n F 1 b 3 Q 7 L C Z x d W 9 0 O 1 N l Y 3 R p b 2 4 x L 2 F u d G l n b y 9 B d X R v U m V t b 3 Z l Z E N v b H V t b n M x L n t N b 3 Z p b W V u d G 8 o Q U 5 U S U d P K S 4 0 M j Q s N D I z f S Z x d W 9 0 O y w m c X V v d D t T Z W N 0 a W 9 u M S 9 h b n R p Z 2 8 v Q X V 0 b 1 J l b W 9 2 Z W R D b 2 x 1 b W 5 z M S 5 7 T W 9 2 a W 1 l b n R v K E F O V E l H T y k u N D I 1 L D Q y N H 0 m c X V v d D s s J n F 1 b 3 Q 7 U 2 V j d G l v b j E v Y W 5 0 a W d v L 0 F 1 d G 9 S Z W 1 v d m V k Q 2 9 s d W 1 u c z E u e 0 1 v d m l t Z W 5 0 b y h B T l R J R 0 8 p L j Q y N i w 0 M j V 9 J n F 1 b 3 Q 7 L C Z x d W 9 0 O 1 N l Y 3 R p b 2 4 x L 2 F u d G l n b y 9 B d X R v U m V t b 3 Z l Z E N v b H V t b n M x L n t N b 3 Z p b W V u d G 8 o Q U 5 U S U d P K S 4 0 M j c s N D I 2 f S Z x d W 9 0 O y w m c X V v d D t T Z W N 0 a W 9 u M S 9 h b n R p Z 2 8 v Q X V 0 b 1 J l b W 9 2 Z W R D b 2 x 1 b W 5 z M S 5 7 T W 9 2 a W 1 l b n R v K E F O V E l H T y k u N D I 4 L D Q y N 3 0 m c X V v d D s s J n F 1 b 3 Q 7 U 2 V j d G l v b j E v Y W 5 0 a W d v L 0 F 1 d G 9 S Z W 1 v d m V k Q 2 9 s d W 1 u c z E u e 0 1 v d m l t Z W 5 0 b y h B T l R J R 0 8 p L j Q y O S w 0 M j h 9 J n F 1 b 3 Q 7 L C Z x d W 9 0 O 1 N l Y 3 R p b 2 4 x L 2 F u d G l n b y 9 B d X R v U m V t b 3 Z l Z E N v b H V t b n M x L n t N b 3 Z p b W V u d G 8 o Q U 5 U S U d P K S 4 0 M z A s N D I 5 f S Z x d W 9 0 O y w m c X V v d D t T Z W N 0 a W 9 u M S 9 h b n R p Z 2 8 v Q X V 0 b 1 J l b W 9 2 Z W R D b 2 x 1 b W 5 z M S 5 7 T W 9 2 a W 1 l b n R v K E F O V E l H T y k u N D M x L D Q z M H 0 m c X V v d D s s J n F 1 b 3 Q 7 U 2 V j d G l v b j E v Y W 5 0 a W d v L 0 F 1 d G 9 S Z W 1 v d m V k Q 2 9 s d W 1 u c z E u e 0 1 v d m l t Z W 5 0 b y h B T l R J R 0 8 p L j Q z M i w 0 M z F 9 J n F 1 b 3 Q 7 L C Z x d W 9 0 O 1 N l Y 3 R p b 2 4 x L 2 F u d G l n b y 9 B d X R v U m V t b 3 Z l Z E N v b H V t b n M x L n t N b 3 Z p b W V u d G 8 o Q U 5 U S U d P K S 4 0 M z M s N D M y f S Z x d W 9 0 O y w m c X V v d D t T Z W N 0 a W 9 u M S 9 h b n R p Z 2 8 v Q X V 0 b 1 J l b W 9 2 Z W R D b 2 x 1 b W 5 z M S 5 7 T W 9 2 a W 1 l b n R v K E F O V E l H T y k u N D M 0 L D Q z M 3 0 m c X V v d D s s J n F 1 b 3 Q 7 U 2 V j d G l v b j E v Y W 5 0 a W d v L 0 F 1 d G 9 S Z W 1 v d m V k Q 2 9 s d W 1 u c z E u e 0 1 v d m l t Z W 5 0 b y h B T l R J R 0 8 p L j Q z N S w 0 M z R 9 J n F 1 b 3 Q 7 L C Z x d W 9 0 O 1 N l Y 3 R p b 2 4 x L 2 F u d G l n b y 9 B d X R v U m V t b 3 Z l Z E N v b H V t b n M x L n t N b 3 Z p b W V u d G 8 o Q U 5 U S U d P K S 4 0 M z Y s N D M 1 f S Z x d W 9 0 O y w m c X V v d D t T Z W N 0 a W 9 u M S 9 h b n R p Z 2 8 v Q X V 0 b 1 J l b W 9 2 Z W R D b 2 x 1 b W 5 z M S 5 7 T W 9 2 a W 1 l b n R v K E F O V E l H T y k u N D M 3 L D Q z N n 0 m c X V v d D s s J n F 1 b 3 Q 7 U 2 V j d G l v b j E v Y W 5 0 a W d v L 0 F 1 d G 9 S Z W 1 v d m V k Q 2 9 s d W 1 u c z E u e 0 1 v d m l t Z W 5 0 b y h B T l R J R 0 8 p L j Q z O C w 0 M z d 9 J n F 1 b 3 Q 7 L C Z x d W 9 0 O 1 N l Y 3 R p b 2 4 x L 2 F u d G l n b y 9 B d X R v U m V t b 3 Z l Z E N v b H V t b n M x L n t N b 3 Z p b W V u d G 8 o Q U 5 U S U d P K S 4 0 M z k s N D M 4 f S Z x d W 9 0 O y w m c X V v d D t T Z W N 0 a W 9 u M S 9 h b n R p Z 2 8 v Q X V 0 b 1 J l b W 9 2 Z W R D b 2 x 1 b W 5 z M S 5 7 T W 9 2 a W 1 l b n R v K E F O V E l H T y k u N D Q w L D Q z O X 0 m c X V v d D s s J n F 1 b 3 Q 7 U 2 V j d G l v b j E v Y W 5 0 a W d v L 0 F 1 d G 9 S Z W 1 v d m V k Q 2 9 s d W 1 u c z E u e 0 1 v d m l t Z W 5 0 b y h B T l R J R 0 8 p L j Q 0 M S w 0 N D B 9 J n F 1 b 3 Q 7 L C Z x d W 9 0 O 1 N l Y 3 R p b 2 4 x L 2 F u d G l n b y 9 B d X R v U m V t b 3 Z l Z E N v b H V t b n M x L n t N b 3 Z p b W V u d G 8 o Q U 5 U S U d P K S 4 0 N D I s N D Q x f S Z x d W 9 0 O y w m c X V v d D t T Z W N 0 a W 9 u M S 9 h b n R p Z 2 8 v Q X V 0 b 1 J l b W 9 2 Z W R D b 2 x 1 b W 5 z M S 5 7 T W 9 2 a W 1 l b n R v K E F O V E l H T y k u N D Q z L D Q 0 M n 0 m c X V v d D s s J n F 1 b 3 Q 7 U 2 V j d G l v b j E v Y W 5 0 a W d v L 0 F 1 d G 9 S Z W 1 v d m V k Q 2 9 s d W 1 u c z E u e 0 1 v d m l t Z W 5 0 b y h B T l R J R 0 8 p L j Q 0 N C w 0 N D N 9 J n F 1 b 3 Q 7 L C Z x d W 9 0 O 1 N l Y 3 R p b 2 4 x L 2 F u d G l n b y 9 B d X R v U m V t b 3 Z l Z E N v b H V t b n M x L n t N b 3 Z p b W V u d G 8 o Q U 5 U S U d P K S 4 0 N D U s N D Q 0 f S Z x d W 9 0 O y w m c X V v d D t T Z W N 0 a W 9 u M S 9 h b n R p Z 2 8 v Q X V 0 b 1 J l b W 9 2 Z W R D b 2 x 1 b W 5 z M S 5 7 T W 9 2 a W 1 l b n R v K E F O V E l H T y k u N D Q 2 L D Q 0 N X 0 m c X V v d D s s J n F 1 b 3 Q 7 U 2 V j d G l v b j E v Y W 5 0 a W d v L 0 F 1 d G 9 S Z W 1 v d m V k Q 2 9 s d W 1 u c z E u e 0 1 v d m l t Z W 5 0 b y h B T l R J R 0 8 p L j Q 0 N y w 0 N D Z 9 J n F 1 b 3 Q 7 L C Z x d W 9 0 O 1 N l Y 3 R p b 2 4 x L 2 F u d G l n b y 9 B d X R v U m V t b 3 Z l Z E N v b H V t b n M x L n t N b 3 Z p b W V u d G 8 o Q U 5 U S U d P K S 4 0 N D g s N D Q 3 f S Z x d W 9 0 O y w m c X V v d D t T Z W N 0 a W 9 u M S 9 h b n R p Z 2 8 v Q X V 0 b 1 J l b W 9 2 Z W R D b 2 x 1 b W 5 z M S 5 7 T W 9 2 a W 1 l b n R v K E F O V E l H T y k u N D Q 5 L D Q 0 O H 0 m c X V v d D s s J n F 1 b 3 Q 7 U 2 V j d G l v b j E v Y W 5 0 a W d v L 0 F 1 d G 9 S Z W 1 v d m V k Q 2 9 s d W 1 u c z E u e 0 1 v d m l t Z W 5 0 b y h B T l R J R 0 8 p L j Q 1 M C w 0 N D l 9 J n F 1 b 3 Q 7 L C Z x d W 9 0 O 1 N l Y 3 R p b 2 4 x L 2 F u d G l n b y 9 B d X R v U m V t b 3 Z l Z E N v b H V t b n M x L n t N b 3 Z p b W V u d G 8 o Q U 5 U S U d P K S 4 0 N T E s N D U w f S Z x d W 9 0 O y w m c X V v d D t T Z W N 0 a W 9 u M S 9 h b n R p Z 2 8 v Q X V 0 b 1 J l b W 9 2 Z W R D b 2 x 1 b W 5 z M S 5 7 T W 9 2 a W 1 l b n R v K E F O V E l H T y k u N D U y L D Q 1 M X 0 m c X V v d D s s J n F 1 b 3 Q 7 U 2 V j d G l v b j E v Y W 5 0 a W d v L 0 F 1 d G 9 S Z W 1 v d m V k Q 2 9 s d W 1 u c z E u e 0 1 v d m l t Z W 5 0 b y h B T l R J R 0 8 p L j Q 1 M y w 0 N T J 9 J n F 1 b 3 Q 7 L C Z x d W 9 0 O 1 N l Y 3 R p b 2 4 x L 2 F u d G l n b y 9 B d X R v U m V t b 3 Z l Z E N v b H V t b n M x L n t N b 3 Z p b W V u d G 8 o Q U 5 U S U d P K S 4 0 N T Q s N D U z f S Z x d W 9 0 O y w m c X V v d D t T Z W N 0 a W 9 u M S 9 h b n R p Z 2 8 v Q X V 0 b 1 J l b W 9 2 Z W R D b 2 x 1 b W 5 z M S 5 7 T W 9 2 a W 1 l b n R v K E F O V E l H T y k u N D U 1 L D Q 1 N H 0 m c X V v d D s s J n F 1 b 3 Q 7 U 2 V j d G l v b j E v Y W 5 0 a W d v L 0 F 1 d G 9 S Z W 1 v d m V k Q 2 9 s d W 1 u c z E u e 0 1 v d m l t Z W 5 0 b y h B T l R J R 0 8 p L j Q 1 N i w 0 N T V 9 J n F 1 b 3 Q 7 L C Z x d W 9 0 O 1 N l Y 3 R p b 2 4 x L 2 F u d G l n b y 9 B d X R v U m V t b 3 Z l Z E N v b H V t b n M x L n t N b 3 Z p b W V u d G 8 o Q U 5 U S U d P K S 4 0 N T c s N D U 2 f S Z x d W 9 0 O y w m c X V v d D t T Z W N 0 a W 9 u M S 9 h b n R p Z 2 8 v Q X V 0 b 1 J l b W 9 2 Z W R D b 2 x 1 b W 5 z M S 5 7 T W 9 2 a W 1 l b n R v K E F O V E l H T y k u N D U 4 L D Q 1 N 3 0 m c X V v d D s s J n F 1 b 3 Q 7 U 2 V j d G l v b j E v Y W 5 0 a W d v L 0 F 1 d G 9 S Z W 1 v d m V k Q 2 9 s d W 1 u c z E u e 0 1 v d m l t Z W 5 0 b y h B T l R J R 0 8 p L j Q 1 O S w 0 N T h 9 J n F 1 b 3 Q 7 L C Z x d W 9 0 O 1 N l Y 3 R p b 2 4 x L 2 F u d G l n b y 9 B d X R v U m V t b 3 Z l Z E N v b H V t b n M x L n t N b 3 Z p b W V u d G 8 o Q U 5 U S U d P K S 4 0 N j A s N D U 5 f S Z x d W 9 0 O y w m c X V v d D t T Z W N 0 a W 9 u M S 9 h b n R p Z 2 8 v Q X V 0 b 1 J l b W 9 2 Z W R D b 2 x 1 b W 5 z M S 5 7 T W 9 2 a W 1 l b n R v K E F O V E l H T y k u N D Y x L D Q 2 M H 0 m c X V v d D s s J n F 1 b 3 Q 7 U 2 V j d G l v b j E v Y W 5 0 a W d v L 0 F 1 d G 9 S Z W 1 v d m V k Q 2 9 s d W 1 u c z E u e 0 1 v d m l t Z W 5 0 b y h B T l R J R 0 8 p L j Q 2 M i w 0 N j F 9 J n F 1 b 3 Q 7 L C Z x d W 9 0 O 1 N l Y 3 R p b 2 4 x L 2 F u d G l n b y 9 B d X R v U m V t b 3 Z l Z E N v b H V t b n M x L n t N b 3 Z p b W V u d G 8 o Q U 5 U S U d P K S 4 0 N j M s N D Y y f S Z x d W 9 0 O y w m c X V v d D t T Z W N 0 a W 9 u M S 9 h b n R p Z 2 8 v Q X V 0 b 1 J l b W 9 2 Z W R D b 2 x 1 b W 5 z M S 5 7 T W 9 2 a W 1 l b n R v K E F O V E l H T y k u N D Y 0 L D Q 2 M 3 0 m c X V v d D s s J n F 1 b 3 Q 7 U 2 V j d G l v b j E v Y W 5 0 a W d v L 0 F 1 d G 9 S Z W 1 v d m V k Q 2 9 s d W 1 u c z E u e 0 1 v d m l t Z W 5 0 b y h B T l R J R 0 8 p L j Q 2 N S w 0 N j R 9 J n F 1 b 3 Q 7 L C Z x d W 9 0 O 1 N l Y 3 R p b 2 4 x L 2 F u d G l n b y 9 B d X R v U m V t b 3 Z l Z E N v b H V t b n M x L n t N b 3 Z p b W V u d G 8 o Q U 5 U S U d P K S 4 0 N j Y s N D Y 1 f S Z x d W 9 0 O y w m c X V v d D t T Z W N 0 a W 9 u M S 9 h b n R p Z 2 8 v Q X V 0 b 1 J l b W 9 2 Z W R D b 2 x 1 b W 5 z M S 5 7 T W 9 2 a W 1 l b n R v K E F O V E l H T y k u N D Y 3 L D Q 2 N n 0 m c X V v d D s s J n F 1 b 3 Q 7 U 2 V j d G l v b j E v Y W 5 0 a W d v L 0 F 1 d G 9 S Z W 1 v d m V k Q 2 9 s d W 1 u c z E u e 0 1 v d m l t Z W 5 0 b y h B T l R J R 0 8 p L j Q 2 O C w 0 N j d 9 J n F 1 b 3 Q 7 L C Z x d W 9 0 O 1 N l Y 3 R p b 2 4 x L 2 F u d G l n b y 9 B d X R v U m V t b 3 Z l Z E N v b H V t b n M x L n t N b 3 Z p b W V u d G 8 o Q U 5 U S U d P K S 4 0 N j k s N D Y 4 f S Z x d W 9 0 O y w m c X V v d D t T Z W N 0 a W 9 u M S 9 h b n R p Z 2 8 v Q X V 0 b 1 J l b W 9 2 Z W R D b 2 x 1 b W 5 z M S 5 7 T W 9 2 a W 1 l b n R v K E F O V E l H T y k u N D c w L D Q 2 O X 0 m c X V v d D s s J n F 1 b 3 Q 7 U 2 V j d G l v b j E v Y W 5 0 a W d v L 0 F 1 d G 9 S Z W 1 v d m V k Q 2 9 s d W 1 u c z E u e 0 1 v d m l t Z W 5 0 b y h B T l R J R 0 8 p L j Q 3 M S w 0 N z B 9 J n F 1 b 3 Q 7 L C Z x d W 9 0 O 1 N l Y 3 R p b 2 4 x L 2 F u d G l n b y 9 B d X R v U m V t b 3 Z l Z E N v b H V t b n M x L n t N b 3 Z p b W V u d G 8 o Q U 5 U S U d P K S 4 0 N z I s N D c x f S Z x d W 9 0 O y w m c X V v d D t T Z W N 0 a W 9 u M S 9 h b n R p Z 2 8 v Q X V 0 b 1 J l b W 9 2 Z W R D b 2 x 1 b W 5 z M S 5 7 T W 9 2 a W 1 l b n R v K E F O V E l H T y k u N D c z L D Q 3 M n 0 m c X V v d D s s J n F 1 b 3 Q 7 U 2 V j d G l v b j E v Y W 5 0 a W d v L 0 F 1 d G 9 S Z W 1 v d m V k Q 2 9 s d W 1 u c z E u e 0 1 v d m l t Z W 5 0 b y h B T l R J R 0 8 p L j Q 3 N C w 0 N z N 9 J n F 1 b 3 Q 7 L C Z x d W 9 0 O 1 N l Y 3 R p b 2 4 x L 2 F u d G l n b y 9 B d X R v U m V t b 3 Z l Z E N v b H V t b n M x L n t N b 3 Z p b W V u d G 8 o Q U 5 U S U d P K S 4 0 N z U s N D c 0 f S Z x d W 9 0 O y w m c X V v d D t T Z W N 0 a W 9 u M S 9 h b n R p Z 2 8 v Q X V 0 b 1 J l b W 9 2 Z W R D b 2 x 1 b W 5 z M S 5 7 T W 9 2 a W 1 l b n R v K E F O V E l H T y k u N D c 2 L D Q 3 N X 0 m c X V v d D s s J n F 1 b 3 Q 7 U 2 V j d G l v b j E v Y W 5 0 a W d v L 0 F 1 d G 9 S Z W 1 v d m V k Q 2 9 s d W 1 u c z E u e 0 1 v d m l t Z W 5 0 b y h B T l R J R 0 8 p L j Q 3 N y w 0 N z Z 9 J n F 1 b 3 Q 7 L C Z x d W 9 0 O 1 N l Y 3 R p b 2 4 x L 2 F u d G l n b y 9 B d X R v U m V t b 3 Z l Z E N v b H V t b n M x L n t N b 3 Z p b W V u d G 8 o Q U 5 U S U d P K S 4 0 N z g s N D c 3 f S Z x d W 9 0 O y w m c X V v d D t T Z W N 0 a W 9 u M S 9 h b n R p Z 2 8 v Q X V 0 b 1 J l b W 9 2 Z W R D b 2 x 1 b W 5 z M S 5 7 T W 9 2 a W 1 l b n R v K E F O V E l H T y k u N D c 5 L D Q 3 O H 0 m c X V v d D s s J n F 1 b 3 Q 7 U 2 V j d G l v b j E v Y W 5 0 a W d v L 0 F 1 d G 9 S Z W 1 v d m V k Q 2 9 s d W 1 u c z E u e 0 1 v d m l t Z W 5 0 b y h B T l R J R 0 8 p L j Q 4 M C w 0 N z l 9 J n F 1 b 3 Q 7 L C Z x d W 9 0 O 1 N l Y 3 R p b 2 4 x L 2 F u d G l n b y 9 B d X R v U m V t b 3 Z l Z E N v b H V t b n M x L n t N b 3 Z p b W V u d G 8 o Q U 5 U S U d P K S 4 0 O D E s N D g w f S Z x d W 9 0 O y w m c X V v d D t T Z W N 0 a W 9 u M S 9 h b n R p Z 2 8 v Q X V 0 b 1 J l b W 9 2 Z W R D b 2 x 1 b W 5 z M S 5 7 T W 9 2 a W 1 l b n R v K E F O V E l H T y k u N D g y L D Q 4 M X 0 m c X V v d D s s J n F 1 b 3 Q 7 U 2 V j d G l v b j E v Y W 5 0 a W d v L 0 F 1 d G 9 S Z W 1 v d m V k Q 2 9 s d W 1 u c z E u e 0 1 v d m l t Z W 5 0 b y h B T l R J R 0 8 p L j Q 4 M y w 0 O D J 9 J n F 1 b 3 Q 7 L C Z x d W 9 0 O 1 N l Y 3 R p b 2 4 x L 2 F u d G l n b y 9 B d X R v U m V t b 3 Z l Z E N v b H V t b n M x L n t N b 3 Z p b W V u d G 8 o Q U 5 U S U d P K S 4 0 O D Q s N D g z f S Z x d W 9 0 O y w m c X V v d D t T Z W N 0 a W 9 u M S 9 h b n R p Z 2 8 v Q X V 0 b 1 J l b W 9 2 Z W R D b 2 x 1 b W 5 z M S 5 7 T W 9 2 a W 1 l b n R v K E F O V E l H T y k u N D g 1 L D Q 4 N H 0 m c X V v d D s s J n F 1 b 3 Q 7 U 2 V j d G l v b j E v Y W 5 0 a W d v L 0 F 1 d G 9 S Z W 1 v d m V k Q 2 9 s d W 1 u c z E u e 0 1 v d m l t Z W 5 0 b y h B T l R J R 0 8 p L j Q 4 N i w 0 O D V 9 J n F 1 b 3 Q 7 L C Z x d W 9 0 O 1 N l Y 3 R p b 2 4 x L 2 F u d G l n b y 9 B d X R v U m V t b 3 Z l Z E N v b H V t b n M x L n t N b 3 Z p b W V u d G 8 o Q U 5 U S U d P K S 4 0 O D c s N D g 2 f S Z x d W 9 0 O y w m c X V v d D t T Z W N 0 a W 9 u M S 9 h b n R p Z 2 8 v Q X V 0 b 1 J l b W 9 2 Z W R D b 2 x 1 b W 5 z M S 5 7 T W 9 2 a W 1 l b n R v K E F O V E l H T y k u N D g 4 L D Q 4 N 3 0 m c X V v d D s s J n F 1 b 3 Q 7 U 2 V j d G l v b j E v Y W 5 0 a W d v L 0 F 1 d G 9 S Z W 1 v d m V k Q 2 9 s d W 1 u c z E u e 0 1 v d m l t Z W 5 0 b y h B T l R J R 0 8 p L j Q 4 O S w 0 O D h 9 J n F 1 b 3 Q 7 L C Z x d W 9 0 O 1 N l Y 3 R p b 2 4 x L 2 F u d G l n b y 9 B d X R v U m V t b 3 Z l Z E N v b H V t b n M x L n t N b 3 Z p b W V u d G 8 o Q U 5 U S U d P K S 4 0 O T A s N D g 5 f S Z x d W 9 0 O y w m c X V v d D t T Z W N 0 a W 9 u M S 9 h b n R p Z 2 8 v Q X V 0 b 1 J l b W 9 2 Z W R D b 2 x 1 b W 5 z M S 5 7 T W 9 2 a W 1 l b n R v K E F O V E l H T y k u N D k x L D Q 5 M H 0 m c X V v d D s s J n F 1 b 3 Q 7 U 2 V j d G l v b j E v Y W 5 0 a W d v L 0 F 1 d G 9 S Z W 1 v d m V k Q 2 9 s d W 1 u c z E u e 0 1 v d m l t Z W 5 0 b y h B T l R J R 0 8 p L j Q 5 M i w 0 O T F 9 J n F 1 b 3 Q 7 L C Z x d W 9 0 O 1 N l Y 3 R p b 2 4 x L 2 F u d G l n b y 9 B d X R v U m V t b 3 Z l Z E N v b H V t b n M x L n t N b 3 Z p b W V u d G 8 o Q U 5 U S U d P K S 4 0 O T M s N D k y f S Z x d W 9 0 O y w m c X V v d D t T Z W N 0 a W 9 u M S 9 h b n R p Z 2 8 v Q X V 0 b 1 J l b W 9 2 Z W R D b 2 x 1 b W 5 z M S 5 7 T W 9 2 a W 1 l b n R v K E F O V E l H T y k u N D k 0 L D Q 5 M 3 0 m c X V v d D s s J n F 1 b 3 Q 7 U 2 V j d G l v b j E v Y W 5 0 a W d v L 0 F 1 d G 9 S Z W 1 v d m V k Q 2 9 s d W 1 u c z E u e 0 1 v d m l t Z W 5 0 b y h B T l R J R 0 8 p L j Q 5 N S w 0 O T R 9 J n F 1 b 3 Q 7 L C Z x d W 9 0 O 1 N l Y 3 R p b 2 4 x L 2 F u d G l n b y 9 B d X R v U m V t b 3 Z l Z E N v b H V t b n M x L n t N b 3 Z p b W V u d G 8 o Q U 5 U S U d P K S 4 0 O T Y s N D k 1 f S Z x d W 9 0 O y w m c X V v d D t T Z W N 0 a W 9 u M S 9 h b n R p Z 2 8 v Q X V 0 b 1 J l b W 9 2 Z W R D b 2 x 1 b W 5 z M S 5 7 T W 9 2 a W 1 l b n R v K E F O V E l H T y k u N D k 3 L D Q 5 N n 0 m c X V v d D s s J n F 1 b 3 Q 7 U 2 V j d G l v b j E v Y W 5 0 a W d v L 0 F 1 d G 9 S Z W 1 v d m V k Q 2 9 s d W 1 u c z E u e 0 1 v d m l t Z W 5 0 b y h B T l R J R 0 8 p L j Q 5 O C w 0 O T d 9 J n F 1 b 3 Q 7 L C Z x d W 9 0 O 1 N l Y 3 R p b 2 4 x L 2 F u d G l n b y 9 B d X R v U m V t b 3 Z l Z E N v b H V t b n M x L n t N b 3 Z p b W V u d G 8 o Q U 5 U S U d P K S 4 0 O T k s N D k 4 f S Z x d W 9 0 O y w m c X V v d D t T Z W N 0 a W 9 u M S 9 h b n R p Z 2 8 v Q X V 0 b 1 J l b W 9 2 Z W R D b 2 x 1 b W 5 z M S 5 7 T W 9 2 a W 1 l b n R v K E F O V E l H T y k u N T A w L D Q 5 O X 0 m c X V v d D s s J n F 1 b 3 Q 7 U 2 V j d G l v b j E v Y W 5 0 a W d v L 0 F 1 d G 9 S Z W 1 v d m V k Q 2 9 s d W 1 u c z E u e 0 1 v d m l t Z W 5 0 b y h B T l R J R 0 8 p L j U w M S w 1 M D B 9 J n F 1 b 3 Q 7 L C Z x d W 9 0 O 1 N l Y 3 R p b 2 4 x L 2 F u d G l n b y 9 B d X R v U m V t b 3 Z l Z E N v b H V t b n M x L n t N b 3 Z p b W V u d G 8 o Q U 5 U S U d P K S 4 1 M D I s N T A x f S Z x d W 9 0 O y w m c X V v d D t T Z W N 0 a W 9 u M S 9 h b n R p Z 2 8 v Q X V 0 b 1 J l b W 9 2 Z W R D b 2 x 1 b W 5 z M S 5 7 T W 9 2 a W 1 l b n R v K E F O V E l H T y k u N T A z L D U w M n 0 m c X V v d D s s J n F 1 b 3 Q 7 U 2 V j d G l v b j E v Y W 5 0 a W d v L 0 F 1 d G 9 S Z W 1 v d m V k Q 2 9 s d W 1 u c z E u e 0 1 v d m l t Z W 5 0 b y h B T l R J R 0 8 p L j U w N C w 1 M D N 9 J n F 1 b 3 Q 7 L C Z x d W 9 0 O 1 N l Y 3 R p b 2 4 x L 2 F u d G l n b y 9 B d X R v U m V t b 3 Z l Z E N v b H V t b n M x L n t N b 3 Z p b W V u d G 8 o Q U 5 U S U d P K S 4 1 M D U s N T A 0 f S Z x d W 9 0 O y w m c X V v d D t T Z W N 0 a W 9 u M S 9 h b n R p Z 2 8 v Q X V 0 b 1 J l b W 9 2 Z W R D b 2 x 1 b W 5 z M S 5 7 T W 9 2 a W 1 l b n R v K E F O V E l H T y k u N T A 2 L D U w N X 0 m c X V v d D s s J n F 1 b 3 Q 7 U 2 V j d G l v b j E v Y W 5 0 a W d v L 0 F 1 d G 9 S Z W 1 v d m V k Q 2 9 s d W 1 u c z E u e 0 1 v d m l t Z W 5 0 b y h B T l R J R 0 8 p L j U w N y w 1 M D Z 9 J n F 1 b 3 Q 7 L C Z x d W 9 0 O 1 N l Y 3 R p b 2 4 x L 2 F u d G l n b y 9 B d X R v U m V t b 3 Z l Z E N v b H V t b n M x L n t N b 3 Z p b W V u d G 8 o Q U 5 U S U d P K S 4 1 M D g s N T A 3 f S Z x d W 9 0 O y w m c X V v d D t T Z W N 0 a W 9 u M S 9 h b n R p Z 2 8 v Q X V 0 b 1 J l b W 9 2 Z W R D b 2 x 1 b W 5 z M S 5 7 T W 9 2 a W 1 l b n R v K E F O V E l H T y k u N T A 5 L D U w O H 0 m c X V v d D s s J n F 1 b 3 Q 7 U 2 V j d G l v b j E v Y W 5 0 a W d v L 0 F 1 d G 9 S Z W 1 v d m V k Q 2 9 s d W 1 u c z E u e 0 1 v d m l t Z W 5 0 b y h B T l R J R 0 8 p L j U x M C w 1 M D l 9 J n F 1 b 3 Q 7 L C Z x d W 9 0 O 1 N l Y 3 R p b 2 4 x L 2 F u d G l n b y 9 B d X R v U m V t b 3 Z l Z E N v b H V t b n M x L n t N b 3 Z p b W V u d G 8 o Q U 5 U S U d P K S 4 1 M T E s N T E w f S Z x d W 9 0 O y w m c X V v d D t T Z W N 0 a W 9 u M S 9 h b n R p Z 2 8 v Q X V 0 b 1 J l b W 9 2 Z W R D b 2 x 1 b W 5 z M S 5 7 T W 9 2 a W 1 l b n R v K E F O V E l H T y k u N T E y L D U x M X 0 m c X V v d D s s J n F 1 b 3 Q 7 U 2 V j d G l v b j E v Y W 5 0 a W d v L 0 F 1 d G 9 S Z W 1 v d m V k Q 2 9 s d W 1 u c z E u e 0 1 v d m l t Z W 5 0 b y h B T l R J R 0 8 p L j U x M y w 1 M T J 9 J n F 1 b 3 Q 7 L C Z x d W 9 0 O 1 N l Y 3 R p b 2 4 x L 2 F u d G l n b y 9 B d X R v U m V t b 3 Z l Z E N v b H V t b n M x L n t N b 3 Z p b W V u d G 8 o Q U 5 U S U d P K S 4 1 M T Q s N T E z f S Z x d W 9 0 O y w m c X V v d D t T Z W N 0 a W 9 u M S 9 h b n R p Z 2 8 v Q X V 0 b 1 J l b W 9 2 Z W R D b 2 x 1 b W 5 z M S 5 7 T W 9 2 a W 1 l b n R v K E F O V E l H T y k u N T E 1 L D U x N H 0 m c X V v d D s s J n F 1 b 3 Q 7 U 2 V j d G l v b j E v Y W 5 0 a W d v L 0 F 1 d G 9 S Z W 1 v d m V k Q 2 9 s d W 1 u c z E u e 0 1 v d m l t Z W 5 0 b y h B T l R J R 0 8 p L j U x N i w 1 M T V 9 J n F 1 b 3 Q 7 L C Z x d W 9 0 O 1 N l Y 3 R p b 2 4 x L 2 F u d G l n b y 9 B d X R v U m V t b 3 Z l Z E N v b H V t b n M x L n t N b 3 Z p b W V u d G 8 o Q U 5 U S U d P K S 4 1 M T c s N T E 2 f S Z x d W 9 0 O y w m c X V v d D t T Z W N 0 a W 9 u M S 9 h b n R p Z 2 8 v Q X V 0 b 1 J l b W 9 2 Z W R D b 2 x 1 b W 5 z M S 5 7 T W 9 2 a W 1 l b n R v K E F O V E l H T y k u N T E 4 L D U x N 3 0 m c X V v d D s s J n F 1 b 3 Q 7 U 2 V j d G l v b j E v Y W 5 0 a W d v L 0 F 1 d G 9 S Z W 1 v d m V k Q 2 9 s d W 1 u c z E u e 0 1 v d m l t Z W 5 0 b y h B T l R J R 0 8 p L j U x O S w 1 M T h 9 J n F 1 b 3 Q 7 L C Z x d W 9 0 O 1 N l Y 3 R p b 2 4 x L 2 F u d G l n b y 9 B d X R v U m V t b 3 Z l Z E N v b H V t b n M x L n t N b 3 Z p b W V u d G 8 o Q U 5 U S U d P K S 4 1 M j A s N T E 5 f S Z x d W 9 0 O y w m c X V v d D t T Z W N 0 a W 9 u M S 9 h b n R p Z 2 8 v Q X V 0 b 1 J l b W 9 2 Z W R D b 2 x 1 b W 5 z M S 5 7 T W 9 2 a W 1 l b n R v K E F O V E l H T y k u N T I x L D U y M H 0 m c X V v d D s s J n F 1 b 3 Q 7 U 2 V j d G l v b j E v Y W 5 0 a W d v L 0 F 1 d G 9 S Z W 1 v d m V k Q 2 9 s d W 1 u c z E u e 0 1 v d m l t Z W 5 0 b y h B T l R J R 0 8 p L j U y M i w 1 M j F 9 J n F 1 b 3 Q 7 L C Z x d W 9 0 O 1 N l Y 3 R p b 2 4 x L 2 F u d G l n b y 9 B d X R v U m V t b 3 Z l Z E N v b H V t b n M x L n t N b 3 Z p b W V u d G 8 o Q U 5 U S U d P K S 4 1 M j M s N T I y f S Z x d W 9 0 O y w m c X V v d D t T Z W N 0 a W 9 u M S 9 h b n R p Z 2 8 v Q X V 0 b 1 J l b W 9 2 Z W R D b 2 x 1 b W 5 z M S 5 7 T W 9 2 a W 1 l b n R v K E F O V E l H T y k u N T I 0 L D U y M 3 0 m c X V v d D s s J n F 1 b 3 Q 7 U 2 V j d G l v b j E v Y W 5 0 a W d v L 0 F 1 d G 9 S Z W 1 v d m V k Q 2 9 s d W 1 u c z E u e 0 1 v d m l t Z W 5 0 b y h B T l R J R 0 8 p L j U y N S w 1 M j R 9 J n F 1 b 3 Q 7 L C Z x d W 9 0 O 1 N l Y 3 R p b 2 4 x L 2 F u d G l n b y 9 B d X R v U m V t b 3 Z l Z E N v b H V t b n M x L n t N b 3 Z p b W V u d G 8 o Q U 5 U S U d P K S 4 1 M j Y s N T I 1 f S Z x d W 9 0 O y w m c X V v d D t T Z W N 0 a W 9 u M S 9 h b n R p Z 2 8 v Q X V 0 b 1 J l b W 9 2 Z W R D b 2 x 1 b W 5 z M S 5 7 T W 9 2 a W 1 l b n R v K E F O V E l H T y k u N T I 3 L D U y N n 0 m c X V v d D s s J n F 1 b 3 Q 7 U 2 V j d G l v b j E v Y W 5 0 a W d v L 0 F 1 d G 9 S Z W 1 v d m V k Q 2 9 s d W 1 u c z E u e 0 1 v d m l t Z W 5 0 b y h B T l R J R 0 8 p L j U y O C w 1 M j d 9 J n F 1 b 3 Q 7 L C Z x d W 9 0 O 1 N l Y 3 R p b 2 4 x L 2 F u d G l n b y 9 B d X R v U m V t b 3 Z l Z E N v b H V t b n M x L n t N b 3 Z p b W V u d G 8 o Q U 5 U S U d P K S 4 1 M j k s N T I 4 f S Z x d W 9 0 O y w m c X V v d D t T Z W N 0 a W 9 u M S 9 h b n R p Z 2 8 v Q X V 0 b 1 J l b W 9 2 Z W R D b 2 x 1 b W 5 z M S 5 7 T W 9 2 a W 1 l b n R v K E F O V E l H T y k u N T M w L D U y O X 0 m c X V v d D s s J n F 1 b 3 Q 7 U 2 V j d G l v b j E v Y W 5 0 a W d v L 0 F 1 d G 9 S Z W 1 v d m V k Q 2 9 s d W 1 u c z E u e 0 1 v d m l t Z W 5 0 b y h B T l R J R 0 8 p L j U z M S w 1 M z B 9 J n F 1 b 3 Q 7 L C Z x d W 9 0 O 1 N l Y 3 R p b 2 4 x L 2 F u d G l n b y 9 B d X R v U m V t b 3 Z l Z E N v b H V t b n M x L n t N b 3 Z p b W V u d G 8 o Q U 5 U S U d P K S 4 1 M z I s N T M x f S Z x d W 9 0 O y w m c X V v d D t T Z W N 0 a W 9 u M S 9 h b n R p Z 2 8 v Q X V 0 b 1 J l b W 9 2 Z W R D b 2 x 1 b W 5 z M S 5 7 T W 9 2 a W 1 l b n R v K E F O V E l H T y k u N T M z L D U z M n 0 m c X V v d D s s J n F 1 b 3 Q 7 U 2 V j d G l v b j E v Y W 5 0 a W d v L 0 F 1 d G 9 S Z W 1 v d m V k Q 2 9 s d W 1 u c z E u e 0 1 v d m l t Z W 5 0 b y h B T l R J R 0 8 p L j U z N C w 1 M z N 9 J n F 1 b 3 Q 7 L C Z x d W 9 0 O 1 N l Y 3 R p b 2 4 x L 2 F u d G l n b y 9 B d X R v U m V t b 3 Z l Z E N v b H V t b n M x L n t N b 3 Z p b W V u d G 8 o Q U 5 U S U d P K S 4 1 M z U s N T M 0 f S Z x d W 9 0 O y w m c X V v d D t T Z W N 0 a W 9 u M S 9 h b n R p Z 2 8 v Q X V 0 b 1 J l b W 9 2 Z W R D b 2 x 1 b W 5 z M S 5 7 T W 9 2 a W 1 l b n R v K E F O V E l H T y k u N T M 2 L D U z N X 0 m c X V v d D s s J n F 1 b 3 Q 7 U 2 V j d G l v b j E v Y W 5 0 a W d v L 0 F 1 d G 9 S Z W 1 v d m V k Q 2 9 s d W 1 u c z E u e 0 1 v d m l t Z W 5 0 b y h B T l R J R 0 8 p L j U z N y w 1 M z Z 9 J n F 1 b 3 Q 7 L C Z x d W 9 0 O 1 N l Y 3 R p b 2 4 x L 2 F u d G l n b y 9 B d X R v U m V t b 3 Z l Z E N v b H V t b n M x L n t N b 3 Z p b W V u d G 8 o Q U 5 U S U d P K S 4 1 M z g s N T M 3 f S Z x d W 9 0 O y w m c X V v d D t T Z W N 0 a W 9 u M S 9 h b n R p Z 2 8 v Q X V 0 b 1 J l b W 9 2 Z W R D b 2 x 1 b W 5 z M S 5 7 T W 9 2 a W 1 l b n R v K E F O V E l H T y k u N T M 5 L D U z O H 0 m c X V v d D s s J n F 1 b 3 Q 7 U 2 V j d G l v b j E v Y W 5 0 a W d v L 0 F 1 d G 9 S Z W 1 v d m V k Q 2 9 s d W 1 u c z E u e 0 1 v d m l t Z W 5 0 b y h B T l R J R 0 8 p L j U 0 M C w 1 M z l 9 J n F 1 b 3 Q 7 L C Z x d W 9 0 O 1 N l Y 3 R p b 2 4 x L 2 F u d G l n b y 9 B d X R v U m V t b 3 Z l Z E N v b H V t b n M x L n t N b 3 Z p b W V u d G 8 o Q U 5 U S U d P K S 4 1 N D E s N T Q w f S Z x d W 9 0 O y w m c X V v d D t T Z W N 0 a W 9 u M S 9 h b n R p Z 2 8 v Q X V 0 b 1 J l b W 9 2 Z W R D b 2 x 1 b W 5 z M S 5 7 T W 9 2 a W 1 l b n R v K E F O V E l H T y k u N T Q y L D U 0 M X 0 m c X V v d D s s J n F 1 b 3 Q 7 U 2 V j d G l v b j E v Y W 5 0 a W d v L 0 F 1 d G 9 S Z W 1 v d m V k Q 2 9 s d W 1 u c z E u e 0 1 v d m l t Z W 5 0 b y h B T l R J R 0 8 p L j U 0 M y w 1 N D J 9 J n F 1 b 3 Q 7 L C Z x d W 9 0 O 1 N l Y 3 R p b 2 4 x L 2 F u d G l n b y 9 B d X R v U m V t b 3 Z l Z E N v b H V t b n M x L n t N b 3 Z p b W V u d G 8 o Q U 5 U S U d P K S 4 1 N D Q s N T Q z f S Z x d W 9 0 O y w m c X V v d D t T Z W N 0 a W 9 u M S 9 h b n R p Z 2 8 v Q X V 0 b 1 J l b W 9 2 Z W R D b 2 x 1 b W 5 z M S 5 7 T W 9 2 a W 1 l b n R v K E F O V E l H T y k u N T Q 1 L D U 0 N H 0 m c X V v d D s s J n F 1 b 3 Q 7 U 2 V j d G l v b j E v Y W 5 0 a W d v L 0 F 1 d G 9 S Z W 1 v d m V k Q 2 9 s d W 1 u c z E u e 0 1 v d m l t Z W 5 0 b y h B T l R J R 0 8 p L j U 0 N i w 1 N D V 9 J n F 1 b 3 Q 7 L C Z x d W 9 0 O 1 N l Y 3 R p b 2 4 x L 2 F u d G l n b y 9 B d X R v U m V t b 3 Z l Z E N v b H V t b n M x L n t N b 3 Z p b W V u d G 8 o Q U 5 U S U d P K S 4 1 N D c s N T Q 2 f S Z x d W 9 0 O y w m c X V v d D t T Z W N 0 a W 9 u M S 9 h b n R p Z 2 8 v Q X V 0 b 1 J l b W 9 2 Z W R D b 2 x 1 b W 5 z M S 5 7 T W 9 2 a W 1 l b n R v K E F O V E l H T y k u N T Q 4 L D U 0 N 3 0 m c X V v d D s s J n F 1 b 3 Q 7 U 2 V j d G l v b j E v Y W 5 0 a W d v L 0 F 1 d G 9 S Z W 1 v d m V k Q 2 9 s d W 1 u c z E u e 0 1 v d m l t Z W 5 0 b y h B T l R J R 0 8 p L j U 0 O S w 1 N D h 9 J n F 1 b 3 Q 7 L C Z x d W 9 0 O 1 N l Y 3 R p b 2 4 x L 2 F u d G l n b y 9 B d X R v U m V t b 3 Z l Z E N v b H V t b n M x L n t N b 3 Z p b W V u d G 8 o Q U 5 U S U d P K S 4 1 N T A s N T Q 5 f S Z x d W 9 0 O y w m c X V v d D t T Z W N 0 a W 9 u M S 9 h b n R p Z 2 8 v Q X V 0 b 1 J l b W 9 2 Z W R D b 2 x 1 b W 5 z M S 5 7 T W 9 2 a W 1 l b n R v K E F O V E l H T y k u N T U x L D U 1 M H 0 m c X V v d D s s J n F 1 b 3 Q 7 U 2 V j d G l v b j E v Y W 5 0 a W d v L 0 F 1 d G 9 S Z W 1 v d m V k Q 2 9 s d W 1 u c z E u e 0 1 v d m l t Z W 5 0 b y h B T l R J R 0 8 p L j U 1 M i w 1 N T F 9 J n F 1 b 3 Q 7 L C Z x d W 9 0 O 1 N l Y 3 R p b 2 4 x L 2 F u d G l n b y 9 B d X R v U m V t b 3 Z l Z E N v b H V t b n M x L n t N b 3 Z p b W V u d G 8 o Q U 5 U S U d P K S 4 1 N T M s N T U y f S Z x d W 9 0 O y w m c X V v d D t T Z W N 0 a W 9 u M S 9 h b n R p Z 2 8 v Q X V 0 b 1 J l b W 9 2 Z W R D b 2 x 1 b W 5 z M S 5 7 T W 9 2 a W 1 l b n R v K E F O V E l H T y k u N T U 0 L D U 1 M 3 0 m c X V v d D s s J n F 1 b 3 Q 7 U 2 V j d G l v b j E v Y W 5 0 a W d v L 0 F 1 d G 9 S Z W 1 v d m V k Q 2 9 s d W 1 u c z E u e 0 1 v d m l t Z W 5 0 b y h B T l R J R 0 8 p L j U 1 N S w 1 N T R 9 J n F 1 b 3 Q 7 L C Z x d W 9 0 O 1 N l Y 3 R p b 2 4 x L 2 F u d G l n b y 9 B d X R v U m V t b 3 Z l Z E N v b H V t b n M x L n t N b 3 Z p b W V u d G 8 o Q U 5 U S U d P K S 4 1 N T Y s N T U 1 f S Z x d W 9 0 O y w m c X V v d D t T Z W N 0 a W 9 u M S 9 h b n R p Z 2 8 v Q X V 0 b 1 J l b W 9 2 Z W R D b 2 x 1 b W 5 z M S 5 7 T W 9 2 a W 1 l b n R v K E F O V E l H T y k u N T U 3 L D U 1 N n 0 m c X V v d D s s J n F 1 b 3 Q 7 U 2 V j d G l v b j E v Y W 5 0 a W d v L 0 F 1 d G 9 S Z W 1 v d m V k Q 2 9 s d W 1 u c z E u e 0 1 v d m l t Z W 5 0 b y h B T l R J R 0 8 p L j U 1 O C w 1 N T d 9 J n F 1 b 3 Q 7 L C Z x d W 9 0 O 1 N l Y 3 R p b 2 4 x L 2 F u d G l n b y 9 B d X R v U m V t b 3 Z l Z E N v b H V t b n M x L n t N b 3 Z p b W V u d G 8 o Q U 5 U S U d P K S 4 1 N T k s N T U 4 f S Z x d W 9 0 O y w m c X V v d D t T Z W N 0 a W 9 u M S 9 h b n R p Z 2 8 v Q X V 0 b 1 J l b W 9 2 Z W R D b 2 x 1 b W 5 z M S 5 7 T W 9 2 a W 1 l b n R v K E F O V E l H T y k u N T Y w L D U 1 O X 0 m c X V v d D s s J n F 1 b 3 Q 7 U 2 V j d G l v b j E v Y W 5 0 a W d v L 0 F 1 d G 9 S Z W 1 v d m V k Q 2 9 s d W 1 u c z E u e 0 1 v d m l t Z W 5 0 b y h B T l R J R 0 8 p L j U 2 M S w 1 N j B 9 J n F 1 b 3 Q 7 L C Z x d W 9 0 O 1 N l Y 3 R p b 2 4 x L 2 F u d G l n b y 9 B d X R v U m V t b 3 Z l Z E N v b H V t b n M x L n t N b 3 Z p b W V u d G 8 o Q U 5 U S U d P K S 4 1 N j I s N T Y x f S Z x d W 9 0 O y w m c X V v d D t T Z W N 0 a W 9 u M S 9 h b n R p Z 2 8 v Q X V 0 b 1 J l b W 9 2 Z W R D b 2 x 1 b W 5 z M S 5 7 T W 9 2 a W 1 l b n R v K E F O V E l H T y k u N T Y z L D U 2 M n 0 m c X V v d D s s J n F 1 b 3 Q 7 U 2 V j d G l v b j E v Y W 5 0 a W d v L 0 F 1 d G 9 S Z W 1 v d m V k Q 2 9 s d W 1 u c z E u e 0 1 v d m l t Z W 5 0 b y h B T l R J R 0 8 p L j U 2 N C w 1 N j N 9 J n F 1 b 3 Q 7 L C Z x d W 9 0 O 1 N l Y 3 R p b 2 4 x L 2 F u d G l n b y 9 B d X R v U m V t b 3 Z l Z E N v b H V t b n M x L n t N b 3 Z p b W V u d G 8 o Q U 5 U S U d P K S 4 1 N j U s N T Y 0 f S Z x d W 9 0 O y w m c X V v d D t T Z W N 0 a W 9 u M S 9 h b n R p Z 2 8 v Q X V 0 b 1 J l b W 9 2 Z W R D b 2 x 1 b W 5 z M S 5 7 T W 9 2 a W 1 l b n R v K E F O V E l H T y k u N T Y 2 L D U 2 N X 0 m c X V v d D s s J n F 1 b 3 Q 7 U 2 V j d G l v b j E v Y W 5 0 a W d v L 0 F 1 d G 9 S Z W 1 v d m V k Q 2 9 s d W 1 u c z E u e 0 1 v d m l t Z W 5 0 b y h B T l R J R 0 8 p L j U 2 N y w 1 N j Z 9 J n F 1 b 3 Q 7 L C Z x d W 9 0 O 1 N l Y 3 R p b 2 4 x L 2 F u d G l n b y 9 B d X R v U m V t b 3 Z l Z E N v b H V t b n M x L n t N b 3 Z p b W V u d G 8 o Q U 5 U S U d P K S 4 1 N j g s N T Y 3 f S Z x d W 9 0 O y w m c X V v d D t T Z W N 0 a W 9 u M S 9 h b n R p Z 2 8 v Q X V 0 b 1 J l b W 9 2 Z W R D b 2 x 1 b W 5 z M S 5 7 T W 9 2 a W 1 l b n R v K E F O V E l H T y k u N T Y 5 L D U 2 O H 0 m c X V v d D s s J n F 1 b 3 Q 7 U 2 V j d G l v b j E v Y W 5 0 a W d v L 0 F 1 d G 9 S Z W 1 v d m V k Q 2 9 s d W 1 u c z E u e 0 1 v d m l t Z W 5 0 b y h B T l R J R 0 8 p L j U 3 M C w 1 N j l 9 J n F 1 b 3 Q 7 L C Z x d W 9 0 O 1 N l Y 3 R p b 2 4 x L 2 F u d G l n b y 9 B d X R v U m V t b 3 Z l Z E N v b H V t b n M x L n t N b 3 Z p b W V u d G 8 o Q U 5 U S U d P K S 4 1 N z E s N T c w f S Z x d W 9 0 O y w m c X V v d D t T Z W N 0 a W 9 u M S 9 h b n R p Z 2 8 v Q X V 0 b 1 J l b W 9 2 Z W R D b 2 x 1 b W 5 z M S 5 7 T W 9 2 a W 1 l b n R v K E F O V E l H T y k u N T c y L D U 3 M X 0 m c X V v d D s s J n F 1 b 3 Q 7 U 2 V j d G l v b j E v Y W 5 0 a W d v L 0 F 1 d G 9 S Z W 1 v d m V k Q 2 9 s d W 1 u c z E u e 0 1 v d m l t Z W 5 0 b y h B T l R J R 0 8 p L j U 3 M y w 1 N z J 9 J n F 1 b 3 Q 7 L C Z x d W 9 0 O 1 N l Y 3 R p b 2 4 x L 2 F u d G l n b y 9 B d X R v U m V t b 3 Z l Z E N v b H V t b n M x L n t N b 3 Z p b W V u d G 8 o Q U 5 U S U d P K S 4 1 N z Q s N T c z f S Z x d W 9 0 O y w m c X V v d D t T Z W N 0 a W 9 u M S 9 h b n R p Z 2 8 v Q X V 0 b 1 J l b W 9 2 Z W R D b 2 x 1 b W 5 z M S 5 7 T W 9 2 a W 1 l b n R v K E F O V E l H T y k u N T c 1 L D U 3 N H 0 m c X V v d D s s J n F 1 b 3 Q 7 U 2 V j d G l v b j E v Y W 5 0 a W d v L 0 F 1 d G 9 S Z W 1 v d m V k Q 2 9 s d W 1 u c z E u e 0 1 v d m l t Z W 5 0 b y h B T l R J R 0 8 p L j U 3 N i w 1 N z V 9 J n F 1 b 3 Q 7 L C Z x d W 9 0 O 1 N l Y 3 R p b 2 4 x L 2 F u d G l n b y 9 B d X R v U m V t b 3 Z l Z E N v b H V t b n M x L n t N b 3 Z p b W V u d G 8 o Q U 5 U S U d P K S 4 1 N z c s N T c 2 f S Z x d W 9 0 O y w m c X V v d D t T Z W N 0 a W 9 u M S 9 h b n R p Z 2 8 v Q X V 0 b 1 J l b W 9 2 Z W R D b 2 x 1 b W 5 z M S 5 7 T W 9 2 a W 1 l b n R v K E F O V E l H T y k u N T c 4 L D U 3 N 3 0 m c X V v d D s s J n F 1 b 3 Q 7 U 2 V j d G l v b j E v Y W 5 0 a W d v L 0 F 1 d G 9 S Z W 1 v d m V k Q 2 9 s d W 1 u c z E u e 0 1 v d m l t Z W 5 0 b y h B T l R J R 0 8 p L j U 3 O S w 1 N z h 9 J n F 1 b 3 Q 7 L C Z x d W 9 0 O 1 N l Y 3 R p b 2 4 x L 2 F u d G l n b y 9 B d X R v U m V t b 3 Z l Z E N v b H V t b n M x L n t N b 3 Z p b W V u d G 8 o Q U 5 U S U d P K S 4 1 O D A s N T c 5 f S Z x d W 9 0 O y w m c X V v d D t T Z W N 0 a W 9 u M S 9 h b n R p Z 2 8 v Q X V 0 b 1 J l b W 9 2 Z W R D b 2 x 1 b W 5 z M S 5 7 T W 9 2 a W 1 l b n R v K E F O V E l H T y k u N T g x L D U 4 M H 0 m c X V v d D s s J n F 1 b 3 Q 7 U 2 V j d G l v b j E v Y W 5 0 a W d v L 0 F 1 d G 9 S Z W 1 v d m V k Q 2 9 s d W 1 u c z E u e 0 1 v d m l t Z W 5 0 b y h B T l R J R 0 8 p L j U 4 M i w 1 O D F 9 J n F 1 b 3 Q 7 L C Z x d W 9 0 O 1 N l Y 3 R p b 2 4 x L 2 F u d G l n b y 9 B d X R v U m V t b 3 Z l Z E N v b H V t b n M x L n t N b 3 Z p b W V u d G 8 o Q U 5 U S U d P K S 4 1 O D M s N T g y f S Z x d W 9 0 O y w m c X V v d D t T Z W N 0 a W 9 u M S 9 h b n R p Z 2 8 v Q X V 0 b 1 J l b W 9 2 Z W R D b 2 x 1 b W 5 z M S 5 7 T W 9 2 a W 1 l b n R v K E F O V E l H T y k u N T g 0 L D U 4 M 3 0 m c X V v d D s s J n F 1 b 3 Q 7 U 2 V j d G l v b j E v Y W 5 0 a W d v L 0 F 1 d G 9 S Z W 1 v d m V k Q 2 9 s d W 1 u c z E u e 0 1 v d m l t Z W 5 0 b y h B T l R J R 0 8 p L j U 4 N S w 1 O D R 9 J n F 1 b 3 Q 7 L C Z x d W 9 0 O 1 N l Y 3 R p b 2 4 x L 2 F u d G l n b y 9 B d X R v U m V t b 3 Z l Z E N v b H V t b n M x L n t N b 3 Z p b W V u d G 8 o Q U 5 U S U d P K S 4 1 O D Y s N T g 1 f S Z x d W 9 0 O y w m c X V v d D t T Z W N 0 a W 9 u M S 9 h b n R p Z 2 8 v Q X V 0 b 1 J l b W 9 2 Z W R D b 2 x 1 b W 5 z M S 5 7 T W 9 2 a W 1 l b n R v K E F O V E l H T y k u N T g 3 L D U 4 N n 0 m c X V v d D s s J n F 1 b 3 Q 7 U 2 V j d G l v b j E v Y W 5 0 a W d v L 0 F 1 d G 9 S Z W 1 v d m V k Q 2 9 s d W 1 u c z E u e 0 1 v d m l t Z W 5 0 b y h B T l R J R 0 8 p L j U 4 O C w 1 O D d 9 J n F 1 b 3 Q 7 L C Z x d W 9 0 O 1 N l Y 3 R p b 2 4 x L 2 F u d G l n b y 9 B d X R v U m V t b 3 Z l Z E N v b H V t b n M x L n t N b 3 Z p b W V u d G 8 o Q U 5 U S U d P K S 4 1 O D k s N T g 4 f S Z x d W 9 0 O y w m c X V v d D t T Z W N 0 a W 9 u M S 9 h b n R p Z 2 8 v Q X V 0 b 1 J l b W 9 2 Z W R D b 2 x 1 b W 5 z M S 5 7 T W 9 2 a W 1 l b n R v K E F O V E l H T y k u N T k w L D U 4 O X 0 m c X V v d D s s J n F 1 b 3 Q 7 U 2 V j d G l v b j E v Y W 5 0 a W d v L 0 F 1 d G 9 S Z W 1 v d m V k Q 2 9 s d W 1 u c z E u e 0 1 v d m l t Z W 5 0 b y h B T l R J R 0 8 p L j U 5 M S w 1 O T B 9 J n F 1 b 3 Q 7 L C Z x d W 9 0 O 1 N l Y 3 R p b 2 4 x L 2 F u d G l n b y 9 B d X R v U m V t b 3 Z l Z E N v b H V t b n M x L n t N b 3 Z p b W V u d G 8 o Q U 5 U S U d P K S 4 1 O T I s N T k x f S Z x d W 9 0 O y w m c X V v d D t T Z W N 0 a W 9 u M S 9 h b n R p Z 2 8 v Q X V 0 b 1 J l b W 9 2 Z W R D b 2 x 1 b W 5 z M S 5 7 T W 9 2 a W 1 l b n R v K E F O V E l H T y k u N T k z L D U 5 M n 0 m c X V v d D s s J n F 1 b 3 Q 7 U 2 V j d G l v b j E v Y W 5 0 a W d v L 0 F 1 d G 9 S Z W 1 v d m V k Q 2 9 s d W 1 u c z E u e 0 1 v d m l t Z W 5 0 b y h B T l R J R 0 8 p L j U 5 N C w 1 O T N 9 J n F 1 b 3 Q 7 L C Z x d W 9 0 O 1 N l Y 3 R p b 2 4 x L 2 F u d G l n b y 9 B d X R v U m V t b 3 Z l Z E N v b H V t b n M x L n t N b 3 Z p b W V u d G 8 o Q U 5 U S U d P K S 4 1 O T U s N T k 0 f S Z x d W 9 0 O y w m c X V v d D t T Z W N 0 a W 9 u M S 9 h b n R p Z 2 8 v Q X V 0 b 1 J l b W 9 2 Z W R D b 2 x 1 b W 5 z M S 5 7 T W 9 2 a W 1 l b n R v K E F O V E l H T y k u N T k 2 L D U 5 N X 0 m c X V v d D s s J n F 1 b 3 Q 7 U 2 V j d G l v b j E v Y W 5 0 a W d v L 0 F 1 d G 9 S Z W 1 v d m V k Q 2 9 s d W 1 u c z E u e 0 1 v d m l t Z W 5 0 b y h B T l R J R 0 8 p L j U 5 N y w 1 O T Z 9 J n F 1 b 3 Q 7 L C Z x d W 9 0 O 1 N l Y 3 R p b 2 4 x L 2 F u d G l n b y 9 B d X R v U m V t b 3 Z l Z E N v b H V t b n M x L n t N b 3 Z p b W V u d G 8 o Q U 5 U S U d P K S 4 1 O T g s N T k 3 f S Z x d W 9 0 O y w m c X V v d D t T Z W N 0 a W 9 u M S 9 h b n R p Z 2 8 v Q X V 0 b 1 J l b W 9 2 Z W R D b 2 x 1 b W 5 z M S 5 7 T W 9 2 a W 1 l b n R v K E F O V E l H T y k u N T k 5 L D U 5 O H 0 m c X V v d D s s J n F 1 b 3 Q 7 U 2 V j d G l v b j E v Y W 5 0 a W d v L 0 F 1 d G 9 S Z W 1 v d m V k Q 2 9 s d W 1 u c z E u e 0 1 v d m l t Z W 5 0 b y h B T l R J R 0 8 p L j Y w M C w 1 O T l 9 J n F 1 b 3 Q 7 L C Z x d W 9 0 O 1 N l Y 3 R p b 2 4 x L 2 F u d G l n b y 9 B d X R v U m V t b 3 Z l Z E N v b H V t b n M x L n t N b 3 Z p b W V u d G 8 o Q U 5 U S U d P K S 4 2 M D E s N j A w f S Z x d W 9 0 O y w m c X V v d D t T Z W N 0 a W 9 u M S 9 h b n R p Z 2 8 v Q X V 0 b 1 J l b W 9 2 Z W R D b 2 x 1 b W 5 z M S 5 7 T W 9 2 a W 1 l b n R v K E F O V E l H T y k u N j A y L D Y w M X 0 m c X V v d D s s J n F 1 b 3 Q 7 U 2 V j d G l v b j E v Y W 5 0 a W d v L 0 F 1 d G 9 S Z W 1 v d m V k Q 2 9 s d W 1 u c z E u e 0 1 v d m l t Z W 5 0 b y h B T l R J R 0 8 p L j Y w M y w 2 M D J 9 J n F 1 b 3 Q 7 L C Z x d W 9 0 O 1 N l Y 3 R p b 2 4 x L 2 F u d G l n b y 9 B d X R v U m V t b 3 Z l Z E N v b H V t b n M x L n t N b 3 Z p b W V u d G 8 o Q U 5 U S U d P K S 4 2 M D Q s N j A z f S Z x d W 9 0 O y w m c X V v d D t T Z W N 0 a W 9 u M S 9 h b n R p Z 2 8 v Q X V 0 b 1 J l b W 9 2 Z W R D b 2 x 1 b W 5 z M S 5 7 T W 9 2 a W 1 l b n R v K E F O V E l H T y k u N j A 1 L D Y w N H 0 m c X V v d D s s J n F 1 b 3 Q 7 U 2 V j d G l v b j E v Y W 5 0 a W d v L 0 F 1 d G 9 S Z W 1 v d m V k Q 2 9 s d W 1 u c z E u e 0 1 v d m l t Z W 5 0 b y h B T l R J R 0 8 p L j Y w N i w 2 M D V 9 J n F 1 b 3 Q 7 L C Z x d W 9 0 O 1 N l Y 3 R p b 2 4 x L 2 F u d G l n b y 9 B d X R v U m V t b 3 Z l Z E N v b H V t b n M x L n t N b 3 Z p b W V u d G 8 o Q U 5 U S U d P K S 4 2 M D c s N j A 2 f S Z x d W 9 0 O y w m c X V v d D t T Z W N 0 a W 9 u M S 9 h b n R p Z 2 8 v Q X V 0 b 1 J l b W 9 2 Z W R D b 2 x 1 b W 5 z M S 5 7 T W 9 2 a W 1 l b n R v K E F O V E l H T y k u N j A 4 L D Y w N 3 0 m c X V v d D s s J n F 1 b 3 Q 7 U 2 V j d G l v b j E v Y W 5 0 a W d v L 0 F 1 d G 9 S Z W 1 v d m V k Q 2 9 s d W 1 u c z E u e 0 1 v d m l t Z W 5 0 b y h B T l R J R 0 8 p L j Y w O S w 2 M D h 9 J n F 1 b 3 Q 7 L C Z x d W 9 0 O 1 N l Y 3 R p b 2 4 x L 2 F u d G l n b y 9 B d X R v U m V t b 3 Z l Z E N v b H V t b n M x L n t N b 3 Z p b W V u d G 8 o Q U 5 U S U d P K S 4 2 M T A s N j A 5 f S Z x d W 9 0 O y w m c X V v d D t T Z W N 0 a W 9 u M S 9 h b n R p Z 2 8 v Q X V 0 b 1 J l b W 9 2 Z W R D b 2 x 1 b W 5 z M S 5 7 T W 9 2 a W 1 l b n R v K E F O V E l H T y k u N j E x L D Y x M H 0 m c X V v d D s s J n F 1 b 3 Q 7 U 2 V j d G l v b j E v Y W 5 0 a W d v L 0 F 1 d G 9 S Z W 1 v d m V k Q 2 9 s d W 1 u c z E u e 0 1 v d m l t Z W 5 0 b y h B T l R J R 0 8 p L j Y x M i w 2 M T F 9 J n F 1 b 3 Q 7 L C Z x d W 9 0 O 1 N l Y 3 R p b 2 4 x L 2 F u d G l n b y 9 B d X R v U m V t b 3 Z l Z E N v b H V t b n M x L n t N b 3 Z p b W V u d G 8 o Q U 5 U S U d P K S 4 2 M T M s N j E y f S Z x d W 9 0 O y w m c X V v d D t T Z W N 0 a W 9 u M S 9 h b n R p Z 2 8 v Q X V 0 b 1 J l b W 9 2 Z W R D b 2 x 1 b W 5 z M S 5 7 T W 9 2 a W 1 l b n R v K E F O V E l H T y k u N j E 0 L D Y x M 3 0 m c X V v d D s s J n F 1 b 3 Q 7 U 2 V j d G l v b j E v Y W 5 0 a W d v L 0 F 1 d G 9 S Z W 1 v d m V k Q 2 9 s d W 1 u c z E u e 0 1 v d m l t Z W 5 0 b y h B T l R J R 0 8 p L j Y x N S w 2 M T R 9 J n F 1 b 3 Q 7 L C Z x d W 9 0 O 1 N l Y 3 R p b 2 4 x L 2 F u d G l n b y 9 B d X R v U m V t b 3 Z l Z E N v b H V t b n M x L n t N b 3 Z p b W V u d G 8 o Q U 5 U S U d P K S 4 2 M T Y s N j E 1 f S Z x d W 9 0 O y w m c X V v d D t T Z W N 0 a W 9 u M S 9 h b n R p Z 2 8 v Q X V 0 b 1 J l b W 9 2 Z W R D b 2 x 1 b W 5 z M S 5 7 T W 9 2 a W 1 l b n R v K E F O V E l H T y k u N j E 3 L D Y x N n 0 m c X V v d D s s J n F 1 b 3 Q 7 U 2 V j d G l v b j E v Y W 5 0 a W d v L 0 F 1 d G 9 S Z W 1 v d m V k Q 2 9 s d W 1 u c z E u e 0 1 v d m l t Z W 5 0 b y h B T l R J R 0 8 p L j Y x O C w 2 M T d 9 J n F 1 b 3 Q 7 L C Z x d W 9 0 O 1 N l Y 3 R p b 2 4 x L 2 F u d G l n b y 9 B d X R v U m V t b 3 Z l Z E N v b H V t b n M x L n t N b 3 Z p b W V u d G 8 o Q U 5 U S U d P K S 4 2 M T k s N j E 4 f S Z x d W 9 0 O y w m c X V v d D t T Z W N 0 a W 9 u M S 9 h b n R p Z 2 8 v Q X V 0 b 1 J l b W 9 2 Z W R D b 2 x 1 b W 5 z M S 5 7 T W 9 2 a W 1 l b n R v K E F O V E l H T y k u N j I w L D Y x O X 0 m c X V v d D s s J n F 1 b 3 Q 7 U 2 V j d G l v b j E v Y W 5 0 a W d v L 0 F 1 d G 9 S Z W 1 v d m V k Q 2 9 s d W 1 u c z E u e 0 1 v d m l t Z W 5 0 b y h B T l R J R 0 8 p L j Y y M S w 2 M j B 9 J n F 1 b 3 Q 7 L C Z x d W 9 0 O 1 N l Y 3 R p b 2 4 x L 2 F u d G l n b y 9 B d X R v U m V t b 3 Z l Z E N v b H V t b n M x L n t N b 3 Z p b W V u d G 8 o Q U 5 U S U d P K S 4 2 M j I s N j I x f S Z x d W 9 0 O y w m c X V v d D t T Z W N 0 a W 9 u M S 9 h b n R p Z 2 8 v Q X V 0 b 1 J l b W 9 2 Z W R D b 2 x 1 b W 5 z M S 5 7 T W 9 2 a W 1 l b n R v K E F O V E l H T y k u N j I z L D Y y M n 0 m c X V v d D s s J n F 1 b 3 Q 7 U 2 V j d G l v b j E v Y W 5 0 a W d v L 0 F 1 d G 9 S Z W 1 v d m V k Q 2 9 s d W 1 u c z E u e 0 1 v d m l t Z W 5 0 b y h B T l R J R 0 8 p L j Y y N C w 2 M j N 9 J n F 1 b 3 Q 7 X S w m c X V v d D t S Z W x h d G l v b n N o a X B J b m Z v J n F 1 b 3 Q 7 O l t d f S I g L z 4 8 L 1 N 0 Y W J s Z U V u d H J p Z X M + P C 9 J d G V t P j x J d G V t P j x J d G V t T G 9 j Y X R p b 2 4 + P E l 0 Z W 1 U e X B l P k Z v c m 1 1 b G E 8 L 0 l 0 Z W 1 U e X B l P j x J d G V t U G F 0 a D 5 T Z W N 0 a W 9 u M S 9 h b n R p Z 2 8 v R m 9 u d G U 8 L 0 l 0 Z W 1 Q Y X R o P j w v S X R l b U x v Y 2 F 0 a W 9 u P j x T d G F i b G V F b n R y a W V z I C 8 + P C 9 J d G V t P j x J d G V t P j x J d G V t T G 9 j Y X R p b 2 4 + P E l 0 Z W 1 U e X B l P k Z v c m 1 1 b G E 8 L 0 l 0 Z W 1 U e X B l P j x J d G V t U G F 0 a D 5 T Z W N 0 a W 9 u M S 9 h b n R p Z 2 8 v V G l w b y U y M E F s d G V y Y W R v P C 9 J d G V t U G F 0 a D 4 8 L 0 l 0 Z W 1 M b 2 N h d G l v b j 4 8 U 3 R h Y m x l R W 5 0 c m l l c y A v P j w v S X R l b T 4 8 S X R l b T 4 8 S X R l b U x v Y 2 F 0 a W 9 u P j x J d G V t V H l w Z T 5 G b 3 J t d W x h P C 9 J d G V t V H l w Z T 4 8 S X R l b V B h d G g + U 2 V j d G l v b j E v Y W 5 0 a W d v L 0 R p d m l k a X I l M j B D b 2 x 1 b m E l M j B w b 3 I l M j B E Z W x p b W l 0 Y W R v c j w v S X R l b V B h d G g + P C 9 J d G V t T G 9 j Y X R p b 2 4 + P F N 0 Y W J s Z U V u d H J p Z X M g L z 4 8 L 0 l 0 Z W 0 + P E l 0 Z W 0 + P E l 0 Z W 1 M b 2 N h d G l v b j 4 8 S X R l b V R 5 c G U + R m 9 y b X V s Y T w v S X R l b V R 5 c G U + P E l 0 Z W 1 Q Y X R o P l N l Y 3 R p b 2 4 x L 2 F u d G l n b y 9 U a X B v J T I w Q W x 0 Z X J h Z G 8 x P C 9 J d G V t U G F 0 a D 4 8 L 0 l 0 Z W 1 M b 2 N h d G l v b j 4 8 U 3 R h Y m x l R W 5 0 c m l l c y A v P j w v S X R l b T 4 8 S X R l b T 4 8 S X R l b U x v Y 2 F 0 a W 9 u P j x J d G V t V H l w Z T 5 G b 3 J t d W x h P C 9 J d G V t V H l w Z T 4 8 S X R l b V B h d G g + U 2 V j d G l v b j E v S U 5 J Q 0 l B R E F f U E 9 S 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5 h d m l n Y X R p b 2 5 T d G V w T m F t Z S I g V m F s d W U 9 I n N O Y X Z l Z 2 H D p 8 O j b y 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Q 2 9 1 b n Q i I F Z h b H V l P S J s M z c 2 I i A v P j x F b n R y e S B U e X B l P S J G a W x s R X J y b 3 J D b 2 R l I i B W Y W x 1 Z T 0 i c 1 V u a 2 5 v d 2 4 i I C 8 + P E V u d H J 5 I F R 5 c G U 9 I k Z p b G x F c n J v c k N v d W 5 0 I i B W Y W x 1 Z T 0 i b D A i I C 8 + P E V u d H J 5 I F R 5 c G U 9 I k Z p b G x M Y X N 0 V X B k Y X R l Z C I g V m F s d W U 9 I m Q y M D I z L T E y L T E 1 V D E 3 O j M 2 O j Q z L j Q 2 N j c w M j B a I i A v P j x F b n R y e S B U e X B l P S J G a W x s Q 2 9 s d W 1 u V H l w Z X M i I F Z h b H V l P S J z Q m d Z R 0 J n W U d C Z z 0 9 I i A v P j x F b n R y e S B U e X B l P S J G a W x s Q 2 9 s d W 1 u T m F t Z X M i I F Z h b H V l P S J z W y Z x d W 9 0 O 2 h p Z X J h c n F 1 a W E m c X V v d D s s J n F 1 b 3 Q 7 a W Q m c X V v d D s s J n F 1 b 3 Q 7 c 2 l 0 d W F j Y W 8 m c X V v d D s s J n F 1 b 3 Q 7 Q X R y a W J 1 d G 8 m c X V v d D s s J n F 1 b 3 Q 7 V m F s b 3 I m c X V v d D s s J n F 1 b 3 Q 7 a W 5 p Y 2 l h Z m F z Z W V 4 Z W N 1 Y 2 F v a n V k a W N p Y W w m c X V v d D s s J n F 1 b 3 Q 7 a W 5 p Y 2 l h b G l 6 Y W N h b 2 N v b m R p Y 2 l v b m F s J n F 1 b 3 Q 7 X S I g L z 4 8 R W 5 0 c n k g V H l w Z T 0 i R m l s b F N 0 Y X R 1 c y I g V m F s d W U 9 I n N D b 2 1 w b G V 0 Z S I g L z 4 8 R W 5 0 c n k g V H l w Z T 0 i U X V l c n l J R C I g V m F s d W U 9 I n M 1 M z E w N z M 2 Y S 0 4 N j F l L T Q 1 O D A t O T Q w O S 0 2 N z B h O T M y Y T B l Z T k i I C 8 + P E V u d H J 5 I F R 5 c G U 9 I k F k Z G V k V G 9 E Y X R h T W 9 k Z W w i I F Z h b H V l P S J s M C I g L z 4 8 R W 5 0 c n k g V H l w Z T 0 i U m V s Y X R p b 2 5 z a G l w S W 5 m b 0 N v b n R h a W 5 l c i I g V m F s d W U 9 I n N 7 J n F 1 b 3 Q 7 Y 2 9 s d W 1 u Q 2 9 1 b n Q m c X V v d D s 6 N y w m c X V v d D t r Z X l D b 2 x 1 b W 5 O Y W 1 l c y Z x d W 9 0 O z p b X S w m c X V v d D t x d W V y e V J l b G F 0 a W 9 u c 2 h p c H M m c X V v d D s 6 W 1 0 s J n F 1 b 3 Q 7 Y 2 9 s d W 1 u S W R l b n R p d G l l c y Z x d W 9 0 O z p b J n F 1 b 3 Q 7 U 2 V j d G l v b j E v S U 5 J Q 0 l B R E F f U E 9 S L 0 F 1 d G 9 S Z W 1 v d m V k Q 2 9 s d W 1 u c z E u e 2 h p Z X J h c n F 1 a W E s M H 0 m c X V v d D s s J n F 1 b 3 Q 7 U 2 V j d G l v b j E v S U 5 J Q 0 l B R E F f U E 9 S L 0 F 1 d G 9 S Z W 1 v d m V k Q 2 9 s d W 1 u c z E u e 2 l k L D F 9 J n F 1 b 3 Q 7 L C Z x d W 9 0 O 1 N l Y 3 R p b 2 4 x L 0 l O S U N J Q U R B X 1 B P U i 9 B d X R v U m V t b 3 Z l Z E N v b H V t b n M x L n t z a X R 1 Y W N h b y w y f S Z x d W 9 0 O y w m c X V v d D t T Z W N 0 a W 9 u M S 9 J T k l D S U F E Q V 9 Q T 1 I v Q X V 0 b 1 J l b W 9 2 Z W R D b 2 x 1 b W 5 z M S 5 7 Q X R y a W J 1 d G 8 s M 3 0 m c X V v d D s s J n F 1 b 3 Q 7 U 2 V j d G l v b j E v S U 5 J Q 0 l B R E F f U E 9 S L 0 F 1 d G 9 S Z W 1 v d m V k Q 2 9 s d W 1 u c z E u e 1 Z h b G 9 y L D R 9 J n F 1 b 3 Q 7 L C Z x d W 9 0 O 1 N l Y 3 R p b 2 4 x L 0 l O S U N J Q U R B X 1 B P U i 9 B d X R v U m V t b 3 Z l Z E N v b H V t b n M x L n t p b m l j a W F m Y X N l Z X h l Y 3 V j Y W 9 q d W R p Y 2 l h b C w 1 f S Z x d W 9 0 O y w m c X V v d D t T Z W N 0 a W 9 u M S 9 J T k l D S U F E Q V 9 Q T 1 I v Q X V 0 b 1 J l b W 9 2 Z W R D b 2 x 1 b W 5 z M S 5 7 a W 5 p Y 2 l h b G l 6 Y W N h b 2 N v b m R p Y 2 l v b m F s L D Z 9 J n F 1 b 3 Q 7 X S w m c X V v d D t D b 2 x 1 b W 5 D b 3 V u d C Z x d W 9 0 O z o 3 L C Z x d W 9 0 O 0 t l e U N v b H V t b k 5 h b W V z J n F 1 b 3 Q 7 O l t d L C Z x d W 9 0 O 0 N v b H V t b k l k Z W 5 0 a X R p Z X M m c X V v d D s 6 W y Z x d W 9 0 O 1 N l Y 3 R p b 2 4 x L 0 l O S U N J Q U R B X 1 B P U i 9 B d X R v U m V t b 3 Z l Z E N v b H V t b n M x L n t o a W V y Y X J x d W l h L D B 9 J n F 1 b 3 Q 7 L C Z x d W 9 0 O 1 N l Y 3 R p b 2 4 x L 0 l O S U N J Q U R B X 1 B P U i 9 B d X R v U m V t b 3 Z l Z E N v b H V t b n M x L n t p Z C w x f S Z x d W 9 0 O y w m c X V v d D t T Z W N 0 a W 9 u M S 9 J T k l D S U F E Q V 9 Q T 1 I v Q X V 0 b 1 J l b W 9 2 Z W R D b 2 x 1 b W 5 z M S 5 7 c 2 l 0 d W F j Y W 8 s M n 0 m c X V v d D s s J n F 1 b 3 Q 7 U 2 V j d G l v b j E v S U 5 J Q 0 l B R E F f U E 9 S L 0 F 1 d G 9 S Z W 1 v d m V k Q 2 9 s d W 1 u c z E u e 0 F 0 c m l i d X R v L D N 9 J n F 1 b 3 Q 7 L C Z x d W 9 0 O 1 N l Y 3 R p b 2 4 x L 0 l O S U N J Q U R B X 1 B P U i 9 B d X R v U m V t b 3 Z l Z E N v b H V t b n M x L n t W Y W x v c i w 0 f S Z x d W 9 0 O y w m c X V v d D t T Z W N 0 a W 9 u M S 9 J T k l D S U F E Q V 9 Q T 1 I v Q X V 0 b 1 J l b W 9 2 Z W R D b 2 x 1 b W 5 z M S 5 7 a W 5 p Y 2 l h Z m F z Z W V 4 Z W N 1 Y 2 F v a n V k a W N p Y W w s N X 0 m c X V v d D s s J n F 1 b 3 Q 7 U 2 V j d G l v b j E v S U 5 J Q 0 l B R E F f U E 9 S L 0 F 1 d G 9 S Z W 1 v d m V k Q 2 9 s d W 1 u c z E u e 2 l u a W N p Y W x p e m F j Y W 9 j b 2 5 k a W N p b 2 5 h b C w 2 f S Z x d W 9 0 O 1 0 s J n F 1 b 3 Q 7 U m V s Y X R p b 2 5 z a G l w S W 5 m b y Z x d W 9 0 O z p b X X 0 i I C 8 + P C 9 T d G F i b G V F b n R y a W V z P j w v S X R l b T 4 8 S X R l b T 4 8 S X R l b U x v Y 2 F 0 a W 9 u P j x J d G V t V H l w Z T 5 G b 3 J t d W x h P C 9 J d G V t V H l w Z T 4 8 S X R l b V B h d G g + U 2 V j d G l v b j E v S U 5 J Q 0 l B R E F f U E 9 S L 0 Z v b n R l P C 9 J d G V t U G F 0 a D 4 8 L 0 l 0 Z W 1 M b 2 N h d G l v b j 4 8 U 3 R h Y m x l R W 5 0 c m l l c y A v P j w v S X R l b T 4 8 S X R l b T 4 8 S X R l b U x v Y 2 F 0 a W 9 u P j x J d G V t V H l w Z T 5 G b 3 J t d W x h P C 9 J d G V t V H l w Z T 4 8 S X R l b V B h d G g + U 2 V j d G l v b j E v S U 5 J Q 0 l B R E F f U E 9 S L 0 N v b H V u Y X M l M j B S Z W 1 v d m l k Y X M 8 L 0 l 0 Z W 1 Q Y X R o P j w v S X R l b U x v Y 2 F 0 a W 9 u P j x T d G F i b G V F b n R y a W V z I C 8 + P C 9 J d G V t P j x J d G V t P j x J d G V t T G 9 j Y X R p b 2 4 + P E l 0 Z W 1 U e X B l P k Z v c m 1 1 b G E 8 L 0 l 0 Z W 1 U e X B l P j x J d G V t U G F 0 a D 5 T Z W N 0 a W 9 u M S 9 J T k l D S U F E Q V 9 Q T 1 I v R G l 2 a W R p c i U y M E N v b H V u Y S U y M H B v c i U y M E R l b G l t a X R h Z G 9 y M j w v S X R l b V B h d G g + P C 9 J d G V t T G 9 j Y X R p b 2 4 + P F N 0 Y W J s Z U V u d H J p Z X M g L z 4 8 L 0 l 0 Z W 0 + P E l 0 Z W 0 + P E l 0 Z W 1 M b 2 N h d G l v b j 4 8 S X R l b V R 5 c G U + R m 9 y b X V s Y T w v S X R l b V R 5 c G U + P E l 0 Z W 1 Q Y X R o P l N l Y 3 R p b 2 4 x L 0 l O S U N J Q U R B X 1 B P U i 9 U a X B v J T I w Q W x 0 Z X J h Z G 8 y P C 9 J d G V t U G F 0 a D 4 8 L 0 l 0 Z W 1 M b 2 N h d G l v b j 4 8 U 3 R h Y m x l R W 5 0 c m l l c y A v P j w v S X R l b T 4 8 S X R l b T 4 8 S X R l b U x v Y 2 F 0 a W 9 u P j x J d G V t V H l w Z T 5 G b 3 J t d W x h P C 9 J d G V t V H l w Z T 4 8 S X R l b V B h d G g + U 2 V j d G l v b j E v S U 5 J Q 0 l B R E F f U E 9 S L 0 N v b H V u Y X M l M j B O J U M z J U E z b y U y M E R p b i V D M y V B M m 1 p Y 2 F z P C 9 J d G V t U G F 0 a D 4 8 L 0 l 0 Z W 1 M b 2 N h d G l v b j 4 8 U 3 R h Y m x l R W 5 0 c m l l c y A v P j w v S X R l b T 4 8 S X R l b T 4 8 S X R l b U x v Y 2 F 0 a W 9 u P j x J d G V t V H l w Z T 5 G b 3 J t d W x h P C 9 J d G V t V H l w Z T 4 8 S X R l b V B h d G g + U 2 V j d G l v b j E v S U 5 J Q 0 l B R E F f U E 9 S L 0 N v b H V u Y X M l M j B S Z W 9 y Z G V u Y W R h c z w v S X R l b V B h d G g + P C 9 J d G V t T G 9 j Y X R p b 2 4 + P F N 0 Y W J s Z U V u d H J p Z X M g L z 4 8 L 0 l 0 Z W 0 + P E l 0 Z W 0 + P E l 0 Z W 1 M b 2 N h d G l v b j 4 8 S X R l b V R 5 c G U + R m 9 y b X V s Y T w v S X R l b V R 5 c G U + P E l 0 Z W 1 Q Y X R o P l N l Y 3 R p b 2 4 x L 0 l O S U N J Q U R B X 1 B P U i 9 W Y W x v c i U y M F N 1 Y n N 0 a X R 1 J U M z J U F E Z G 8 8 L 0 l 0 Z W 1 Q Y X R o P j w v S X R l b U x v Y 2 F 0 a W 9 u P j x T d G F i b G V F b n R y a W V z I C 8 + P C 9 J d G V t P j x J d G V t P j x J d G V t T G 9 j Y X R p b 2 4 + P E l 0 Z W 1 U e X B l P k Z v c m 1 1 b G E 8 L 0 l 0 Z W 1 U e X B l P j x J d G V t U G F 0 a D 5 T Z W N 0 a W 9 u M S 9 J T k l D S U F E Q V 9 Q T 1 I v V m F s b 3 I l M j B T d W J z d G l 0 d S V D M y V B R G R v M T w v S X R l b V B h d G g + P C 9 J d G V t T G 9 j Y X R p b 2 4 + P F N 0 Y W J s Z U V u d H J p Z X M g L z 4 8 L 0 l 0 Z W 0 + P E l 0 Z W 0 + P E l 0 Z W 1 M b 2 N h d G l v b j 4 8 S X R l b V R 5 c G U + R m 9 y b X V s Y T w v S X R l b V R 5 c G U + P E l 0 Z W 1 Q Y X R o P l N l Y 3 R p b 2 4 x L 0 l O S U N J Q U R B X 1 B P U i 9 W Y W x v c i U y M F N 1 Y n N 0 a X R 1 J U M z J U F E Z G 8 y P C 9 J d G V t U G F 0 a D 4 8 L 0 l 0 Z W 1 M b 2 N h d G l v b j 4 8 U 3 R h Y m x l R W 5 0 c m l l c y A v P j w v S X R l b T 4 8 S X R l b T 4 8 S X R l b U x v Y 2 F 0 a W 9 u P j x J d G V t V H l w Z T 5 G b 3 J t d W x h P C 9 J d G V t V H l w Z T 4 8 S X R l b V B h d G g + U 2 V j d G l v b j E v S U 5 J Q 0 l B R E F f U E 9 S L 1 Z h b G 9 y J T I w U 3 V i c 3 R p d H U l Q z M l Q U R k b z M 8 L 0 l 0 Z W 1 Q Y X R o P j w v S X R l b U x v Y 2 F 0 a W 9 u P j x T d G F i b G V F b n R y a W V z I C 8 + P C 9 J d G V t P j x J d G V t P j x J d G V t T G 9 j Y X R p b 2 4 + P E l 0 Z W 1 U e X B l P k Z v c m 1 1 b G E 8 L 0 l 0 Z W 1 U e X B l P j x J d G V t U G F 0 a D 5 T Z W N 0 a W 9 u M S 9 J T k l D S U F E Q V 9 Q T 1 I v V m F s b 3 I l M j B T d W J z d G l 0 d S V D M y V B R G R v N D w v S X R l b V B h d G g + P C 9 J d G V t T G 9 j Y X R p b 2 4 + P F N 0 Y W J s Z U V u d H J p Z X M g L z 4 8 L 0 l 0 Z W 0 + P E l 0 Z W 0 + P E l 0 Z W 1 M b 2 N h d G l v b j 4 8 S X R l b V R 5 c G U + R m 9 y b X V s Y T w v S X R l b V R 5 c G U + P E l 0 Z W 1 Q Y X R o P l N l Y 3 R p b 2 4 x L 0 l O S U N J Q U R B X 1 B P U i 9 W Y W x v c i U y M F N 1 Y n N 0 a X R 1 J U M z J U F E Z G 8 1 P C 9 J d G V t U G F 0 a D 4 8 L 0 l 0 Z W 1 M b 2 N h d G l v b j 4 8 U 3 R h Y m x l R W 5 0 c m l l c y A v P j w v S X R l b T 4 8 S X R l b T 4 8 S X R l b U x v Y 2 F 0 a W 9 u P j x J d G V t V H l w Z T 5 G b 3 J t d W x h P C 9 J d G V t V H l w Z T 4 8 S X R l b V B h d G g + U 2 V j d G l v b j E v S U 5 J Q 0 l B R E F f U E 9 S L 1 Z h b G 9 y J T I w U 3 V i c 3 R p d H U l Q z M l Q U R k b z Y 8 L 0 l 0 Z W 1 Q Y X R o P j w v S X R l b U x v Y 2 F 0 a W 9 u P j x T d G F i b G V F b n R y a W V z I C 8 + P C 9 J d G V t P j x J d G V t P j x J d G V t T G 9 j Y X R p b 2 4 + P E l 0 Z W 1 U e X B l P k Z v c m 1 1 b G E 8 L 0 l 0 Z W 1 U e X B l P j x J d G V t U G F 0 a D 5 T Z W N 0 a W 9 u M S 9 J T k l D S U F E Q V 9 Q T 1 I v V m F s b 3 I l M j B T d W J z d G l 0 d S V D M y V B R G R v N z w v S X R l b V B h d G g + P C 9 J d G V t T G 9 j Y X R p b 2 4 + P F N 0 Y W J s Z U V u d H J p Z X M g L z 4 8 L 0 l 0 Z W 0 + P E l 0 Z W 0 + P E l 0 Z W 1 M b 2 N h d G l v b j 4 8 S X R l b V R 5 c G U + R m 9 y b X V s Y T w v S X R l b V R 5 c G U + P E l 0 Z W 1 Q Y X R o P l N l Y 3 R p b 2 4 x L 0 l O S U N J Q U R B X 1 B P U i 9 W Y W x v c i U y M F N 1 Y n N 0 a X R 1 J U M z J U F E Z G 8 4 P C 9 J d G V t U G F 0 a D 4 8 L 0 l 0 Z W 1 M b 2 N h d G l v b j 4 8 U 3 R h Y m x l R W 5 0 c m l l c y A v P j w v S X R l b T 4 8 S X R l b T 4 8 S X R l b U x v Y 2 F 0 a W 9 u P j x J d G V t V H l w Z T 5 G b 3 J t d W x h P C 9 J d G V t V H l w Z T 4 8 S X R l b V B h d G g + U 2 V j d G l v b j E v S U 5 J Q 0 l B R E F f U E 9 S L 1 Z h b G 9 y J T I w U 3 V i c 3 R p d H U l Q z M l Q U R k b z k 8 L 0 l 0 Z W 1 Q Y X R o P j w v S X R l b U x v Y 2 F 0 a W 9 u P j x T d G F i b G V F b n R y a W V z I C 8 + P C 9 J d G V t P j x J d G V t P j x J d G V t T G 9 j Y X R p b 2 4 + P E l 0 Z W 1 U e X B l P k Z v c m 1 1 b G E 8 L 0 l 0 Z W 1 U e X B l P j x J d G V t U G F 0 a D 5 T Z W N 0 a W 9 u M S 9 J T k l D S U F E Q V 9 Q T 1 I v V m F s b 3 I l M j B T d W J z d G l 0 d S V D M y V B R G R v M T A 8 L 0 l 0 Z W 1 Q Y X R o P j w v S X R l b U x v Y 2 F 0 a W 9 u P j x T d G F i b G V F b n R y a W V z I C 8 + P C 9 J d G V t P j x J d G V t P j x J d G V t T G 9 j Y X R p b 2 4 + P E l 0 Z W 1 U e X B l P k Z v c m 1 1 b G E 8 L 0 l 0 Z W 1 U e X B l P j x J d G V t U G F 0 a D 5 T Z W N 0 a W 9 u M S 9 J T k l D S U F E Q V 9 Q T 1 I v V m F s b 3 I l M j B T d W J z d G l 0 d S V D M y V B R G R v M T E 8 L 0 l 0 Z W 1 Q Y X R o P j w v S X R l b U x v Y 2 F 0 a W 9 u P j x T d G F i b G V F b n R y a W V z I C 8 + P C 9 J d G V t P j x J d G V t P j x J d G V t T G 9 j Y X R p b 2 4 + P E l 0 Z W 1 U e X B l P k Z v c m 1 1 b G E 8 L 0 l 0 Z W 1 U e X B l P j x J d G V t U G F 0 a D 5 T Z W N 0 a W 9 u M S 9 J T k l D S U F E Q V 9 Q T 1 I v V m F s b 3 I l M j B T d W J z d G l 0 d S V D M y V B R G R v M T I 8 L 0 l 0 Z W 1 Q Y X R o P j w v S X R l b U x v Y 2 F 0 a W 9 u P j x T d G F i b G V F b n R y a W V z I C 8 + P C 9 J d G V t P j x J d G V t P j x J d G V t T G 9 j Y X R p b 2 4 + P E l 0 Z W 1 U e X B l P k Z v c m 1 1 b G E 8 L 0 l 0 Z W 1 U e X B l P j x J d G V t U G F 0 a D 5 T Z W N 0 a W 9 u M S 9 J T k l D S U F E Q V 9 Q T 1 I v V m F s b 3 I l M j B T d W J z d G l 0 d S V D M y V B R G R v M T M 8 L 0 l 0 Z W 1 Q Y X R o P j w v S X R l b U x v Y 2 F 0 a W 9 u P j x T d G F i b G V F b n R y a W V z I C 8 + P C 9 J d G V t P j x J d G V t P j x J d G V t T G 9 j Y X R p b 2 4 + P E l 0 Z W 1 U e X B l P k Z v c m 1 1 b G E 8 L 0 l 0 Z W 1 U e X B l P j x J d G V t U G F 0 a D 5 T Z W N 0 a W 9 u M S 9 J T k l D S U F E Q V 9 Q T 1 I v V m F s b 3 I l M j B T d W J z d G l 0 d S V D M y V B R G R v M T Q 8 L 0 l 0 Z W 1 Q Y X R o P j w v S X R l b U x v Y 2 F 0 a W 9 u P j x T d G F i b G V F b n R y a W V z I C 8 + P C 9 J d G V t P j x J d G V t P j x J d G V t T G 9 j Y X R p b 2 4 + P E l 0 Z W 1 U e X B l P k Z v c m 1 1 b G E 8 L 0 l 0 Z W 1 U e X B l P j x J d G V t U G F 0 a D 5 T Z W N 0 a W 9 u M S 9 J T k l D S U F E Q V 9 Q T 1 I v V m F s b 3 I l M j B T d W J z d G l 0 d S V D M y V B R G R v M T U 8 L 0 l 0 Z W 1 Q Y X R o P j w v S X R l b U x v Y 2 F 0 a W 9 u P j x T d G F i b G V F b n R y a W V z I C 8 + P C 9 J d G V t P j x J d G V t P j x J d G V t T G 9 j Y X R p b 2 4 + P E l 0 Z W 1 U e X B l P k Z v c m 1 1 b G E 8 L 0 l 0 Z W 1 U e X B l P j x J d G V t U G F 0 a D 5 T Z W N 0 a W 9 u M S 9 J T k l D S U F E Q V 9 Q T 1 I v V m F s b 3 I l M j B T d W J z d G l 0 d S V D M y V B R G R v M T Y 8 L 0 l 0 Z W 1 Q Y X R o P j w v S X R l b U x v Y 2 F 0 a W 9 u P j x T d G F i b G V F b n R y a W V z I C 8 + P C 9 J d G V t P j x J d G V t P j x J d G V t T G 9 j Y X R p b 2 4 + P E l 0 Z W 1 U e X B l P k Z v c m 1 1 b G E 8 L 0 l 0 Z W 1 U e X B l P j x J d G V t U G F 0 a D 5 T Z W N 0 a W 9 u M S 9 J T k l D S U F E Q V 9 Q T 1 I v V m F s b 3 I l M j B T d W J z d G l 0 d S V D M y V B R G R v M T c 8 L 0 l 0 Z W 1 Q Y X R o P j w v S X R l b U x v Y 2 F 0 a W 9 u P j x T d G F i b G V F b n R y a W V z I C 8 + P C 9 J d G V t P j x J d G V t P j x J d G V t T G 9 j Y X R p b 2 4 + P E l 0 Z W 1 U e X B l P k Z v c m 1 1 b G E 8 L 0 l 0 Z W 1 U e X B l P j x J d G V t U G F 0 a D 5 T Z W N 0 a W 9 u M S 9 J T k l D S U F E Q V 9 Q T 1 I v V m F s b 3 I l M j B T d W J z d G l 0 d S V D M y V B R G R v M T g 8 L 0 l 0 Z W 1 Q Y X R o P j w v S X R l b U x v Y 2 F 0 a W 9 u P j x T d G F i b G V F b n R y a W V z I C 8 + P C 9 J d G V t P j x J d G V t P j x J d G V t T G 9 j Y X R p b 2 4 + P E l 0 Z W 1 U e X B l P k Z v c m 1 1 b G E 8 L 0 l 0 Z W 1 U e X B l P j x J d G V t U G F 0 a D 5 T Z W N 0 a W 9 u M S 9 J T k l D S U F E Q V 9 Q T 1 I v V m F s b 3 I l M j B T d W J z d G l 0 d S V D M y V B R G R v M T k 8 L 0 l 0 Z W 1 Q Y X R o P j w v S X R l b U x v Y 2 F 0 a W 9 u P j x T d G F i b G V F b n R y a W V z I C 8 + P C 9 J d G V t P j x J d G V t P j x J d G V t T G 9 j Y X R p b 2 4 + P E l 0 Z W 1 U e X B l P k Z v c m 1 1 b G E 8 L 0 l 0 Z W 1 U e X B l P j x J d G V t U G F 0 a D 5 T Z W N 0 a W 9 u M S 9 J T k l D S U F E Q V 9 Q T 1 I v V m F s b 3 I l M j B T d W J z d G l 0 d S V D M y V B R G R v M j A 8 L 0 l 0 Z W 1 Q Y X R o P j w v S X R l b U x v Y 2 F 0 a W 9 u P j x T d G F i b G V F b n R y a W V z I C 8 + P C 9 J d G V t P j x J d G V t P j x J d G V t T G 9 j Y X R p b 2 4 + P E l 0 Z W 1 U e X B l P k Z v c m 1 1 b G E 8 L 0 l 0 Z W 1 U e X B l P j x J d G V t U G F 0 a D 5 T Z W N 0 a W 9 u M S 9 J T k l D S U F E Q V 9 Q T 1 I v T G l u a G F z J T I w R m l s d H J h Z G F z P C 9 J d G V t U G F 0 a D 4 8 L 0 l 0 Z W 1 M b 2 N h d G l v b j 4 8 U 3 R h Y m x l R W 5 0 c m l l c y A v P j w v S X R l b T 4 8 S X R l b T 4 8 S X R l b U x v Y 2 F 0 a W 9 u P j x J d G V t V H l w Z T 5 G b 3 J t d W x h P C 9 J d G V t V H l w Z T 4 8 S X R l b V B h d G g + U 2 V j d G l v b j E v R k l O Q U x J W k F E T 1 9 Q T 1 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F k Z G V k V G 9 E Y X R h T W 9 k Z W w i I F Z h b H V l P S J s M C I g L z 4 8 R W 5 0 c n k g V H l w Z T 0 i R m l s b E V y c m 9 y Q 2 9 k Z S I g V m F s d W U 9 I n N V b m t u b 3 d u I i A v P j x F b n R y e S B U e X B l P S J G a W x s R X J y b 3 J D b 3 V u d C I g V m F s d W U 9 I m w w I i A v P j x F b n R y e S B U e X B l P S J G a W x s T G F z d F V w Z G F 0 Z W Q i I F Z h b H V l P S J k M j A y M y 0 x M C 0 y N l Q x O T o y M D o w N i 4 3 M z E 0 M D g z W i I g L z 4 8 R W 5 0 c n k g V H l w Z T 0 i R m l s b E N v b H V t b l R 5 c G V z I i B W Y W x 1 Z T 0 i c 0 J n W U d C Z 1 k 9 I i A v P j x F b n R y e S B U e X B l P S J G a W x s Q 2 9 s d W 1 u T m F t Z X M i I F Z h b H V l P S J z W y Z x d W 9 0 O 2 h p Z X J h c n F 1 a W E m c X V v d D s s J n F 1 b 3 Q 7 a W Q m c X V v d D s s J n F 1 b 3 Q 7 c 2 l 0 d W F j Y W 8 m c X V v d D s s J n F 1 b 3 Q 7 Z m l u Y W x p e m F k Y X B v c i Z x d W 9 0 O y w m c X V v d D t m a W 5 h b G l 6 Y W Z h c 2 V h d H V h b C Z x d W 9 0 O 1 0 i I C 8 + P E V u d H J 5 I F R 5 c G U 9 I k Z p b G x T d G F 0 d X M i I F Z h b H V l P S J z Q 2 9 t c G x l d G U i I C 8 + P E V u d H J 5 I F R 5 c G U 9 I k Z p b G x D b 3 V u d C I g V m F s d W U 9 I m w x M D g 2 I i A v P j x F b n R y e S B U e X B l P S J S Z W x h d G l v b n N o a X B J b m Z v Q 2 9 u d G F p b m V y I i B W Y W x 1 Z T 0 i c 3 s m c X V v d D t j b 2 x 1 b W 5 D b 3 V u d C Z x d W 9 0 O z o 1 L C Z x d W 9 0 O 2 t l e U N v b H V t b k 5 h b W V z J n F 1 b 3 Q 7 O l t d L C Z x d W 9 0 O 3 F 1 Z X J 5 U m V s Y X R p b 2 5 z a G l w c y Z x d W 9 0 O z p b X S w m c X V v d D t j b 2 x 1 b W 5 J Z G V u d G l 0 a W V z J n F 1 b 3 Q 7 O l s m c X V v d D t T Z W N 0 a W 9 u M S 9 G S U 5 B T E l a Q U R P X 1 B P U i 9 B d X R v U m V t b 3 Z l Z E N v b H V t b n M x L n t o a W V y Y X J x d W l h L D B 9 J n F 1 b 3 Q 7 L C Z x d W 9 0 O 1 N l Y 3 R p b 2 4 x L 0 Z J T k F M S V p B R E 9 f U E 9 S L 0 F 1 d G 9 S Z W 1 v d m V k Q 2 9 s d W 1 u c z E u e 2 l k L D F 9 J n F 1 b 3 Q 7 L C Z x d W 9 0 O 1 N l Y 3 R p b 2 4 x L 0 Z J T k F M S V p B R E 9 f U E 9 S L 0 F 1 d G 9 S Z W 1 v d m V k Q 2 9 s d W 1 u c z E u e 3 N p d H V h Y 2 F v L D J 9 J n F 1 b 3 Q 7 L C Z x d W 9 0 O 1 N l Y 3 R p b 2 4 x L 0 Z J T k F M S V p B R E 9 f U E 9 S L 0 F 1 d G 9 S Z W 1 v d m V k Q 2 9 s d W 1 u c z E u e 2 Z p b m F s a X p h Z G F w b 3 I s M 3 0 m c X V v d D s s J n F 1 b 3 Q 7 U 2 V j d G l v b j E v R k l O Q U x J W k F E T 1 9 Q T 1 I v Q X V 0 b 1 J l b W 9 2 Z W R D b 2 x 1 b W 5 z M S 5 7 Z m l u Y W x p e m F m Y X N l Y X R 1 Y W w s N H 0 m c X V v d D t d L C Z x d W 9 0 O 0 N v b H V t b k N v d W 5 0 J n F 1 b 3 Q 7 O j U s J n F 1 b 3 Q 7 S 2 V 5 Q 2 9 s d W 1 u T m F t Z X M m c X V v d D s 6 W 1 0 s J n F 1 b 3 Q 7 Q 2 9 s d W 1 u S W R l b n R p d G l l c y Z x d W 9 0 O z p b J n F 1 b 3 Q 7 U 2 V j d G l v b j E v R k l O Q U x J W k F E T 1 9 Q T 1 I v Q X V 0 b 1 J l b W 9 2 Z W R D b 2 x 1 b W 5 z M S 5 7 a G l l c m F y c X V p Y S w w f S Z x d W 9 0 O y w m c X V v d D t T Z W N 0 a W 9 u M S 9 G S U 5 B T E l a Q U R P X 1 B P U i 9 B d X R v U m V t b 3 Z l Z E N v b H V t b n M x L n t p Z C w x f S Z x d W 9 0 O y w m c X V v d D t T Z W N 0 a W 9 u M S 9 G S U 5 B T E l a Q U R P X 1 B P U i 9 B d X R v U m V t b 3 Z l Z E N v b H V t b n M x L n t z a X R 1 Y W N h b y w y f S Z x d W 9 0 O y w m c X V v d D t T Z W N 0 a W 9 u M S 9 G S U 5 B T E l a Q U R P X 1 B P U i 9 B d X R v U m V t b 3 Z l Z E N v b H V t b n M x L n t m a W 5 h b G l 6 Y W R h c G 9 y L D N 9 J n F 1 b 3 Q 7 L C Z x d W 9 0 O 1 N l Y 3 R p b 2 4 x L 0 Z J T k F M S V p B R E 9 f U E 9 S L 0 F 1 d G 9 S Z W 1 v d m V k Q 2 9 s d W 1 u c z E u e 2 Z p b m F s a X p h Z m F z Z W F 0 d W F s L D R 9 J n F 1 b 3 Q 7 X S w m c X V v d D t S Z W x h d G l v b n N o a X B J b m Z v J n F 1 b 3 Q 7 O l t d f S I g L z 4 8 R W 5 0 c n k g V H l w Z T 0 i T G 9 h Z G V k V G 9 B b m F s e X N p c 1 N l c n Z p Y 2 V z I i B W Y W x 1 Z T 0 i b D A i I C 8 + P C 9 T d G F i b G V F b n R y a W V z P j w v S X R l b T 4 8 S X R l b T 4 8 S X R l b U x v Y 2 F 0 a W 9 u P j x J d G V t V H l w Z T 5 G b 3 J t d W x h P C 9 J d G V t V H l w Z T 4 8 S X R l b V B h d G g + U 2 V j d G l v b j E v R k l O Q U x J W k F E T 1 9 Q T 1 I v R m 9 u d G U 8 L 0 l 0 Z W 1 Q Y X R o P j w v S X R l b U x v Y 2 F 0 a W 9 u P j x T d G F i b G V F b n R y a W V z I C 8 + P C 9 J d G V t P j x J d G V t P j x J d G V t T G 9 j Y X R p b 2 4 + P E l 0 Z W 1 U e X B l P k Z v c m 1 1 b G E 8 L 0 l 0 Z W 1 U e X B l P j x J d G V t U G F 0 a D 5 T Z W N 0 a W 9 u M S 9 G S U 5 B T E l a Q U R P X 1 B P U i 9 U a X B v J T I w Q W x 0 Z X J h Z G 8 8 L 0 l 0 Z W 1 Q Y X R o P j w v S X R l b U x v Y 2 F 0 a W 9 u P j x T d G F i b G V F b n R y a W V z I C 8 + P C 9 J d G V t P j x J d G V t P j x J d G V t T G 9 j Y X R p b 2 4 + P E l 0 Z W 1 U e X B l P k Z v c m 1 1 b G E 8 L 0 l 0 Z W 1 U e X B l P j x J d G V t U G F 0 a D 5 T Z W N 0 a W 9 u M S 9 G S U 5 B T E l a Q U R P X 1 B P U i 9 D Y W J l J U M z J U E 3 Y W x o b 3 M l M j B Q c m 9 t b 3 Z p Z G 9 z P C 9 J d G V t U G F 0 a D 4 8 L 0 l 0 Z W 1 M b 2 N h d G l v b j 4 8 U 3 R h Y m x l R W 5 0 c m l l c y A v P j w v S X R l b T 4 8 S X R l b T 4 8 S X R l b U x v Y 2 F 0 a W 9 u P j x J d G V t V H l w Z T 5 G b 3 J t d W x h P C 9 J d G V t V H l w Z T 4 8 S X R l b V B h d G g + U 2 V j d G l v b j E v R k l O Q U x J W k F E T 1 9 Q T 1 I v V G l w b y U y M E F s d G V y Y W R v M T w v S X R l b V B h d G g + P C 9 J d G V t T G 9 j Y X R p b 2 4 + P F N 0 Y W J s Z U V u d H J p Z X M g L z 4 8 L 0 l 0 Z W 0 + P E l 0 Z W 0 + P E l 0 Z W 1 M b 2 N h d G l v b j 4 8 S X R l b V R 5 c G U + R m 9 y b X V s Y T w v S X R l b V R 5 c G U + P E l 0 Z W 1 Q Y X R o P l N l Y 3 R p b 2 4 x L 0 Z J T k F M S V p B R E 9 f U E 9 S L 0 N v b H V u Y S U y M E R 1 c G x p Y 2 F k Y T w v S X R l b V B h d G g + P C 9 J d G V t T G 9 j Y X R p b 2 4 + P F N 0 Y W J s Z U V u d H J p Z X M g L z 4 8 L 0 l 0 Z W 0 + P E l 0 Z W 0 + P E l 0 Z W 1 M b 2 N h d G l v b j 4 8 S X R l b V R 5 c G U + R m 9 y b X V s Y T w v S X R l b V R 5 c G U + P E l 0 Z W 1 Q Y X R o P l N l Y 3 R p b 2 4 x L 0 Z J T k F M S V p B R E 9 f U E 9 S L 0 R p d m l k a X I l M j B D b 2 x 1 b m E l M j B w b 3 I l M j B E Z W x p b W l 0 Y W R v c j w v S X R l b V B h d G g + P C 9 J d G V t T G 9 j Y X R p b 2 4 + P F N 0 Y W J s Z U V u d H J p Z X M g L z 4 8 L 0 l 0 Z W 0 + P E l 0 Z W 0 + P E l 0 Z W 1 M b 2 N h d G l v b j 4 8 S X R l b V R 5 c G U + R m 9 y b X V s Y T w v S X R l b V R 5 c G U + P E l 0 Z W 1 Q Y X R o P l N l Y 3 R p b 2 4 x L 0 Z J T k F M S V p B R E 9 f U E 9 S L 1 R p c G 8 l M j B B b H R l c m F k b z I 8 L 0 l 0 Z W 1 Q Y X R o P j w v S X R l b U x v Y 2 F 0 a W 9 u P j x T d G F i b G V F b n R y a W V z I C 8 + P C 9 J d G V t P j x J d G V t P j x J d G V t T G 9 j Y X R p b 2 4 + P E l 0 Z W 1 U e X B l P k Z v c m 1 1 b G E 8 L 0 l 0 Z W 1 U e X B l P j x J d G V t U G F 0 a D 5 T Z W N 0 a W 9 u M S 9 G S U 5 B T E l a Q U R P X 1 B P U i 9 D b 2 x 1 b m F z J T I w U m V t b 3 Z p Z G F z P C 9 J d G V t U G F 0 a D 4 8 L 0 l 0 Z W 1 M b 2 N h d G l v b j 4 8 U 3 R h Y m x l R W 5 0 c m l l c y A v P j w v S X R l b T 4 8 S X R l b T 4 8 S X R l b U x v Y 2 F 0 a W 9 u P j x J d G V t V H l w Z T 5 G b 3 J t d W x h P C 9 J d G V t V H l w Z T 4 8 S X R l b V B h d G g + U 2 V j d G l v b j E v R k l O Q U x J W k F E T 1 9 Q T 1 I v V m F s b 3 I l M j B T d W J z d G l 0 d S V D M y V B R G R v P C 9 J d G V t U G F 0 a D 4 8 L 0 l 0 Z W 1 M b 2 N h d G l v b j 4 8 U 3 R h Y m x l R W 5 0 c m l l c y A v P j w v S X R l b T 4 8 S X R l b T 4 8 S X R l b U x v Y 2 F 0 a W 9 u P j x J d G V t V H l w Z T 5 G b 3 J t d W x h P C 9 J d G V t V H l w Z T 4 8 S X R l b V B h d G g + U 2 V j d G l v b j E v R k l O Q U x J W k F E T 1 9 Q T 1 I v Q 2 9 s d W 5 h c y U y M E 4 l Q z M l Q T N v J T I w R G l u J U M z J U E y b W l j Y X M 8 L 0 l 0 Z W 1 Q Y X R o P j w v S X R l b U x v Y 2 F 0 a W 9 u P j x T d G F i b G V F b n R y a W V z I C 8 + P C 9 J d G V t P j x J d G V t P j x J d G V t T G 9 j Y X R p b 2 4 + P E l 0 Z W 1 U e X B l P k Z v c m 1 1 b G E 8 L 0 l 0 Z W 1 U e X B l P j x J d G V t U G F 0 a D 5 T Z W N 0 a W 9 u M S 9 G S U 5 B T E l a Q U R P X 1 B P U i 9 D b 2 x 1 b m F z J T I w U m V t b 3 Z p Z G F z M T w v S X R l b V B h d G g + P C 9 J d G V t T G 9 j Y X R p b 2 4 + P F N 0 Y W J s Z U V u d H J p Z X M g L z 4 8 L 0 l 0 Z W 0 + P E l 0 Z W 0 + P E l 0 Z W 1 M b 2 N h d G l v b j 4 8 S X R l b V R 5 c G U + R m 9 y b X V s Y T w v S X R l b V R 5 c G U + P E l 0 Z W 1 Q Y X R o P l N l Y 3 R p b 2 4 x L 0 Z J T k F M S V p B R E 9 f U E 9 S L 0 x p b m h h c y U y M E Z p b H R y Y W R h c z w v S X R l b V B h d G g + P C 9 J d G V t T G 9 j Y X R p b 2 4 + P F N 0 Y W J s Z U V u d H J p Z X M g L z 4 8 L 0 l 0 Z W 0 + P E l 0 Z W 0 + P E l 0 Z W 1 M b 2 N h d G l v b j 4 8 S X R l b V R 5 c G U + R m 9 y b X V s Y T w v S X R l b V R 5 c G U + P E l 0 Z W 1 Q Y X R o P l N l Y 3 R p b 2 4 x L 0 Z J T k F M S V p B R E 9 f U E 9 S L 0 N v b H V u Y X M l M j B S Z W 5 v b W V h Z G F z P C 9 J d G V t U G F 0 a D 4 8 L 0 l 0 Z W 1 M b 2 N h d G l v b j 4 8 U 3 R h Y m x l R W 5 0 c m l l c y A v P j w v S X R l b T 4 8 S X R l b T 4 8 S X R l b U x v Y 2 F 0 a W 9 u P j x J d G V t V H l w Z T 5 G b 3 J t d W x h P C 9 J d G V t V H l w Z T 4 8 S X R l b V B h d G g + U 2 V j d G l v b j E v R k l O Q U x J W k F E T 1 9 Q T 1 I v Q 2 9 s d W 5 h c y U y M F J l b 3 J k Z W 5 h Z G F z P C 9 J d G V t U G F 0 a D 4 8 L 0 l 0 Z W 1 M b 2 N h d G l v b j 4 8 U 3 R h Y m x l R W 5 0 c m l l c y A v P j w v S X R l b T 4 8 S X R l b T 4 8 S X R l b U x v Y 2 F 0 a W 9 u P j x J d G V t V H l w Z T 5 G b 3 J t d W x h P C 9 J d G V t V H l w Z T 4 8 S X R l b V B h d G g + U 2 V j d G l v b j E v R k l O Q U x J W k F E T 1 9 Q T 1 I v T G l u a G F z J T I w R m l s d H J h Z G F z M T w v S X R l b V B h d G g + P C 9 J d G V t T G 9 j Y X R p b 2 4 + P F N 0 Y W J s Z U V u d H J p Z X M g L z 4 8 L 0 l 0 Z W 0 + P E l 0 Z W 0 + P E l 0 Z W 1 M b 2 N h d G l v b j 4 8 S X R l b V R 5 c G U + R m 9 y b X V s Y T w v S X R l b V R 5 c G U + P E l 0 Z W 1 Q Y X R o P l N l Y 3 R p b 2 4 x L 0 Z J T k F M S V p B R E 9 f U E 9 S L 0 N v b H V u Y X M l M j B S Z W 1 v d m l k Y X M y P C 9 J d G V t U G F 0 a D 4 8 L 0 l 0 Z W 1 M b 2 N h d G l v b j 4 8 U 3 R h Y m x l R W 5 0 c m l l c y A v P j w v S X R l b T 4 8 S X R l b T 4 8 S X R l b U x v Y 2 F 0 a W 9 u P j x J d G V t V H l w Z T 5 G b 3 J t d W x h P C 9 J d G V t V H l w Z T 4 8 S X R l b V B h d G g + U 2 V j d G l v b j E v R k l O Q U x J W k F E T 1 9 Q T 1 I v Q 2 9 s d W 5 h c y U y M F J l b 3 J k Z W 5 h Z G F z M T w v S X R l b V B h d G g + P C 9 J d G V t T G 9 j Y X R p b 2 4 + P F N 0 Y W J s Z U V u d H J p Z X M g L z 4 8 L 0 l 0 Z W 0 + P E l 0 Z W 0 + P E l 0 Z W 1 M b 2 N h d G l v b j 4 8 S X R l b V R 5 c G U + R m 9 y b X V s Y T w v S X R l b V R 5 c G U + P E l 0 Z W 1 Q Y X R o P l N l Y 3 R p b 2 4 x L 0 Z J T k F M S V p B R E 9 f U E 9 S L 0 R p d m l k a X I l M j B D b 2 x 1 b m E l M j B w b 3 I l M j B E Z W x p b W l 0 Y W R v c j E 8 L 0 l 0 Z W 1 Q Y X R o P j w v S X R l b U x v Y 2 F 0 a W 9 u P j x T d G F i b G V F b n R y a W V z I C 8 + P C 9 J d G V t P j x J d G V t P j x J d G V t T G 9 j Y X R p b 2 4 + P E l 0 Z W 1 U e X B l P k Z v c m 1 1 b G E 8 L 0 l 0 Z W 1 U e X B l P j x J d G V t U G F 0 a D 5 T Z W N 0 a W 9 u M S 9 G S U 5 B T E l a Q U R P X 1 B P U i 9 U a X B v J T I w Q W x 0 Z X J h Z G 8 z P C 9 J d G V t U G F 0 a D 4 8 L 0 l 0 Z W 1 M b 2 N h d G l v b j 4 8 U 3 R h Y m x l R W 5 0 c m l l c y A v P j w v S X R l b T 4 8 S X R l b T 4 8 S X R l b U x v Y 2 F 0 a W 9 u P j x J d G V t V H l w Z T 5 G b 3 J t d W x h P C 9 J d G V t V H l w Z T 4 8 S X R l b V B h d G g + U 2 V j d G l v b j E v R k l O Q U x J W k F E T 1 9 Q T 1 I v Q 2 9 s d W 5 h c y U y M E 4 l Q z M l Q T N v J T I w R G l u J U M z J U E y b W l j Y X M x P C 9 J d G V t U G F 0 a D 4 8 L 0 l 0 Z W 1 M b 2 N h d G l v b j 4 8 U 3 R h Y m x l R W 5 0 c m l l c y A v P j w v S X R l b T 4 8 S X R l b T 4 8 S X R l b U x v Y 2 F 0 a W 9 u P j x J d G V t V H l w Z T 5 G b 3 J t d W x h P C 9 J d G V t V H l w Z T 4 8 S X R l b V B h d G g + U 2 V j d G l v b j E v R k l O Q U x J W k F E T 1 9 Q T 1 I v Q 2 9 s d W 5 h c y U y M F J l b m 9 t Z W F k Y X M x P C 9 J d G V t U G F 0 a D 4 8 L 0 l 0 Z W 1 M b 2 N h d G l v b j 4 8 U 3 R h Y m x l R W 5 0 c m l l c y A v P j w v S X R l b T 4 8 S X R l b T 4 8 S X R l b U x v Y 2 F 0 a W 9 u P j x J d G V t V H l w Z T 5 G b 3 J t d W x h P C 9 J d G V t V H l w Z T 4 8 S X R l b V B h d G g + U 2 V j d G l v b j E v R k l O Q U x J W k F E T 1 9 Q T 1 I v Q 2 9 s d W 5 h c y U y M F J l b W 9 2 a W R h c z M 8 L 0 l 0 Z W 1 Q Y X R o P j w v S X R l b U x v Y 2 F 0 a W 9 u P j x T d G F i b G V F b n R y a W V z I C 8 + P C 9 J d G V t P j x J d G V t P j x J d G V t T G 9 j Y X R p b 2 4 + P E l 0 Z W 1 U e X B l P k Z v c m 1 1 b G E 8 L 0 l 0 Z W 1 U e X B l P j x J d G V t U G F 0 a D 5 T Z W N 0 a W 9 u M S 9 G S U 5 B T E l a Q U R P X 1 B P U i 9 D b 2 x 1 b m F z J T I w U m V v c m R l b m F k Y X M y P C 9 J d G V t U G F 0 a D 4 8 L 0 l 0 Z W 1 M b 2 N h d G l v b j 4 8 U 3 R h Y m x l R W 5 0 c m l l c y A v P j w v S X R l b T 4 8 S X R l b T 4 8 S X R l b U x v Y 2 F 0 a W 9 u P j x J d G V t V H l w Z T 5 G b 3 J t d W x h P C 9 J d G V t V H l w Z T 4 8 S X R l b V B h d G g + U 2 V j d G l v b j E v T U 9 W S U 1 F T l R 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l Z 2 H D p 8 O j b y 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U 3 R h d H V z I i B W Y W x 1 Z T 0 i c 0 N v b X B s Z X R l I i A v P j x F b n R y e S B U e X B l P S J G a W x s Q 2 9 s d W 1 u V H l w Z X M i I F Z h b H V l P S J z Q m d Z R 0 J R W U c i I C 8 + P E V u d H J 5 I F R 5 c G U 9 I k Z p b G x M Y X N 0 V X B k Y X R l Z C I g V m F s d W U 9 I m Q y M D I z L T E x L T A 2 V D I y O j M 2 O j Q 0 L j k x O T c 1 N T h a I i A v P j x F b n R y e S B U e X B l P S J G a W x s R X J y b 3 J D b 3 V u d C I g V m F s d W U 9 I m w w I i A v P j x F b n R y e S B U e X B l P S J G a W x s R X J y b 3 J D b 2 R l I i B W Y W x 1 Z T 0 i c 1 V u a 2 5 v d 2 4 i I C 8 + P E V u d H J 5 I F R 5 c G U 9 I k Z p b G x D b 3 V u d C I g V m F s d W U 9 I m w x M D M 5 I i A v P j x F b n R y e S B U e X B l P S J G a W x s Q 2 9 s d W 1 u T m F t Z X M i I F Z h b H V l P S J z W y Z x d W 9 0 O 2 h p Z X J h c n F 1 a W E m c X V v d D s s J n F 1 b 3 Q 7 a W Q m c X V v d D s s J n F 1 b 3 Q 7 c 2 l 0 d W F j Y W 8 m c X V v d D s s J n F 1 b 3 Q 7 b W 9 2 J n F 1 b 3 Q 7 L C Z x d W 9 0 O 2 1 v d m l t Z W 5 0 b y Z x d W 9 0 O y w m c X V v d D t t b 3 Z p b W V u d G 8 g L S B D b 3 B p Y X I u M S Z x d W 9 0 O 1 0 i I C 8 + P E V u d H J 5 I F R 5 c G U 9 I k F k Z G V k V G 9 E Y X R h T W 9 k Z W w i I F Z h b H V l P S J s M C I g L z 4 8 R W 5 0 c n k g V H l w Z T 0 i T G 9 h Z G V k V G 9 B b m F s e X N p c 1 N l c n Z p Y 2 V z I i B W Y W x 1 Z T 0 i b D A i I C 8 + P E V u d H J 5 I F R 5 c G U 9 I l F 1 Z X J 5 S U Q i I F Z h b H V l P S J z Z T N k Z T g 2 N 2 Q t Z T c y Z i 0 0 O D M 4 L W E w N j Y t Z G E 1 N z l k Z G I 5 Y T I x I i A v P j x F b n R y e S B U e X B l P S J S Z W x h d G l v b n N o a X B J b m Z v Q 2 9 u d G F p b m V y I i B W Y W x 1 Z T 0 i c 3 s m c X V v d D t j b 2 x 1 b W 5 D b 3 V u d C Z x d W 9 0 O z o 2 L C Z x d W 9 0 O 2 t l e U N v b H V t b k 5 h b W V z J n F 1 b 3 Q 7 O l t d L C Z x d W 9 0 O 3 F 1 Z X J 5 U m V s Y X R p b 2 5 z a G l w c y Z x d W 9 0 O z p b X S w m c X V v d D t j b 2 x 1 b W 5 J Z G V u d G l 0 a W V z J n F 1 b 3 Q 7 O l s m c X V v d D t T Z W N 0 a W 9 u M S 9 N T 1 Z J T U V O V E 8 v Q X V 0 b 1 J l b W 9 2 Z W R D b 2 x 1 b W 5 z M S 5 7 a G l l c m F y c X V p Y S w w f S Z x d W 9 0 O y w m c X V v d D t T Z W N 0 a W 9 u M S 9 N T 1 Z J T U V O V E 8 v Q X V 0 b 1 J l b W 9 2 Z W R D b 2 x 1 b W 5 z M S 5 7 a W Q s M X 0 m c X V v d D s s J n F 1 b 3 Q 7 U 2 V j d G l v b j E v T U 9 W S U 1 F T l R P L 0 F 1 d G 9 S Z W 1 v d m V k Q 2 9 s d W 1 u c z E u e 3 N p d H V h Y 2 F v L D J 9 J n F 1 b 3 Q 7 L C Z x d W 9 0 O 1 N l Y 3 R p b 2 4 x L 0 1 P V k l N R U 5 U T y 9 B d X R v U m V t b 3 Z l Z E N v b H V t b n M x L n t t b 3 Y s M 3 0 m c X V v d D s s J n F 1 b 3 Q 7 U 2 V j d G l v b j E v T U 9 W S U 1 F T l R P L 0 F 1 d G 9 S Z W 1 v d m V k Q 2 9 s d W 1 u c z E u e 2 1 v d m l t Z W 5 0 b y w 0 f S Z x d W 9 0 O y w m c X V v d D t T Z W N 0 a W 9 u M S 9 N T 1 Z J T U V O V E 8 v Q X V 0 b 1 J l b W 9 2 Z W R D b 2 x 1 b W 5 z M S 5 7 b W 9 2 a W 1 l b n R v I C 0 g Q 2 9 w a W F y L j E s N X 0 m c X V v d D t d L C Z x d W 9 0 O 0 N v b H V t b k N v d W 5 0 J n F 1 b 3 Q 7 O j Y s J n F 1 b 3 Q 7 S 2 V 5 Q 2 9 s d W 1 u T m F t Z X M m c X V v d D s 6 W 1 0 s J n F 1 b 3 Q 7 Q 2 9 s d W 1 u S W R l b n R p d G l l c y Z x d W 9 0 O z p b J n F 1 b 3 Q 7 U 2 V j d G l v b j E v T U 9 W S U 1 F T l R P L 0 F 1 d G 9 S Z W 1 v d m V k Q 2 9 s d W 1 u c z E u e 2 h p Z X J h c n F 1 a W E s M H 0 m c X V v d D s s J n F 1 b 3 Q 7 U 2 V j d G l v b j E v T U 9 W S U 1 F T l R P L 0 F 1 d G 9 S Z W 1 v d m V k Q 2 9 s d W 1 u c z E u e 2 l k L D F 9 J n F 1 b 3 Q 7 L C Z x d W 9 0 O 1 N l Y 3 R p b 2 4 x L 0 1 P V k l N R U 5 U T y 9 B d X R v U m V t b 3 Z l Z E N v b H V t b n M x L n t z a X R 1 Y W N h b y w y f S Z x d W 9 0 O y w m c X V v d D t T Z W N 0 a W 9 u M S 9 N T 1 Z J T U V O V E 8 v Q X V 0 b 1 J l b W 9 2 Z W R D b 2 x 1 b W 5 z M S 5 7 b W 9 2 L D N 9 J n F 1 b 3 Q 7 L C Z x d W 9 0 O 1 N l Y 3 R p b 2 4 x L 0 1 P V k l N R U 5 U T y 9 B d X R v U m V t b 3 Z l Z E N v b H V t b n M x L n t t b 3 Z p b W V u d G 8 s N H 0 m c X V v d D s s J n F 1 b 3 Q 7 U 2 V j d G l v b j E v T U 9 W S U 1 F T l R P L 0 F 1 d G 9 S Z W 1 v d m V k Q 2 9 s d W 1 u c z E u e 2 1 v d m l t Z W 5 0 b y A t I E N v c G l h c i 4 x L D V 9 J n F 1 b 3 Q 7 X S w m c X V v d D t S Z W x h d G l v b n N o a X B J b m Z v J n F 1 b 3 Q 7 O l t d f S I g L z 4 8 L 1 N 0 Y W J s Z U V u d H J p Z X M + P C 9 J d G V t P j x J d G V t P j x J d G V t T G 9 j Y X R p b 2 4 + P E l 0 Z W 1 U e X B l P k Z v c m 1 1 b G E 8 L 0 l 0 Z W 1 U e X B l P j x J d G V t U G F 0 a D 5 T Z W N 0 a W 9 u M S 9 N T 1 Z J T U V O V E 8 v R m 9 u d G U 8 L 0 l 0 Z W 1 Q Y X R o P j w v S X R l b U x v Y 2 F 0 a W 9 u P j x T d G F i b G V F b n R y a W V z I C 8 + P C 9 J d G V t P j x J d G V t P j x J d G V t T G 9 j Y X R p b 2 4 + P E l 0 Z W 1 U e X B l P k Z v c m 1 1 b G E 8 L 0 l 0 Z W 1 U e X B l P j x J d G V t U G F 0 a D 5 T Z W N 0 a W 9 u M S 9 N T 1 Z J T U V O V E 8 v V G l w b y U y M E F s d G V y Y W R v P C 9 J d G V t U G F 0 a D 4 8 L 0 l 0 Z W 1 M b 2 N h d G l v b j 4 8 U 3 R h Y m x l R W 5 0 c m l l c y A v P j w v S X R l b T 4 8 S X R l b T 4 8 S X R l b U x v Y 2 F 0 a W 9 u P j x J d G V t V H l w Z T 5 G b 3 J t d W x h P C 9 J d G V t V H l w Z T 4 8 S X R l b V B h d G g + U 2 V j d G l v b j E v T U 9 W S U 1 F T l R P L 0 N h Y m U l Q z M l Q T d h b G h v c y U y M F B y b 2 1 v d m l k b 3 M 8 L 0 l 0 Z W 1 Q Y X R o P j w v S X R l b U x v Y 2 F 0 a W 9 u P j x T d G F i b G V F b n R y a W V z I C 8 + P C 9 J d G V t P j x J d G V t P j x J d G V t T G 9 j Y X R p b 2 4 + P E l 0 Z W 1 U e X B l P k Z v c m 1 1 b G E 8 L 0 l 0 Z W 1 U e X B l P j x J d G V t U G F 0 a D 5 T Z W N 0 a W 9 u M S 9 N T 1 Z J T U V O V E 8 v V G l w b y U y M E F s d G V y Y W R v M T w v S X R l b V B h d G g + P C 9 J d G V t T G 9 j Y X R p b 2 4 + P F N 0 Y W J s Z U V u d H J p Z X M g L z 4 8 L 0 l 0 Z W 0 + P E l 0 Z W 0 + P E l 0 Z W 1 M b 2 N h d G l v b j 4 8 S X R l b V R 5 c G U + R m 9 y b X V s Y T w v S X R l b V R 5 c G U + P E l 0 Z W 1 Q Y X R o P l N l Y 3 R p b 2 4 x L 0 1 P V k l N R U 5 U T y 9 D b 2 x 1 b m E l M j B E d X B s a W N h Z G E 8 L 0 l 0 Z W 1 Q Y X R o P j w v S X R l b U x v Y 2 F 0 a W 9 u P j x T d G F i b G V F b n R y a W V z I C 8 + P C 9 J d G V t P j x J d G V t P j x J d G V t T G 9 j Y X R p b 2 4 + P E l 0 Z W 1 U e X B l P k Z v c m 1 1 b G E 8 L 0 l 0 Z W 1 U e X B l P j x J d G V t U G F 0 a D 5 T Z W N 0 a W 9 u M S 9 N T 1 Z J T U V O V E 8 v R G l 2 a W R p c i U y M E N v b H V u Y S U y M H B v c i U y M E R l b G l t a X R h Z G 9 y P C 9 J d G V t U G F 0 a D 4 8 L 0 l 0 Z W 1 M b 2 N h d G l v b j 4 8 U 3 R h Y m x l R W 5 0 c m l l c y A v P j w v S X R l b T 4 8 S X R l b T 4 8 S X R l b U x v Y 2 F 0 a W 9 u P j x J d G V t V H l w Z T 5 G b 3 J t d W x h P C 9 J d G V t V H l w Z T 4 8 S X R l b V B h d G g + U 2 V j d G l v b j E v T U 9 W S U 1 F T l R P L 1 R p c G 8 l M j B B b H R l c m F k b z I 8 L 0 l 0 Z W 1 Q Y X R o P j w v S X R l b U x v Y 2 F 0 a W 9 u P j x T d G F i b G V F b n R y a W V z I C 8 + P C 9 J d G V t P j x J d G V t P j x J d G V t T G 9 j Y X R p b 2 4 + P E l 0 Z W 1 U e X B l P k Z v c m 1 1 b G E 8 L 0 l 0 Z W 1 U e X B l P j x J d G V t U G F 0 a D 5 T Z W N 0 a W 9 u M S 9 N T 1 Z J T U V O V E 8 v Q 2 9 s d W 5 h c y U y M F J l b W 9 2 a W R h c z w v S X R l b V B h d G g + P C 9 J d G V t T G 9 j Y X R p b 2 4 + P F N 0 Y W J s Z U V u d H J p Z X M g L z 4 8 L 0 l 0 Z W 0 + P E l 0 Z W 0 + P E l 0 Z W 1 M b 2 N h d G l v b j 4 8 S X R l b V R 5 c G U + R m 9 y b X V s Y T w v S X R l b V R 5 c G U + P E l 0 Z W 1 Q Y X R o P l N l Y 3 R p b 2 4 x L 0 1 P V k l N R U 5 U T y 9 W Y W x v c i U y M F N 1 Y n N 0 a X R 1 J U M z J U F E Z G 8 8 L 0 l 0 Z W 1 Q Y X R o P j w v S X R l b U x v Y 2 F 0 a W 9 u P j x T d G F i b G V F b n R y a W V z I C 8 + P C 9 J d G V t P j x J d G V t P j x J d G V t T G 9 j Y X R p b 2 4 + P E l 0 Z W 1 U e X B l P k Z v c m 1 1 b G E 8 L 0 l 0 Z W 1 U e X B l P j x J d G V t U G F 0 a D 5 T Z W N 0 a W 9 u M S 9 N T 1 Z J T U V O V E 8 v Q 2 9 s d W 5 h c y U y M E 4 l Q z M l Q T N v J T I w R G l u J U M z J U E y b W l j Y X M 8 L 0 l 0 Z W 1 Q Y X R o P j w v S X R l b U x v Y 2 F 0 a W 9 u P j x T d G F i b G V F b n R y a W V z I C 8 + P C 9 J d G V t P j x J d G V t P j x J d G V t T G 9 j Y X R p b 2 4 + P E l 0 Z W 1 U e X B l P k Z v c m 1 1 b G E 8 L 0 l 0 Z W 1 U e X B l P j x J d G V t U G F 0 a D 5 T Z W N 0 a W 9 u M S 9 N T 1 Z J T U V O V E 8 v Q 2 9 s d W 5 h c y U y M F J l b W 9 2 a W R h c z E 8 L 0 l 0 Z W 1 Q Y X R o P j w v S X R l b U x v Y 2 F 0 a W 9 u P j x T d G F i b G V F b n R y a W V z I C 8 + P C 9 J d G V t P j x J d G V t P j x J d G V t T G 9 j Y X R p b 2 4 + P E l 0 Z W 1 U e X B l P k Z v c m 1 1 b G E 8 L 0 l 0 Z W 1 U e X B l P j x J d G V t U G F 0 a D 5 T Z W N 0 a W 9 u M S 9 N T 1 Z J T U V O V E 8 v T G l u a G F z J T I w R m l s d H J h Z G F z P C 9 J d G V t U G F 0 a D 4 8 L 0 l 0 Z W 1 M b 2 N h d G l v b j 4 8 U 3 R h Y m x l R W 5 0 c m l l c y A v P j w v S X R l b T 4 8 S X R l b T 4 8 S X R l b U x v Y 2 F 0 a W 9 u P j x J d G V t V H l w Z T 5 G b 3 J t d W x h P C 9 J d G V t V H l w Z T 4 8 S X R l b V B h d G g + U 2 V j d G l v b j E v T U 9 W S U 1 F T l R P L 0 N v b H V u Y X M l M j B S Z W 5 v b W V h Z G F z P C 9 J d G V t U G F 0 a D 4 8 L 0 l 0 Z W 1 M b 2 N h d G l v b j 4 8 U 3 R h Y m x l R W 5 0 c m l l c y A v P j w v S X R l b T 4 8 S X R l b T 4 8 S X R l b U x v Y 2 F 0 a W 9 u P j x J d G V t V H l w Z T 5 G b 3 J t d W x h P C 9 J d G V t V H l w Z T 4 8 S X R l b V B h d G g + U 2 V j d G l v b j E v T U 9 W S U 1 F T l R P L 0 N v b H V u Y X M l M j B S Z W 9 y Z G V u Y W R h c z w v S X R l b V B h d G g + P C 9 J d G V t T G 9 j Y X R p b 2 4 + P F N 0 Y W J s Z U V u d H J p Z X M g L z 4 8 L 0 l 0 Z W 0 + P E l 0 Z W 0 + P E l 0 Z W 1 M b 2 N h d G l v b j 4 8 S X R l b V R 5 c G U + R m 9 y b X V s Y T w v S X R l b V R 5 c G U + P E l 0 Z W 1 Q Y X R o P l N l Y 3 R p b 2 4 x L 0 1 P V k l N R U 5 U T y 9 M a W 5 o Y X M l M j B G a W x 0 c m F k Y X M x P C 9 J d G V t U G F 0 a D 4 8 L 0 l 0 Z W 1 M b 2 N h d G l v b j 4 8 U 3 R h Y m x l R W 5 0 c m l l c y A v P j w v S X R l b T 4 8 S X R l b T 4 8 S X R l b U x v Y 2 F 0 a W 9 u P j x J d G V t V H l w Z T 5 G b 3 J t d W x h P C 9 J d G V t V H l w Z T 4 8 S X R l b V B h d G g + U 2 V j d G l v b j E v T U 9 W S U 1 F T l R P L 0 N v b H V u Y X M l M j B S Z W 1 v d m l k Y X M y P C 9 J d G V t U G F 0 a D 4 8 L 0 l 0 Z W 1 M b 2 N h d G l v b j 4 8 U 3 R h Y m x l R W 5 0 c m l l c y A v P j w v S X R l b T 4 8 S X R l b T 4 8 S X R l b U x v Y 2 F 0 a W 9 u P j x J d G V t V H l w Z T 5 G b 3 J t d W x h P C 9 J d G V t V H l w Z T 4 8 S X R l b V B h d G g + U 2 V j d G l v b j E v T U 9 W S U 1 F T l R P L 0 R p d m l k a X I l M j B D b 2 x 1 b m E l M j B w b 3 I l M j B E Z W x p b W l 0 Y W R v c j E 8 L 0 l 0 Z W 1 Q Y X R o P j w v S X R l b U x v Y 2 F 0 a W 9 u P j x T d G F i b G V F b n R y a W V z I C 8 + P C 9 J d G V t P j x J d G V t P j x J d G V t T G 9 j Y X R p b 2 4 + P E l 0 Z W 1 U e X B l P k Z v c m 1 1 b G E 8 L 0 l 0 Z W 1 U e X B l P j x J d G V t U G F 0 a D 5 T Z W N 0 a W 9 u M S 9 N T 1 Z J T U V O V E 8 v V G l w b y U y M E F s d G V y Y W R v M z w v S X R l b V B h d G g + P C 9 J d G V t T G 9 j Y X R p b 2 4 + P F N 0 Y W J s Z U V u d H J p Z X M g L z 4 8 L 0 l 0 Z W 0 + P E l 0 Z W 0 + P E l 0 Z W 1 M b 2 N h d G l v b j 4 8 S X R l b V R 5 c G U + R m 9 y b X V s Y T w v S X R l b V R 5 c G U + P E l 0 Z W 1 Q Y X R o P l N l Y 3 R p b 2 4 x L 0 1 P V k l N R U 5 U T y 9 D b 2 x 1 b m F z J T I w T i V D M y V B M 2 8 l M j B E a W 4 l Q z M l Q T J t a W N h c z E 8 L 0 l 0 Z W 1 Q Y X R o P j w v S X R l b U x v Y 2 F 0 a W 9 u P j x T d G F i b G V F b n R y a W V z I C 8 + P C 9 J d G V t P j x J d G V t P j x J d G V t T G 9 j Y X R p b 2 4 + P E l 0 Z W 1 U e X B l P k Z v c m 1 1 b G E 8 L 0 l 0 Z W 1 U e X B l P j x J d G V t U G F 0 a D 5 T Z W N 0 a W 9 u M S 9 N T 1 Z J T U V O V E 8 v Q 2 9 s d W 5 h c y U y M F J l b m 9 t Z W F k Y X M x P C 9 J d G V t U G F 0 a D 4 8 L 0 l 0 Z W 1 M b 2 N h d G l v b j 4 8 U 3 R h Y m x l R W 5 0 c m l l c y A v P j w v S X R l b T 4 8 S X R l b T 4 8 S X R l b U x v Y 2 F 0 a W 9 u P j x J d G V t V H l w Z T 5 G b 3 J t d W x h P C 9 J d G V t V H l w Z T 4 8 S X R l b V B h d G g + U 2 V j d G l v b j E v T U 9 W S U 1 F T l R P L 1 Z h b G 9 y J T I w U 3 V i c 3 R p d H U l Q z M l Q U R k b z E 8 L 0 l 0 Z W 1 Q Y X R o P j w v S X R l b U x v Y 2 F 0 a W 9 u P j x T d G F i b G V F b n R y a W V z I C 8 + P C 9 J d G V t P j x J d G V t P j x J d G V t T G 9 j Y X R p b 2 4 + P E l 0 Z W 1 U e X B l P k Z v c m 1 1 b G E 8 L 0 l 0 Z W 1 U e X B l P j x J d G V t U G F 0 a D 5 T Z W N 0 a W 9 u M S 9 N T 1 Z J T U V O V E 8 v Q 2 9 s d W 5 h c y U y M F J l b m 9 t Z W F k Y X M y P C 9 J d G V t U G F 0 a D 4 8 L 0 l 0 Z W 1 M b 2 N h d G l v b j 4 8 U 3 R h Y m x l R W 5 0 c m l l c y A v P j w v S X R l b T 4 8 S X R l b T 4 8 S X R l b U x v Y 2 F 0 a W 9 u P j x J d G V t V H l w Z T 5 G b 3 J t d W x h P C 9 J d G V t V H l w Z T 4 8 S X R l b V B h d G g + U 2 V j d G l v b j E v T U 9 W S U 1 F T l R P L 1 R p c G 8 l M j B B b H R l c m F k b z Q 8 L 0 l 0 Z W 1 Q Y X R o P j w v S X R l b U x v Y 2 F 0 a W 9 u P j x T d G F i b G V F b n R y a W V z I C 8 + P C 9 J d G V t P j x J d G V t P j x J d G V t T G 9 j Y X R p b 2 4 + P E l 0 Z W 1 U e X B l P k Z v c m 1 1 b G E 8 L 0 l 0 Z W 1 U e X B l P j x J d G V t U G F 0 a D 5 T Z W N 0 a W 9 u M S 9 J T k l D S U F E Q V 9 Q T 1 I v V m F s b 3 I l M j B T d W J z d G l 0 d S V D M y V B R G R v M j E 8 L 0 l 0 Z W 1 Q Y X R o P j w v S X R l b U x v Y 2 F 0 a W 9 u P j x T d G F i b G V F b n R y a W V z I C 8 + P C 9 J d G V t P j x J d G V t P j x J d G V t T G 9 j Y X R p b 2 4 + P E l 0 Z W 1 U e X B l P k Z v c m 1 1 b G E 8 L 0 l 0 Z W 1 U e X B l P j x J d G V t U G F 0 a D 5 T Z W N 0 a W 9 u M S 9 J T k l D S U F E Q V 9 Q T 1 I v V m F s b 3 I l M j B T d W J z d G l 0 d S V D M y V B R G R v M j I 8 L 0 l 0 Z W 1 Q Y X R o P j w v S X R l b U x v Y 2 F 0 a W 9 u P j x T d G F i b G V F b n R y a W V z I C 8 + P C 9 J d G V t P j x J d G V t P j x J d G V t T G 9 j Y X R p b 2 4 + P E l 0 Z W 1 U e X B l P k Z v c m 1 1 b G E 8 L 0 l 0 Z W 1 U e X B l P j x J d G V t U G F 0 a D 5 T Z W N 0 a W 9 u M S 9 J T k l D S U F E Q V 9 Q T 1 I v V m F s b 3 I l M j B T d W J z d G l 0 d S V D M y V B R G R v M j M 8 L 0 l 0 Z W 1 Q Y X R o P j w v S X R l b U x v Y 2 F 0 a W 9 u P j x T d G F i b G V F b n R y a W V z I C 8 + P C 9 J d G V t P j x J d G V t P j x J d G V t T G 9 j Y X R p b 2 4 + P E l 0 Z W 1 U e X B l P k Z v c m 1 1 b G E 8 L 0 l 0 Z W 1 U e X B l P j x J d G V t U G F 0 a D 5 T Z W N 0 a W 9 u M S 9 N T 1 Z J T U V O V E 8 v Q 2 9 s d W 5 h J T I w R H V w b G l j Y W R h M T w v S X R l b V B h d G g + P C 9 J d G V t T G 9 j Y X R p b 2 4 + P F N 0 Y W J s Z U V u d H J p Z X M g L z 4 8 L 0 l 0 Z W 0 + P E l 0 Z W 0 + P E l 0 Z W 1 M b 2 N h d G l v b j 4 8 S X R l b V R 5 c G U + R m 9 y b X V s Y T w v S X R l b V R 5 c G U + P E l 0 Z W 1 Q Y X R o P l N l Y 3 R p b 2 4 x L 0 1 P V k l N R U 5 U T y 9 E a X Z p Z G l y J T I w Q 2 9 s d W 5 h J T I w c G 9 y J T I w R G V s a W 1 p d G F k b 3 I y P C 9 J d G V t U G F 0 a D 4 8 L 0 l 0 Z W 1 M b 2 N h d G l v b j 4 8 U 3 R h Y m x l R W 5 0 c m l l c y A v P j w v S X R l b T 4 8 S X R l b T 4 8 S X R l b U x v Y 2 F 0 a W 9 u P j x J d G V t V H l w Z T 5 G b 3 J t d W x h P C 9 J d G V t V H l w Z T 4 8 S X R l b V B h d G g + U 2 V j d G l v b j E v T U 9 W S U 1 F T l R P L 1 R p c G 8 l M j B B b H R l c m F k b z U 8 L 0 l 0 Z W 1 Q Y X R o P j w v S X R l b U x v Y 2 F 0 a W 9 u P j x T d G F i b G V F b n R y a W V z I C 8 + P C 9 J d G V t P j x J d G V t P j x J d G V t T G 9 j Y X R p b 2 4 + P E l 0 Z W 1 U e X B l P k Z v c m 1 1 b G E 8 L 0 l 0 Z W 1 U e X B l P j x J d G V t U G F 0 a D 5 T Z W N 0 a W 9 u M S 9 N T 1 Z J T U V O V E 8 v Q 2 9 s d W 5 h c y U y M F J l b W 9 2 a W R h c z M 8 L 0 l 0 Z W 1 Q Y X R o P j w v S X R l b U x v Y 2 F 0 a W 9 u P j x T d G F i b G V F b n R y a W V z I C 8 + P C 9 J d G V t P j x J d G V t P j x J d G V t T G 9 j Y X R p b 2 4 + P E l 0 Z W 1 U e X B l P k Z v c m 1 1 b G E 8 L 0 l 0 Z W 1 U e X B l P j x J d G V t U G F 0 a D 5 T Z W N 0 a W 9 u M S 9 N T 1 Z J T U V O V E 8 v V m F s b 3 I l M j B T d W J z d G l 0 d S V D M y V B R G R v M j w v S X R l b V B h d G g + P C 9 J d G V t T G 9 j Y X R p b 2 4 + P F N 0 Y W J s Z U V u d H J p Z X M g L z 4 8 L 0 l 0 Z W 0 + P E l 0 Z W 0 + P E l 0 Z W 1 M b 2 N h d G l v b j 4 8 S X R l b V R 5 c G U + R m 9 y b X V s Y T w v S X R l b V R 5 c G U + P E l 0 Z W 1 Q Y X R o P l N l Y 3 R p b 2 4 x L 0 1 P V k l N R U 5 U T y 9 W Y W x v c i U y M F N 1 Y n N 0 a X R 1 J U M z J U F E Z G 8 z P C 9 J d G V t U G F 0 a D 4 8 L 0 l 0 Z W 1 M b 2 N h d G l v b j 4 8 U 3 R h Y m x l R W 5 0 c m l l c y A v P j w v S X R l b T 4 8 S X R l b T 4 8 S X R l b U x v Y 2 F 0 a W 9 u P j x J d G V t V H l w Z T 5 G b 3 J t d W x h P C 9 J d G V t V H l w Z T 4 8 S X R l b V B h d G g + U 2 V j d G l v b j E v T U 9 W S U 1 F T l R P L 0 x p b m h h c y U y M E Z p b H R y Y W R h c z I 8 L 0 l 0 Z W 1 Q Y X R o P j w v S X R l b U x v Y 2 F 0 a W 9 u P j x T d G F i b G V F b n R y a W V z I C 8 + P C 9 J d G V t P j x J d G V t P j x J d G V t T G 9 j Y X R p b 2 4 + P E l 0 Z W 1 U e X B l P k Z v c m 1 1 b G E 8 L 0 l 0 Z W 1 U e X B l P j x J d G V t U G F 0 a D 5 T Z W N 0 a W 9 u M S 9 T S V R V Q S V D M y U 4 N y V D M y U 4 M 0 9 f M T Q t M T I t M j A y M z w v S X R l b V B h d G g + P C 9 J d G V t T G 9 j Y X R p b 2 4 + P F N 0 Y W J s Z U V u d H J p Z X M + P E V u d H J 5 I F R 5 c G U 9 I k l z U H J p d m F 0 Z S I g V m F s d W U 9 I m w w I i A v P j x F b n R y e S B U e X B l P S J G a W x s R W 5 h Y m x l Z C I g V m F s d W U 9 I m w w I i A v P j x F b n R y e S B U e X B l P S J G a W x s T G F z d F V w Z G F 0 Z W Q i I F Z h b H V l P S J k M j A y M y 0 x M i 0 x N V Q x N z o z N j o 0 M y 4 z O T c 3 N z c w W i I g L z 4 8 R W 5 0 c n k g V H l w Z T 0 i T m F 2 a W d h d G l v b l N 0 Z X B O Y W 1 l I i B W Y W x 1 Z T 0 i c 0 5 h d m V n Y c O n w 6 N v 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F c n J v c k N v d W 5 0 I i B W Y W x 1 Z T 0 i b D A i I C 8 + P E V u d H J 5 I F R 5 c G U 9 I k Z p b G x D b 3 V u d C I g V m F s d W U 9 I m w x N T I i I C 8 + P E V u d H J 5 I F R 5 c G U 9 I k Z p b G x F c n J v c k N v Z G U i I F Z h b H V l P S J z V W 5 r b m 9 3 b i I g L z 4 8 R W 5 0 c n k g V H l w Z T 0 i R m l s b F R v R G F 0 Y U 1 v Z G V s R W 5 h Y m x l Z C I g V m F s d W U 9 I m w w I i A v P j x F b n R y e S B U e X B l P S J R d W V y e U l E I i B W Y W x 1 Z T 0 i c z E z N G R h N j A w L W R i N T I t N D N k M y 1 h Y W M w L T l i M j N m O T I 5 M G M z N C I g L z 4 8 R W 5 0 c n k g V H l w Z T 0 i R m l s b E 9 i a m V j d F R 5 c G U i I F Z h b H V l P S J z Q 2 9 u b m V j d G l v b k 9 u b H k i I C 8 + P E V u d H J 5 I F R 5 c G U 9 I k Z p b G x D b 2 x 1 b W 5 U e X B l c y I g V m F s d W U 9 I n N C Z 1 l H Q m d Z R 0 J n W T 0 i I C 8 + P E V u d H J 5 I F R 5 c G U 9 I k Z p b G x D b 2 x 1 b W 5 O Y W 1 l c y I g V m F s d W U 9 I n N b J n F 1 b 3 Q 7 a G l l c m F y c X V p Y S Z x d W 9 0 O y w m c X V v d D t p Z C Z x d W 9 0 O y w m c X V v d D t z a X R 1 Y W N h b y Z x d W 9 0 O y w m c X V v d D t p b m l j a W F k Y X B v c i Z x d W 9 0 O y w m c X V v d D t p b m l j a W F m Y X N l Z X h l Y 3 V j Y W 9 q d W R p Y 2 l h b C Z x d W 9 0 O y w m c X V v d D t p b m l j a W F s a X p h Y 2 F v Y 2 9 u Z G l j a W 9 u Y W w m c X V v d D s s J n F 1 b 3 Q 7 Z m l u Y W x p e m F k Y X B v c i Z x d W 9 0 O y w m c X V v d D t t b 3 Z p b W V u d G 8 m c X V v d D t d I i A v P j x F b n R y e S B U e X B l P S J G a W x s U 3 R h d H V z I i B W Y W x 1 Z T 0 i c 0 N v b X B s Z X R l I i A v P j x F b n R y e S B U e X B l P S J B Z G R l Z F R v R G F 0 Y U 1 v Z G V s I i B W Y W x 1 Z T 0 i b D A i I C 8 + P E V u d H J 5 I F R 5 c G U 9 I l J l b G F 0 a W 9 u c 2 h p c E l u Z m 9 D b 2 5 0 Y W l u Z X I i I F Z h b H V l P S J z e y Z x d W 9 0 O 2 N v b H V t b k N v d W 5 0 J n F 1 b 3 Q 7 O j g s J n F 1 b 3 Q 7 a 2 V 5 Q 2 9 s d W 1 u T m F t Z X M m c X V v d D s 6 W 1 0 s J n F 1 b 3 Q 7 c X V l c n l S Z W x h d G l v b n N o a X B z J n F 1 b 3 Q 7 O l t d L C Z x d W 9 0 O 2 N v b H V t b k l k Z W 5 0 a X R p Z X M m c X V v d D s 6 W y Z x d W 9 0 O 1 N l Y 3 R p b 2 4 x L 1 N J V F V B w 4 f D g 0 9 f M T Q t M T I t M j A y M y 9 B d X R v U m V t b 3 Z l Z E N v b H V t b n M x L n t o a W V y Y X J x d W l h L D B 9 J n F 1 b 3 Q 7 L C Z x d W 9 0 O 1 N l Y 3 R p b 2 4 x L 1 N J V F V B w 4 f D g 0 9 f M T Q t M T I t M j A y M y 9 B d X R v U m V t b 3 Z l Z E N v b H V t b n M x L n t p Z C w x f S Z x d W 9 0 O y w m c X V v d D t T Z W N 0 a W 9 u M S 9 T S V R V Q c O H w 4 N P X z E 0 L T E y L T I w M j M v Q X V 0 b 1 J l b W 9 2 Z W R D b 2 x 1 b W 5 z M S 5 7 c 2 l 0 d W F j Y W 8 s M n 0 m c X V v d D s s J n F 1 b 3 Q 7 U 2 V j d G l v b j E v U 0 l U V U H D h 8 O D T 1 8 x N C 0 x M i 0 y M D I z L 0 F 1 d G 9 S Z W 1 v d m V k Q 2 9 s d W 1 u c z E u e 2 l u a W N p Y W R h c G 9 y L D N 9 J n F 1 b 3 Q 7 L C Z x d W 9 0 O 1 N l Y 3 R p b 2 4 x L 1 N J V F V B w 4 f D g 0 9 f M T Q t M T I t M j A y M y 9 B d X R v U m V t b 3 Z l Z E N v b H V t b n M x L n t p b m l j a W F m Y X N l Z X h l Y 3 V j Y W 9 q d W R p Y 2 l h b C w 0 f S Z x d W 9 0 O y w m c X V v d D t T Z W N 0 a W 9 u M S 9 T S V R V Q c O H w 4 N P X z E 0 L T E y L T I w M j M v Q X V 0 b 1 J l b W 9 2 Z W R D b 2 x 1 b W 5 z M S 5 7 a W 5 p Y 2 l h b G l 6 Y W N h b 2 N v b m R p Y 2 l v b m F s L D V 9 J n F 1 b 3 Q 7 L C Z x d W 9 0 O 1 N l Y 3 R p b 2 4 x L 1 N J V F V B w 4 f D g 0 9 f M T Q t M T I t M j A y M y 9 B d X R v U m V t b 3 Z l Z E N v b H V t b n M x L n t m a W 5 h b G l 6 Y W R h c G 9 y L D Z 9 J n F 1 b 3 Q 7 L C Z x d W 9 0 O 1 N l Y 3 R p b 2 4 x L 1 N J V F V B w 4 f D g 0 9 f M T Q t M T I t M j A y M y 9 B d X R v U m V t b 3 Z l Z E N v b H V t b n M x L n t t b 3 Z p b W V u d G 8 s N 3 0 m c X V v d D t d L C Z x d W 9 0 O 0 N v b H V t b k N v d W 5 0 J n F 1 b 3 Q 7 O j g s J n F 1 b 3 Q 7 S 2 V 5 Q 2 9 s d W 1 u T m F t Z X M m c X V v d D s 6 W 1 0 s J n F 1 b 3 Q 7 Q 2 9 s d W 1 u S W R l b n R p d G l l c y Z x d W 9 0 O z p b J n F 1 b 3 Q 7 U 2 V j d G l v b j E v U 0 l U V U H D h 8 O D T 1 8 x N C 0 x M i 0 y M D I z L 0 F 1 d G 9 S Z W 1 v d m V k Q 2 9 s d W 1 u c z E u e 2 h p Z X J h c n F 1 a W E s M H 0 m c X V v d D s s J n F 1 b 3 Q 7 U 2 V j d G l v b j E v U 0 l U V U H D h 8 O D T 1 8 x N C 0 x M i 0 y M D I z L 0 F 1 d G 9 S Z W 1 v d m V k Q 2 9 s d W 1 u c z E u e 2 l k L D F 9 J n F 1 b 3 Q 7 L C Z x d W 9 0 O 1 N l Y 3 R p b 2 4 x L 1 N J V F V B w 4 f D g 0 9 f M T Q t M T I t M j A y M y 9 B d X R v U m V t b 3 Z l Z E N v b H V t b n M x L n t z a X R 1 Y W N h b y w y f S Z x d W 9 0 O y w m c X V v d D t T Z W N 0 a W 9 u M S 9 T S V R V Q c O H w 4 N P X z E 0 L T E y L T I w M j M v Q X V 0 b 1 J l b W 9 2 Z W R D b 2 x 1 b W 5 z M S 5 7 a W 5 p Y 2 l h Z G F w b 3 I s M 3 0 m c X V v d D s s J n F 1 b 3 Q 7 U 2 V j d G l v b j E v U 0 l U V U H D h 8 O D T 1 8 x N C 0 x M i 0 y M D I z L 0 F 1 d G 9 S Z W 1 v d m V k Q 2 9 s d W 1 u c z E u e 2 l u a W N p Y W Z h c 2 V l e G V j d W N h b 2 p 1 Z G l j a W F s L D R 9 J n F 1 b 3 Q 7 L C Z x d W 9 0 O 1 N l Y 3 R p b 2 4 x L 1 N J V F V B w 4 f D g 0 9 f M T Q t M T I t M j A y M y 9 B d X R v U m V t b 3 Z l Z E N v b H V t b n M x L n t p b m l j a W F s a X p h Y 2 F v Y 2 9 u Z G l j a W 9 u Y W w s N X 0 m c X V v d D s s J n F 1 b 3 Q 7 U 2 V j d G l v b j E v U 0 l U V U H D h 8 O D T 1 8 x N C 0 x M i 0 y M D I z L 0 F 1 d G 9 S Z W 1 v d m V k Q 2 9 s d W 1 u c z E u e 2 Z p b m F s a X p h Z G F w b 3 I s N n 0 m c X V v d D s s J n F 1 b 3 Q 7 U 2 V j d G l v b j E v U 0 l U V U H D h 8 O D T 1 8 x N C 0 x M i 0 y M D I z L 0 F 1 d G 9 S Z W 1 v d m V k Q 2 9 s d W 1 u c z E u e 2 1 v d m l t Z W 5 0 b y w 3 f S Z x d W 9 0 O 1 0 s J n F 1 b 3 Q 7 U m V s Y X R p b 2 5 z a G l w S W 5 m b y Z x d W 9 0 O z p b X X 0 i I C 8 + P C 9 T d G F i b G V F b n R y a W V z P j w v S X R l b T 4 8 S X R l b T 4 8 S X R l b U x v Y 2 F 0 a W 9 u P j x J d G V t V H l w Z T 5 G b 3 J t d W x h P C 9 J d G V t V H l w Z T 4 8 S X R l b V B h d G g + U 2 V j d G l v b j E v U 0 l U V U E l Q z M l O D c l Q z M l O D N P X z E 0 L T E y L T I w M j M v R m 9 u d G U 8 L 0 l 0 Z W 1 Q Y X R o P j w v S X R l b U x v Y 2 F 0 a W 9 u P j x T d G F i b G V F b n R y a W V z I C 8 + P C 9 J d G V t P j x J d G V t P j x J d G V t T G 9 j Y X R p b 2 4 + P E l 0 Z W 1 U e X B l P k Z v c m 1 1 b G E 8 L 0 l 0 Z W 1 U e X B l P j x J d G V t U G F 0 a D 5 T Z W N 0 a W 9 u M S 9 T S V R V Q S V D M y U 4 N y V D M y U 4 M 0 9 f M T Q t M T I t M j A y M y 9 U a X B v J T I w Q W x 0 Z X J h Z G 8 8 L 0 l 0 Z W 1 Q Y X R o P j w v S X R l b U x v Y 2 F 0 a W 9 u P j x T d G F i b G V F b n R y a W V z I C 8 + P C 9 J d G V t P j x J d G V t P j x J d G V t T G 9 j Y X R p b 2 4 + P E l 0 Z W 1 U e X B l P k Z v c m 1 1 b G E 8 L 0 l 0 Z W 1 U e X B l P j x J d G V t U G F 0 a D 5 T Z W N 0 a W 9 u M S 9 T S V R V Q S V D M y U 4 N y V D M y U 4 M 0 9 f M T Q t M T I t M j A y M y 9 D Y W J l J U M z J U E 3 Y W x o b 3 M l M j B Q c m 9 t b 3 Z p Z G 9 z P C 9 J d G V t U G F 0 a D 4 8 L 0 l 0 Z W 1 M b 2 N h d G l v b j 4 8 U 3 R h Y m x l R W 5 0 c m l l c y A v P j w v S X R l b T 4 8 S X R l b T 4 8 S X R l b U x v Y 2 F 0 a W 9 u P j x J d G V t V H l w Z T 5 G b 3 J t d W x h P C 9 J d G V t V H l w Z T 4 8 S X R l b V B h d G g + U 2 V j d G l v b j E v U 0 l U V U E l Q z M l O D c l Q z M l O D N P X z E 0 L T E y L T I w M j M v V G l w b y U y M E F s d G V y Y W R v M T w v S X R l b V B h d G g + P C 9 J d G V t T G 9 j Y X R p b 2 4 + P F N 0 Y W J s Z U V u d H J p Z X M g L z 4 8 L 0 l 0 Z W 0 + P E l 0 Z W 0 + P E l 0 Z W 1 M b 2 N h d G l v b j 4 8 S X R l b V R 5 c G U + R m 9 y b X V s Y T w v S X R l b V R 5 c G U + P E l 0 Z W 1 Q Y X R o P l N l Y 3 R p b 2 4 x L 1 N J V F V B J U M z J T g 3 J U M z J T g z T 1 8 x N C 0 x M i 0 y M D I z L 0 N v b H V u Y S U y M E R 1 c G x p Y 2 F k Y T w v S X R l b V B h d G g + P C 9 J d G V t T G 9 j Y X R p b 2 4 + P F N 0 Y W J s Z U V u d H J p Z X M g L z 4 8 L 0 l 0 Z W 0 + P E l 0 Z W 0 + P E l 0 Z W 1 M b 2 N h d G l v b j 4 8 S X R l b V R 5 c G U + R m 9 y b X V s Y T w v S X R l b V R 5 c G U + P E l 0 Z W 1 Q Y X R o P l N l Y 3 R p b 2 4 x L 1 N J V F V B J U M z J T g 3 J U M z J T g z T 1 8 x N C 0 x M i 0 y M D I z L 0 R p d m l k a X I l M j B D b 2 x 1 b m E l M j B w b 3 I l M j B E Z W x p b W l 0 Y W R v c j w v S X R l b V B h d G g + P C 9 J d G V t T G 9 j Y X R p b 2 4 + P F N 0 Y W J s Z U V u d H J p Z X M g L z 4 8 L 0 l 0 Z W 0 + P E l 0 Z W 0 + P E l 0 Z W 1 M b 2 N h d G l v b j 4 8 S X R l b V R 5 c G U + R m 9 y b X V s Y T w v S X R l b V R 5 c G U + P E l 0 Z W 1 Q Y X R o P l N l Y 3 R p b 2 4 x L 1 N J V F V B J U M z J T g 3 J U M z J T g z T 1 8 x N C 0 x M i 0 y M D I z L 1 R p c G 8 l M j B B b H R l c m F k b z I 8 L 0 l 0 Z W 1 Q Y X R o P j w v S X R l b U x v Y 2 F 0 a W 9 u P j x T d G F i b G V F b n R y a W V z I C 8 + P C 9 J d G V t P j x J d G V t P j x J d G V t T G 9 j Y X R p b 2 4 + P E l 0 Z W 1 U e X B l P k Z v c m 1 1 b G E 8 L 0 l 0 Z W 1 U e X B l P j x J d G V t U G F 0 a D 5 T Z W N 0 a W 9 u M S 9 T S V R V Q S V D M y U 4 N y V D M y U 4 M 0 9 f M T Q t M T I t M j A y M y 9 D b 2 x 1 b m F z J T I w U m V t b 3 Z p Z G F z P C 9 J d G V t U G F 0 a D 4 8 L 0 l 0 Z W 1 M b 2 N h d G l v b j 4 8 U 3 R h Y m x l R W 5 0 c m l l c y A v P j w v S X R l b T 4 8 S X R l b T 4 8 S X R l b U x v Y 2 F 0 a W 9 u P j x J d G V t V H l w Z T 5 G b 3 J t d W x h P C 9 J d G V t V H l w Z T 4 8 S X R l b V B h d G g + U 2 V j d G l v b j E v U 0 l U V U E l Q z M l O D c l Q z M l O D N P X z E 0 L T E y L T I w M j M v V m F s b 3 I l M j B T d W J z d G l 0 d S V D M y V B R G R v P C 9 J d G V t U G F 0 a D 4 8 L 0 l 0 Z W 1 M b 2 N h d G l v b j 4 8 U 3 R h Y m x l R W 5 0 c m l l c y A v P j w v S X R l b T 4 8 S X R l b T 4 8 S X R l b U x v Y 2 F 0 a W 9 u P j x J d G V t V H l w Z T 5 G b 3 J t d W x h P C 9 J d G V t V H l w Z T 4 8 S X R l b V B h d G g + U 2 V j d G l v b j E v U 0 l U V U E l Q z M l O D c l Q z M l O D N P X z E 0 L T E y L T I w M j M v Q 2 9 s d W 5 h c y U y M E 4 l Q z M l Q T N v J T I w R G l u J U M z J U E y b W l j Y X M 8 L 0 l 0 Z W 1 Q Y X R o P j w v S X R l b U x v Y 2 F 0 a W 9 u P j x T d G F i b G V F b n R y a W V z I C 8 + P C 9 J d G V t P j x J d G V t P j x J d G V t T G 9 j Y X R p b 2 4 + P E l 0 Z W 1 U e X B l P k Z v c m 1 1 b G E 8 L 0 l 0 Z W 1 U e X B l P j x J d G V t U G F 0 a D 5 T Z W N 0 a W 9 u M S 9 T S V R V Q S V D M y U 4 N y V D M y U 4 M 0 9 f M T Q t M T I t M j A y M y 9 D b 2 x 1 b m F z J T I w U m V t b 3 Z p Z G F z M T w v S X R l b V B h d G g + P C 9 J d G V t T G 9 j Y X R p b 2 4 + P F N 0 Y W J s Z U V u d H J p Z X M g L z 4 8 L 0 l 0 Z W 0 + P E l 0 Z W 0 + P E l 0 Z W 1 M b 2 N h d G l v b j 4 8 S X R l b V R 5 c G U + R m 9 y b X V s Y T w v S X R l b V R 5 c G U + P E l 0 Z W 1 Q Y X R o P l N l Y 3 R p b 2 4 x L 1 N J V F V B J U M z J T g 3 J U M z J T g z T 1 8 x N C 0 x M i 0 y M D I z L 0 x p b m h h c y U y M E Z p b H R y Y W R h c z w v S X R l b V B h d G g + P C 9 J d G V t T G 9 j Y X R p b 2 4 + P F N 0 Y W J s Z U V u d H J p Z X M g L z 4 8 L 0 l 0 Z W 0 + P E l 0 Z W 0 + P E l 0 Z W 1 M b 2 N h d G l v b j 4 8 S X R l b V R 5 c G U + R m 9 y b X V s Y T w v S X R l b V R 5 c G U + P E l 0 Z W 1 Q Y X R o P l N l Y 3 R p b 2 4 x L 1 N J V F V B J U M z J T g 3 J U M z J T g z T 1 8 x N C 0 x M i 0 y M D I z L 0 N v b H V u Y X M l M j B S Z W 5 v b W V h Z G F z P C 9 J d G V t U G F 0 a D 4 8 L 0 l 0 Z W 1 M b 2 N h d G l v b j 4 8 U 3 R h Y m x l R W 5 0 c m l l c y A v P j w v S X R l b T 4 8 S X R l b T 4 8 S X R l b U x v Y 2 F 0 a W 9 u P j x J d G V t V H l w Z T 5 G b 3 J t d W x h P C 9 J d G V t V H l w Z T 4 8 S X R l b V B h d G g + U 2 V j d G l v b j E v U 0 l U V U E l Q z M l O D c l Q z M l O D N P X z E 0 L T E y L T I w M j M v Q 2 9 s d W 5 h c y U y M F J l b 3 J k Z W 5 h Z G F z P C 9 J d G V t U G F 0 a D 4 8 L 0 l 0 Z W 1 M b 2 N h d G l v b j 4 8 U 3 R h Y m x l R W 5 0 c m l l c y A v P j w v S X R l b T 4 8 L 0 l 0 Z W 1 z P j w v T G 9 j Y W x Q Y W N r Y W d l T W V 0 Y W R h d G F G a W x l P h Y A A A B Q S w U G A A A A A A A A A A A A A A A A A A A A A A A A J g E A A A E A A A D Q j J 3 f A R X R E Y x 6 A M B P w p f r A Q A A A O r O K O B i r g h G h G A v r l q L p Y Y A A A A A A g A A A A A A E G Y A A A A B A A A g A A A A W f K l i W J + O C 0 3 t a 3 L / D L / H b 5 S P S B f 1 7 g P P t K v n R M 1 F d E A A A A A D o A A A A A C A A A g A A A A a I n C P z s k s W o 6 + u d Z W L / U I y e y g T L F 8 8 N 3 f B h P + 2 G N v b 9 Q A A A A X Y K R 0 A T 6 S k z J a h i O v g J 0 v K g / Y M t Q N U s T B a U x g 8 U P 3 D b m 4 T + 9 E s S W S + H F g 7 p j B T + 5 t 8 h Y d 4 Q E Z J E U / + X / 0 I v y R 7 w l w y w x a T w e + 9 I S p k d + W s d A A A A A g B m w Q V 5 w x 1 p 4 P G F 1 q n T g p X c 3 4 B f 1 5 n 8 R 8 H 2 B q / U s E F a G L O l 9 j 5 4 Y e S 8 6 j t I c k K v x D 8 v c F 6 A F 3 A b z r e y l X I q 0 V w = = < / D a t a M a s h u p > 
</file>

<file path=customXml/itemProps1.xml><?xml version="1.0" encoding="utf-8"?>
<ds:datastoreItem xmlns:ds="http://schemas.openxmlformats.org/officeDocument/2006/customXml" ds:itemID="{CCC9F8DE-0030-400E-A144-78C416EF1F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25</vt:i4>
      </vt:variant>
    </vt:vector>
  </HeadingPairs>
  <TitlesOfParts>
    <vt:vector size="25" baseType="lpstr">
      <vt:lpstr>Plan1</vt:lpstr>
      <vt:lpstr>Plan2</vt:lpstr>
      <vt:lpstr>05-06-2023</vt:lpstr>
      <vt:lpstr>28-03-2023</vt:lpstr>
      <vt:lpstr>finalizada por</vt:lpstr>
      <vt:lpstr>Demais campos tabela situação</vt:lpstr>
      <vt:lpstr>Situação</vt:lpstr>
      <vt:lpstr>Tabela22</vt:lpstr>
      <vt:lpstr>_select_situacao_case_when_inic</vt:lpstr>
      <vt:lpstr>Dados</vt:lpstr>
      <vt:lpstr>Planilha6</vt:lpstr>
      <vt:lpstr>ATUAL_05-07-2023</vt:lpstr>
      <vt:lpstr>Situações Datamart - 07-07-2023</vt:lpstr>
      <vt:lpstr>SITUAÇÃO_11-09-23</vt:lpstr>
      <vt:lpstr>ÁRVORE</vt:lpstr>
      <vt:lpstr>situacao_movimento_202308292312</vt:lpstr>
      <vt:lpstr>BASE DAS COMPARAÇÕES</vt:lpstr>
      <vt:lpstr>Planilha5</vt:lpstr>
      <vt:lpstr>Planilha1</vt:lpstr>
      <vt:lpstr>d1</vt:lpstr>
      <vt:lpstr>d2</vt:lpstr>
      <vt:lpstr>análise</vt:lpstr>
      <vt:lpstr>novo</vt:lpstr>
      <vt:lpstr>antigo (2)</vt:lpstr>
      <vt:lpstr>ATUAL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2023-12-15T19:40:55Z</dcterms:modified>
</cp:coreProperties>
</file>