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Restrito\POPs das atividades da SEREF\Res 102\2019\abril  2019\"/>
    </mc:Choice>
  </mc:AlternateContent>
  <bookViews>
    <workbookView xWindow="0" yWindow="0" windowWidth="21600" windowHeight="12555" tabRatio="911" firstSheet="6" activeTab="11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d" sheetId="10" r:id="rId10"/>
    <sheet name="ANEXO IV-e" sheetId="19" r:id="rId11"/>
    <sheet name="ANEXO IV-f" sheetId="20" r:id="rId12"/>
    <sheet name="ANEXO IV-g" sheetId="30" r:id="rId13"/>
    <sheet name="Anexo IV-h" sheetId="28" r:id="rId14"/>
    <sheet name="Anexo V" sheetId="33" r:id="rId15"/>
    <sheet name="Anexo V Envio" sheetId="34" r:id="rId16"/>
    <sheet name="Anexo VI" sheetId="35" r:id="rId17"/>
    <sheet name="ANEXO VII" sheetId="6" r:id="rId18"/>
    <sheet name="Anexo VII Envio" sheetId="36" r:id="rId19"/>
    <sheet name="Anexo VIII" sheetId="37" r:id="rId20"/>
  </sheets>
  <calcPr calcId="162913"/>
</workbook>
</file>

<file path=xl/calcChain.xml><?xml version="1.0" encoding="utf-8"?>
<calcChain xmlns="http://schemas.openxmlformats.org/spreadsheetml/2006/main">
  <c r="H52" i="10" l="1"/>
  <c r="H23" i="10"/>
  <c r="G52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10" i="10"/>
  <c r="F37" i="10"/>
  <c r="F23" i="10"/>
  <c r="E37" i="10"/>
  <c r="E23" i="10"/>
  <c r="N51" i="3" l="1"/>
  <c r="L51" i="3"/>
  <c r="K51" i="3"/>
  <c r="I51" i="3"/>
  <c r="G51" i="3"/>
  <c r="F51" i="3"/>
  <c r="M50" i="3"/>
  <c r="H50" i="3"/>
  <c r="J50" i="3" s="1"/>
  <c r="M49" i="3"/>
  <c r="J49" i="3"/>
  <c r="H49" i="3"/>
  <c r="M48" i="3"/>
  <c r="H48" i="3"/>
  <c r="J48" i="3" s="1"/>
  <c r="M47" i="3"/>
  <c r="J47" i="3"/>
  <c r="H47" i="3"/>
  <c r="M46" i="3"/>
  <c r="H46" i="3"/>
  <c r="J46" i="3" s="1"/>
  <c r="M45" i="3"/>
  <c r="J45" i="3"/>
  <c r="H45" i="3"/>
  <c r="M44" i="3"/>
  <c r="H44" i="3"/>
  <c r="J44" i="3" s="1"/>
  <c r="M43" i="3"/>
  <c r="J43" i="3"/>
  <c r="H43" i="3"/>
  <c r="M42" i="3"/>
  <c r="H42" i="3"/>
  <c r="J42" i="3" s="1"/>
  <c r="M41" i="3"/>
  <c r="J41" i="3"/>
  <c r="H41" i="3"/>
  <c r="M40" i="3"/>
  <c r="H40" i="3"/>
  <c r="J40" i="3" s="1"/>
  <c r="M39" i="3"/>
  <c r="J39" i="3"/>
  <c r="H39" i="3"/>
  <c r="M38" i="3"/>
  <c r="M51" i="3" s="1"/>
  <c r="H38" i="3"/>
  <c r="H51" i="3" s="1"/>
  <c r="N37" i="3"/>
  <c r="L37" i="3"/>
  <c r="K37" i="3"/>
  <c r="G37" i="3"/>
  <c r="F37" i="3"/>
  <c r="M36" i="3"/>
  <c r="H36" i="3"/>
  <c r="J36" i="3" s="1"/>
  <c r="M35" i="3"/>
  <c r="J35" i="3"/>
  <c r="H35" i="3"/>
  <c r="M34" i="3"/>
  <c r="H34" i="3"/>
  <c r="J34" i="3" s="1"/>
  <c r="M33" i="3"/>
  <c r="J33" i="3"/>
  <c r="H33" i="3"/>
  <c r="M32" i="3"/>
  <c r="H32" i="3"/>
  <c r="J32" i="3" s="1"/>
  <c r="M31" i="3"/>
  <c r="J31" i="3"/>
  <c r="H31" i="3"/>
  <c r="M30" i="3"/>
  <c r="H30" i="3"/>
  <c r="J30" i="3" s="1"/>
  <c r="M29" i="3"/>
  <c r="J29" i="3"/>
  <c r="H29" i="3"/>
  <c r="M28" i="3"/>
  <c r="H28" i="3"/>
  <c r="J28" i="3" s="1"/>
  <c r="M27" i="3"/>
  <c r="J27" i="3"/>
  <c r="H27" i="3"/>
  <c r="M26" i="3"/>
  <c r="H26" i="3"/>
  <c r="J26" i="3" s="1"/>
  <c r="M25" i="3"/>
  <c r="J25" i="3"/>
  <c r="H25" i="3"/>
  <c r="M24" i="3"/>
  <c r="M37" i="3" s="1"/>
  <c r="H24" i="3"/>
  <c r="H37" i="3" s="1"/>
  <c r="N23" i="3"/>
  <c r="L23" i="3"/>
  <c r="K23" i="3"/>
  <c r="I23" i="3"/>
  <c r="G23" i="3"/>
  <c r="F23" i="3"/>
  <c r="M22" i="3"/>
  <c r="H22" i="3"/>
  <c r="J22" i="3" s="1"/>
  <c r="M21" i="3"/>
  <c r="J21" i="3"/>
  <c r="H21" i="3"/>
  <c r="M20" i="3"/>
  <c r="H20" i="3"/>
  <c r="J20" i="3" s="1"/>
  <c r="M19" i="3"/>
  <c r="J19" i="3"/>
  <c r="H19" i="3"/>
  <c r="M18" i="3"/>
  <c r="H18" i="3"/>
  <c r="J18" i="3" s="1"/>
  <c r="M17" i="3"/>
  <c r="J17" i="3"/>
  <c r="H17" i="3"/>
  <c r="M16" i="3"/>
  <c r="H16" i="3"/>
  <c r="J16" i="3" s="1"/>
  <c r="M15" i="3"/>
  <c r="J15" i="3"/>
  <c r="H15" i="3"/>
  <c r="M14" i="3"/>
  <c r="H14" i="3"/>
  <c r="J14" i="3" s="1"/>
  <c r="M13" i="3"/>
  <c r="J13" i="3"/>
  <c r="H13" i="3"/>
  <c r="M12" i="3"/>
  <c r="H12" i="3"/>
  <c r="J12" i="3" s="1"/>
  <c r="M11" i="3"/>
  <c r="J11" i="3"/>
  <c r="H11" i="3"/>
  <c r="M10" i="3"/>
  <c r="M23" i="3" s="1"/>
  <c r="H10" i="3"/>
  <c r="H23" i="3" s="1"/>
  <c r="J10" i="3" l="1"/>
  <c r="J23" i="3" s="1"/>
  <c r="J24" i="3"/>
  <c r="J38" i="3"/>
  <c r="J51" i="3" s="1"/>
  <c r="K24" i="9" l="1"/>
  <c r="I24" i="9"/>
  <c r="H24" i="9"/>
  <c r="F24" i="9"/>
  <c r="E24" i="9"/>
  <c r="D24" i="9"/>
  <c r="C24" i="9"/>
  <c r="L24" i="9" s="1"/>
  <c r="L23" i="9"/>
  <c r="L22" i="9"/>
  <c r="L21" i="9"/>
  <c r="L20" i="9"/>
  <c r="L19" i="9"/>
  <c r="L18" i="9"/>
  <c r="L10" i="37" l="1"/>
  <c r="M10" i="37"/>
  <c r="N10" i="37"/>
  <c r="K10" i="37"/>
  <c r="F10" i="37"/>
  <c r="G10" i="37"/>
  <c r="H10" i="37"/>
  <c r="I10" i="37"/>
  <c r="E10" i="37"/>
  <c r="O7" i="37"/>
  <c r="O8" i="37"/>
  <c r="O9" i="37"/>
  <c r="O6" i="37"/>
  <c r="J7" i="37"/>
  <c r="J8" i="37"/>
  <c r="J9" i="37"/>
  <c r="J6" i="37"/>
  <c r="C70" i="32"/>
  <c r="C62" i="32"/>
  <c r="C54" i="32"/>
  <c r="C48" i="32"/>
  <c r="C39" i="32"/>
  <c r="C9" i="32"/>
  <c r="O10" i="37" l="1"/>
  <c r="J10" i="37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O29" i="31"/>
  <c r="S29" i="31" s="1"/>
  <c r="O28" i="31"/>
  <c r="S28" i="31" s="1"/>
  <c r="S27" i="31"/>
  <c r="O27" i="31"/>
  <c r="O26" i="31"/>
  <c r="S26" i="31" s="1"/>
  <c r="O25" i="31"/>
  <c r="S25" i="31" s="1"/>
  <c r="O24" i="31"/>
  <c r="S24" i="31" s="1"/>
  <c r="S23" i="31"/>
  <c r="O23" i="31"/>
  <c r="O22" i="31"/>
  <c r="S22" i="31" s="1"/>
  <c r="O21" i="31"/>
  <c r="S21" i="31" s="1"/>
  <c r="O20" i="31"/>
  <c r="S20" i="31" s="1"/>
  <c r="S19" i="31"/>
  <c r="O19" i="31"/>
  <c r="O18" i="31"/>
  <c r="S18" i="31" s="1"/>
  <c r="O17" i="31"/>
  <c r="S17" i="31" s="1"/>
  <c r="O16" i="31"/>
  <c r="S16" i="31" s="1"/>
  <c r="S15" i="31"/>
  <c r="O15" i="31"/>
  <c r="O14" i="31"/>
  <c r="S14" i="31" s="1"/>
  <c r="O13" i="31"/>
  <c r="S13" i="31" s="1"/>
  <c r="O12" i="31"/>
  <c r="S12" i="31" s="1"/>
  <c r="S11" i="31"/>
  <c r="O11" i="31"/>
  <c r="O10" i="31"/>
  <c r="O32" i="31" s="1"/>
  <c r="W17" i="31" l="1"/>
  <c r="Y17" i="31"/>
  <c r="U17" i="31"/>
  <c r="W25" i="31"/>
  <c r="Y25" i="31"/>
  <c r="U25" i="31"/>
  <c r="W13" i="31"/>
  <c r="Y13" i="31"/>
  <c r="U13" i="31"/>
  <c r="W21" i="31"/>
  <c r="Y21" i="31"/>
  <c r="U21" i="31"/>
  <c r="W29" i="31"/>
  <c r="Y29" i="31"/>
  <c r="U29" i="31"/>
  <c r="W11" i="31"/>
  <c r="Y11" i="31"/>
  <c r="U11" i="31"/>
  <c r="Y14" i="31"/>
  <c r="U14" i="31"/>
  <c r="W14" i="31"/>
  <c r="W15" i="31"/>
  <c r="Y15" i="31"/>
  <c r="U15" i="31"/>
  <c r="Y18" i="31"/>
  <c r="U18" i="31"/>
  <c r="W18" i="31"/>
  <c r="W19" i="31"/>
  <c r="Y19" i="31"/>
  <c r="U19" i="31"/>
  <c r="Y22" i="31"/>
  <c r="U22" i="31"/>
  <c r="W22" i="31"/>
  <c r="W23" i="31"/>
  <c r="Y23" i="31"/>
  <c r="U23" i="31"/>
  <c r="Y26" i="31"/>
  <c r="U26" i="31"/>
  <c r="W26" i="31"/>
  <c r="W27" i="31"/>
  <c r="Y27" i="31"/>
  <c r="U27" i="31"/>
  <c r="Y30" i="31"/>
  <c r="U30" i="31"/>
  <c r="W30" i="31"/>
  <c r="W31" i="31"/>
  <c r="Y31" i="31"/>
  <c r="U31" i="31"/>
  <c r="Y12" i="31"/>
  <c r="U12" i="31"/>
  <c r="W12" i="31"/>
  <c r="Y16" i="31"/>
  <c r="U16" i="31"/>
  <c r="W16" i="31"/>
  <c r="Y20" i="31"/>
  <c r="U20" i="31"/>
  <c r="W20" i="31"/>
  <c r="Y24" i="31"/>
  <c r="U24" i="31"/>
  <c r="W24" i="31"/>
  <c r="Y28" i="31"/>
  <c r="U28" i="31"/>
  <c r="W28" i="31"/>
  <c r="S10" i="31"/>
  <c r="H17" i="19"/>
  <c r="E17" i="19"/>
  <c r="D18" i="19"/>
  <c r="F18" i="19"/>
  <c r="G18" i="19"/>
  <c r="I18" i="19"/>
  <c r="C18" i="19"/>
  <c r="Y10" i="31" l="1"/>
  <c r="U10" i="31"/>
  <c r="W10" i="31"/>
  <c r="S32" i="31"/>
  <c r="D19" i="30"/>
  <c r="E20" i="8"/>
  <c r="H20" i="8" s="1"/>
  <c r="E21" i="8"/>
  <c r="H21" i="8" s="1"/>
  <c r="J11" i="28"/>
  <c r="J12" i="28"/>
  <c r="J13" i="28"/>
  <c r="J14" i="28"/>
  <c r="J15" i="28"/>
  <c r="J16" i="28"/>
  <c r="J17" i="28"/>
  <c r="J18" i="28"/>
  <c r="J19" i="28"/>
  <c r="J20" i="28"/>
  <c r="J21" i="28"/>
  <c r="J10" i="28"/>
  <c r="E22" i="28"/>
  <c r="F22" i="28"/>
  <c r="G22" i="28"/>
  <c r="H22" i="28"/>
  <c r="I22" i="28"/>
  <c r="D22" i="28"/>
  <c r="H10" i="19"/>
  <c r="H11" i="19"/>
  <c r="H12" i="19"/>
  <c r="H13" i="19"/>
  <c r="H14" i="19"/>
  <c r="H15" i="19"/>
  <c r="H16" i="19"/>
  <c r="H9" i="19"/>
  <c r="H18" i="19" s="1"/>
  <c r="M53" i="3"/>
  <c r="K53" i="3"/>
  <c r="L53" i="3"/>
  <c r="N53" i="3"/>
  <c r="K16" i="9"/>
  <c r="K25" i="9" s="1"/>
  <c r="J16" i="9"/>
  <c r="J25" i="9"/>
  <c r="I16" i="9"/>
  <c r="I25" i="9" s="1"/>
  <c r="H16" i="9"/>
  <c r="H25" i="9" s="1"/>
  <c r="G16" i="9"/>
  <c r="G25" i="9" s="1"/>
  <c r="F16" i="9"/>
  <c r="F25" i="9" s="1"/>
  <c r="E16" i="9"/>
  <c r="E25" i="9" s="1"/>
  <c r="D16" i="9"/>
  <c r="D25" i="9" s="1"/>
  <c r="C16" i="9"/>
  <c r="C25" i="9" s="1"/>
  <c r="L15" i="9"/>
  <c r="E25" i="8"/>
  <c r="H25" i="8" s="1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F11" i="20"/>
  <c r="F12" i="20"/>
  <c r="F13" i="20"/>
  <c r="F14" i="20"/>
  <c r="F15" i="20"/>
  <c r="F16" i="20"/>
  <c r="E17" i="20"/>
  <c r="D17" i="20"/>
  <c r="C17" i="20"/>
  <c r="E16" i="19"/>
  <c r="E15" i="19"/>
  <c r="E14" i="19"/>
  <c r="E13" i="19"/>
  <c r="E12" i="19"/>
  <c r="E11" i="19"/>
  <c r="E10" i="19"/>
  <c r="E9" i="19"/>
  <c r="L14" i="9"/>
  <c r="L13" i="9"/>
  <c r="L12" i="9"/>
  <c r="E16" i="8"/>
  <c r="H16" i="8" s="1"/>
  <c r="E15" i="8"/>
  <c r="H15" i="8" s="1"/>
  <c r="E14" i="8"/>
  <c r="H14" i="8" s="1"/>
  <c r="F53" i="3"/>
  <c r="F52" i="10"/>
  <c r="E52" i="10"/>
  <c r="I53" i="3"/>
  <c r="G53" i="3"/>
  <c r="C26" i="8"/>
  <c r="L16" i="9" l="1"/>
  <c r="L25" i="9" s="1"/>
  <c r="E26" i="8"/>
  <c r="H26" i="8" s="1"/>
  <c r="D27" i="8"/>
  <c r="C27" i="8"/>
  <c r="E18" i="8"/>
  <c r="H18" i="8" s="1"/>
  <c r="F17" i="20"/>
  <c r="Y32" i="31"/>
  <c r="U32" i="31"/>
  <c r="W32" i="31"/>
  <c r="J53" i="3"/>
  <c r="H53" i="3"/>
  <c r="E18" i="19"/>
  <c r="J22" i="28"/>
  <c r="H27" i="8" l="1"/>
  <c r="E27" i="8"/>
</calcChain>
</file>

<file path=xl/sharedStrings.xml><?xml version="1.0" encoding="utf-8"?>
<sst xmlns="http://schemas.openxmlformats.org/spreadsheetml/2006/main" count="2367" uniqueCount="1089">
  <si>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</si>
  <si>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</si>
  <si>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</si>
  <si>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</si>
  <si>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</si>
  <si>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</si>
  <si>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</si>
  <si>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</si>
  <si>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</si>
  <si>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</si>
  <si>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</si>
  <si>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</si>
  <si>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</si>
  <si>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</si>
  <si>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</si>
  <si>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</si>
  <si>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</si>
  <si>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</si>
  <si>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</si>
  <si>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</si>
  <si>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</si>
  <si>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</si>
  <si>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</si>
  <si>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</si>
  <si>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</si>
  <si>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</si>
  <si>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</si>
  <si>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</si>
  <si>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</si>
  <si>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</si>
  <si>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</si>
  <si>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</si>
  <si>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</si>
  <si>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</si>
  <si>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</si>
  <si>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</si>
  <si>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</si>
  <si>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</si>
  <si>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</si>
  <si>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</si>
  <si>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</si>
  <si>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</si>
  <si>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</si>
  <si>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</si>
  <si>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</si>
  <si>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TOTAL CARGOS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</si>
  <si>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</si>
  <si>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</si>
  <si>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</si>
  <si>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</si>
  <si>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</si>
  <si>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</si>
  <si>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</si>
  <si>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</si>
  <si>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</si>
  <si>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</si>
  <si>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</si>
  <si>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</si>
  <si>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</si>
  <si>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</si>
  <si>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Servidores ativos</t>
  </si>
  <si>
    <t>Exercício no órgão</t>
  </si>
  <si>
    <t>Outros afastamentos</t>
  </si>
  <si>
    <t>Nome</t>
  </si>
  <si>
    <t>Cargo</t>
  </si>
  <si>
    <t>Lotação</t>
  </si>
  <si>
    <t>Cargo ou emprego</t>
  </si>
  <si>
    <t>efetivo</t>
  </si>
  <si>
    <t xml:space="preserve">Órgão de </t>
  </si>
  <si>
    <t>origem</t>
  </si>
  <si>
    <t>Regime</t>
  </si>
  <si>
    <t>Jurídico</t>
  </si>
  <si>
    <t>No Órgão</t>
  </si>
  <si>
    <t>Instrumento</t>
  </si>
  <si>
    <t>De Cessão</t>
  </si>
  <si>
    <t xml:space="preserve">Data de </t>
  </si>
  <si>
    <t>Início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</si>
  <si>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</si>
  <si>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</si>
  <si>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</si>
  <si>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</si>
  <si>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</si>
  <si>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</si>
  <si>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</si>
  <si>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</si>
  <si>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</si>
  <si>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</si>
  <si>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</si>
  <si>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</si>
  <si>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</si>
  <si>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</si>
  <si>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</si>
  <si>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</si>
  <si>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</si>
  <si>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</si>
  <si>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</si>
  <si>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RESOLUÇÃO 102 CNJ - ANEXO VII – SERVIDORES E/OU EMPREGADOS NÃO INTEGRANTES DO QUADRO PRÓPRIO EM EXERCÍCIO NO ÓRGÃO SEM EXERCÍCIO DE CARGO EM COMISSÃO OU FUNÇÃO DE CONFIANÇA, EXCETO OS CONSTANTES DO ANEXO VI.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</si>
  <si>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</si>
  <si>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</si>
  <si>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</si>
  <si>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</si>
  <si>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</si>
  <si>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</si>
  <si>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</si>
  <si>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</si>
  <si>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</si>
  <si>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</si>
  <si>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</si>
  <si>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</si>
  <si>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</si>
  <si>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</si>
  <si>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</si>
  <si>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</si>
  <si>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</si>
  <si>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</si>
  <si>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</si>
  <si>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</si>
  <si>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</si>
  <si>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</si>
  <si>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</si>
  <si>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</si>
  <si>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</si>
  <si>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</si>
  <si>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</si>
  <si>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</si>
  <si>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</si>
  <si>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</si>
  <si>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</si>
  <si>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</si>
  <si>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</si>
  <si>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</si>
  <si>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</si>
  <si>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</si>
  <si>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</si>
  <si>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</si>
  <si>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</si>
  <si>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</si>
  <si>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</si>
  <si>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</si>
  <si>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</si>
  <si>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</si>
  <si>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</si>
  <si>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</si>
  <si>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</si>
  <si>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</si>
  <si>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</si>
  <si>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</si>
  <si>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</si>
  <si>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>Poder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</si>
  <si>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</si>
  <si>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</si>
  <si>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</si>
  <si>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</si>
  <si>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</si>
  <si>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</si>
  <si>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</si>
  <si>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</si>
  <si>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</si>
  <si>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</si>
  <si>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</si>
  <si>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</si>
  <si>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</si>
  <si>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</si>
  <si>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Exercício em outros órgãos do Judiciário</t>
  </si>
  <si>
    <t>g) Magistrados não integrantes do quadro próprio em exercício no órgão</t>
  </si>
  <si>
    <t>Cargo na carreira</t>
  </si>
  <si>
    <t>Quantidade</t>
  </si>
  <si>
    <t>Cargo/função exercido no órgão</t>
  </si>
  <si>
    <t xml:space="preserve">Observações: Serão incluídos neste anexo os que exercem cargo de conselheiro, ainda que não </t>
  </si>
  <si>
    <t xml:space="preserve">                     pertencentes ao quadro de magistrados do Poder Judiciário.</t>
  </si>
  <si>
    <t>a) cargos efetivos do quadro de pessoal do órgão.</t>
  </si>
  <si>
    <t>b) cargos em comissão e funções de confiança do quadro de pessoal do órgão.</t>
  </si>
  <si>
    <t>d) Situação funcional dos servidores ativos do quadro de pessoal do órgão.</t>
  </si>
  <si>
    <t>TOTAL GERAL</t>
  </si>
  <si>
    <t>Juiz Classista de Primeira Instância</t>
  </si>
  <si>
    <t>Juíz Classista de Primeira instância</t>
  </si>
  <si>
    <t>h) Quantitativos de beneficiários e dependentes de benefícios assistenciais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</si>
  <si>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</si>
  <si>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</si>
  <si>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</si>
  <si>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</si>
  <si>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</si>
  <si>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</si>
  <si>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</si>
  <si>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</si>
  <si>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</si>
  <si>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</si>
  <si>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</si>
  <si>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</si>
  <si>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</si>
  <si>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</si>
  <si>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</si>
  <si>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</si>
  <si>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</si>
  <si>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</si>
  <si>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</si>
  <si>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</si>
  <si>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</si>
  <si>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</si>
  <si>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</si>
  <si>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</si>
  <si>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</si>
  <si>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</si>
  <si>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</si>
  <si>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</si>
  <si>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</si>
  <si>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</si>
  <si>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</si>
  <si>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</si>
  <si>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</si>
  <si>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</si>
  <si>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</si>
  <si>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</si>
  <si>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</si>
  <si>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</si>
  <si>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Observação: Este anexo é facultativo para os tribunais de justiça dos Estados.</t>
  </si>
  <si>
    <r>
      <t xml:space="preserve"> Descrição do ato legal que define os valores unitários (</t>
    </r>
    <r>
      <rPr>
        <i/>
        <sz val="9"/>
        <rFont val="Times New Roman"/>
        <family val="1"/>
      </rPr>
      <t>per capita</t>
    </r>
    <r>
      <rPr>
        <sz val="9"/>
        <rFont val="Times New Roman"/>
        <family val="1"/>
      </rPr>
      <t>) dos benefícios assistenciais:</t>
    </r>
  </si>
  <si>
    <t>CARREIRA / 
CLASSE / PADRÃO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</si>
  <si>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</si>
  <si>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</si>
  <si>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</si>
  <si>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</si>
  <si>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</si>
  <si>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</si>
  <si>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</si>
  <si>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</si>
  <si>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</si>
  <si>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</si>
  <si>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</si>
  <si>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</si>
  <si>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</si>
  <si>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</si>
  <si>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</si>
  <si>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</si>
  <si>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</si>
  <si>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</si>
  <si>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</si>
  <si>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</si>
  <si>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</si>
  <si>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</si>
  <si>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</si>
  <si>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</si>
  <si>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</si>
  <si>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</si>
  <si>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</si>
  <si>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</si>
  <si>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</si>
  <si>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</si>
  <si>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</si>
  <si>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</si>
  <si>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</si>
  <si>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</si>
  <si>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</si>
  <si>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</si>
  <si>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</si>
  <si>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</si>
  <si>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</si>
  <si>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</si>
  <si>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</si>
  <si>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</si>
  <si>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</si>
  <si>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</si>
  <si>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</si>
  <si>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</si>
  <si>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</si>
  <si>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</si>
  <si>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</si>
  <si>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</si>
  <si>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</si>
  <si>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</si>
  <si>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</si>
  <si>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</si>
  <si>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</si>
  <si>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</si>
  <si>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</si>
  <si>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</si>
  <si>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</si>
  <si>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</si>
  <si>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</si>
  <si>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</si>
  <si>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</si>
  <si>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</si>
  <si>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</si>
  <si>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</si>
  <si>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</si>
  <si>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</si>
  <si>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</si>
  <si>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</si>
  <si>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</si>
  <si>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</si>
  <si>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</si>
  <si>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</si>
  <si>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</si>
  <si>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</si>
  <si>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</si>
  <si>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</si>
  <si>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</si>
  <si>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</si>
  <si>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</si>
  <si>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</si>
  <si>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</si>
  <si>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V – MEMBROS E AGENTES PÚBLICOS.</t>
  </si>
  <si>
    <t>Data da última atualização: _______________</t>
  </si>
  <si>
    <t>Matrícula Funcional</t>
  </si>
  <si>
    <t>Função de Confiança/ Cargo em Comissão</t>
  </si>
  <si>
    <t>Ato de Provimento</t>
  </si>
  <si>
    <t>Data de Publicação</t>
  </si>
  <si>
    <t>CPF</t>
  </si>
  <si>
    <t>Versão para envio ao CNJ</t>
  </si>
  <si>
    <t>ANEXO VI – EMPREGADOS DE EMPRESAS CONTRATADAS EM EXERCÍCIO NOS ÓRGÃOS.</t>
  </si>
  <si>
    <t>Nome do Empregado</t>
  </si>
  <si>
    <t>Empresa</t>
  </si>
  <si>
    <t>CNPJ</t>
  </si>
  <si>
    <t>Cargo /Atividade</t>
  </si>
  <si>
    <t>Lotação / Local de Exercício</t>
  </si>
  <si>
    <t>Art. 109 LDO</t>
  </si>
  <si>
    <t>ANEXO VII – SERVIDORES E/OU EMPREGADOS NÃO INTEGRANTES DO QUADRO PRÓPRIO EM EXERCÍCIO NO ÓRGÃO SEM EXERCÍCIO DE CARGO EM COMISSÃO OU FUNÇÃO DE CONFIANÇA, EXCETO OS CONSTANTES DO ANEXO VI.</t>
  </si>
  <si>
    <t>Mês/Ano:</t>
  </si>
  <si>
    <t>TOTAL GERAL:</t>
  </si>
  <si>
    <t>ANEXO VIII - Detalhamento da folha de pagamento de pessoal</t>
  </si>
  <si>
    <t>RENDIMENTOS</t>
  </si>
  <si>
    <t>Subsídio, Diferença de Subsídio, Função de confiança ou Cargo em comissão</t>
  </si>
  <si>
    <t>DESCONTOS</t>
  </si>
  <si>
    <t>Diárias
 13</t>
  </si>
  <si>
    <t>Remuneração do Órgão de origem
 12</t>
  </si>
  <si>
    <t>Rendimento Líquido
 11</t>
  </si>
  <si>
    <t>Total do Desconto
 (X)</t>
  </si>
  <si>
    <t>Retenção por Teto Constitucional
 (IX)</t>
  </si>
  <si>
    <t>Descontos Diversos 
(VIII)</t>
  </si>
  <si>
    <t>Imposto de Renda
 (VII)</t>
  </si>
  <si>
    <t>Previdência Pública
 (VI)</t>
  </si>
  <si>
    <t>Total do Crédito
 (V)</t>
  </si>
  <si>
    <t>Vantagens Eventuais
 (IV)</t>
  </si>
  <si>
    <t>Indenizações
 (III)</t>
  </si>
  <si>
    <t>Vantagens Pessoais
 (II)</t>
  </si>
  <si>
    <t>Remuneração Paradigma
 (I)</t>
  </si>
  <si>
    <t>...</t>
  </si>
  <si>
    <t>[vi] Contribuição Previdenciária Oficial (Plano de Seguridade Social do Servidor Público e Regime Geral de Previdência Social).</t>
  </si>
  <si>
    <t>[vii] Imposto de Renda Retido na Fonte.</t>
  </si>
  <si>
    <t>[viii] Cotas de participação de auxílio pré-escolar, auxílio transporte e demais descontos extraordinários de caráter não pessoal.</t>
  </si>
  <si>
    <t>[ix] Valores retidos por excederem ao teto remuneratório constitucional conforme Resoluções nº 13 e 14, do CNJ.</t>
  </si>
  <si>
    <t>[x] Total dos descontos efetuados no mês.</t>
  </si>
  <si>
    <t>11 Rendimento líquido após os descontos referidos nos itens anteriores.</t>
  </si>
  <si>
    <t>12 Remuneração percebida no órgão de origem por magistrados e servidores, cedidos ou requisitados, optantes por aquela remuneração.</t>
  </si>
  <si>
    <t>13 Valor de diárias efetivamente pago no mês de referência, ainda que o período de afastamento se estenda para além deste.</t>
  </si>
  <si>
    <t>[v] Total dos rendimentos pagos no mês.</t>
  </si>
  <si>
    <t>[iv] Abono constitucional de 1/3 de férias, indenização de férias, antecipação de férias, gratificação natalina, antecipação de gratificação natalina, serviço extraordinário, substituição, pagamentos retroativos, além de outras desta natureza.</t>
  </si>
  <si>
    <t>[ii] V.P.N.I., Adicional por tempo de serviço, quintos, décimos e vantagens decorrentes de sentença judicial ou extensão administrativa, abono de permanência.</t>
  </si>
  <si>
    <t>[i] Remuneração do cargo efetivo - Vencimento, G.A.J., V.P.I, Adicionais de Qualificação, G.A.E e G.A.S, além de outras desta natureza.</t>
  </si>
  <si>
    <t>[iii] Auxílio-alimentação, Auxílio-transporte, Auxílio Pré-escolar, Auxílio Saúde, Auxílio Natalidade, Auxílio Moradia, Ajuda de Custo, além de outras desta natureza.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</si>
  <si>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</si>
  <si>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</si>
  <si>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</si>
  <si>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</si>
  <si>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</si>
  <si>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</si>
  <si>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</si>
  <si>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Presidente/Conselheiro/Corregedor</t>
  </si>
  <si>
    <t>Conselheiro</t>
  </si>
  <si>
    <t>Conselheiro/Juiz Auxiliar</t>
  </si>
  <si>
    <t>Juiz Auxiliar</t>
  </si>
  <si>
    <t>ÓRGÃO: CNJ</t>
  </si>
  <si>
    <t>Data de referência: 31/7/2018</t>
  </si>
  <si>
    <t>UNIDADE: SEREF</t>
  </si>
  <si>
    <t>ADERRUAN RODRIGUES TAVARES</t>
  </si>
  <si>
    <t>CJ-3 / ASSESSOR-CHEFE DO GABINETE DE CONSELHEIRO</t>
  </si>
  <si>
    <t>GABINETE VAGA JUIZ TRT</t>
  </si>
  <si>
    <t>PORTARIA 105</t>
  </si>
  <si>
    <t>ADILSON MEDEIROS DA SILVA</t>
  </si>
  <si>
    <t>ANALISTA JUDICIÁRIO / ADMINISTRATIVA</t>
  </si>
  <si>
    <t>CJ-2 / CHEFE DE DIVISÃO</t>
  </si>
  <si>
    <t>DIVISÃO DE DESENVOLVIMENTO INSTITUCIONAL</t>
  </si>
  <si>
    <t>PORTARIA 43</t>
  </si>
  <si>
    <t>ADRIANO PAMPLONA</t>
  </si>
  <si>
    <t>ANALISTA JUDICIÁRIO / APOIO ESPECIALIZADO / ANÁLISE DE SISTEMAS</t>
  </si>
  <si>
    <t>FC-05 / ASSISTENTE DE PROJETO ESTRATÉGICO</t>
  </si>
  <si>
    <t>DIVISÃO DE GESTÃO DO PROCESSO JUDICIAL ELETRÔNICO</t>
  </si>
  <si>
    <t>PORTARIA 20</t>
  </si>
  <si>
    <t>ADRIENE DOMINGUES COSTA</t>
  </si>
  <si>
    <t>FC-06 / ASSISTENTE VI</t>
  </si>
  <si>
    <t>GABINETE VAGA 2 ADVOGADO</t>
  </si>
  <si>
    <t>PORTARIA 314</t>
  </si>
  <si>
    <t>AEDA VALLE CAVALCANTE</t>
  </si>
  <si>
    <t>FC-06 / CHEFE DE SEÇÃO</t>
  </si>
  <si>
    <t>SEÇÃO DE PROCESSAMENTO</t>
  </si>
  <si>
    <t>PORTARIA 287</t>
  </si>
  <si>
    <t>AGATHA SOARES DA SILVEIRA</t>
  </si>
  <si>
    <t>ANALISTA JUDICIÁRIO / JUDICIÁRIA</t>
  </si>
  <si>
    <t>CJ-2 / ASSESSOR II</t>
  </si>
  <si>
    <t>PORTARIA 104</t>
  </si>
  <si>
    <t>ALAN MORATO</t>
  </si>
  <si>
    <t>SEÇÃO DE GESTÃO DE BANCO DE DADOS</t>
  </si>
  <si>
    <t>PORTARIA 438</t>
  </si>
  <si>
    <t>ALDDIE ANDERSON D'LIMA</t>
  </si>
  <si>
    <t>GABINETE VAGA MEMBRO MPU</t>
  </si>
  <si>
    <t>PORTARIA 93</t>
  </si>
  <si>
    <t>ALESSANDRA CRISTINA DE JESUS TEIXEIRA</t>
  </si>
  <si>
    <t>SUPERIOR TRIBUNAL DE JUSTICA</t>
  </si>
  <si>
    <t>PORTARIA 599</t>
  </si>
  <si>
    <t>ALESSANDRO ERIK DE JESUS</t>
  </si>
  <si>
    <t>SEÇÃO DE GESTÃO DE SERVIÇOS E APLICAÇÕES</t>
  </si>
  <si>
    <t>PORTARIA 58</t>
  </si>
  <si>
    <t>ALESSANDRO GUIMARÃES BARBOSA</t>
  </si>
  <si>
    <t>APOSTILA 231</t>
  </si>
  <si>
    <t>ALEX LEMOS SALGADO</t>
  </si>
  <si>
    <t>TÉCNICO JUDICIÁRIO / APOIO ESPECIALIZADO / PROGRAMAÇÃO DE SISTEMAS</t>
  </si>
  <si>
    <t>SEÇÃO DE GESTÃO DE TELECOMUNICAÇÕES</t>
  </si>
  <si>
    <t>PORTARIA 82</t>
  </si>
  <si>
    <t>ALEX RIBEIRO DE OLIVEIRA</t>
  </si>
  <si>
    <t>SEÇÃO DE GESTÃO DE SISTEMAS DA PRESIDÊNCIA, DA CORREGEDORIA E DOS GABINETES</t>
  </si>
  <si>
    <t>PORTARIA 34</t>
  </si>
  <si>
    <t>ALEXANDER DA COSTA MONTEIRO</t>
  </si>
  <si>
    <t>FC-05 / ASSISTENTE V</t>
  </si>
  <si>
    <t>DEPARTAMENTO DE PESQUISAS JUDICIÁRIAS</t>
  </si>
  <si>
    <t>PORTARIA 320</t>
  </si>
  <si>
    <t>ALEXANDRE GOMES CARLOS</t>
  </si>
  <si>
    <t>CORREGEDORIA NACIONAL DE JUSTIÇA</t>
  </si>
  <si>
    <t>PORTARIA 40</t>
  </si>
  <si>
    <t>ALEXANDRE PADULA JANNUZZI</t>
  </si>
  <si>
    <t xml:space="preserve">SEÇÃO DE LEGISLAÇÃO </t>
  </si>
  <si>
    <t>PORTARIA 288</t>
  </si>
  <si>
    <t>ALEXANDRE PINTO VIEIRA DE PAULA</t>
  </si>
  <si>
    <t>FC-02 / ASSISTENTE II</t>
  </si>
  <si>
    <t>COORDENADORIA DE AUDITORIA</t>
  </si>
  <si>
    <t>PORTARIA 111</t>
  </si>
  <si>
    <t>ALEXANDRE SILVA LELES</t>
  </si>
  <si>
    <t>SEÇÃO DE GESTÃO DE CONTRATOS</t>
  </si>
  <si>
    <t>ALEXANDRE SOUZA CASTRO</t>
  </si>
  <si>
    <t>SEÇÃO DE ACOMPANHAMENTO DAS DECISÕES</t>
  </si>
  <si>
    <t>PORTARIA 4</t>
  </si>
  <si>
    <t>ALINE LUIZ DOS SANTOS</t>
  </si>
  <si>
    <t>GABINETE VAGA JUIZ DO TRABALHO</t>
  </si>
  <si>
    <t>ALINE RIBEIRO DE MENDONÇA</t>
  </si>
  <si>
    <t>ANALISTA JUDICIÁRIO / APOIO ESPECIALIZADO / PSICOLOGIA</t>
  </si>
  <si>
    <t>CJ-3 / SECRETÁRIO</t>
  </si>
  <si>
    <t>SECRETARIA DE GESTÃO DE PESSOAS</t>
  </si>
  <si>
    <t>PORTARIA 22</t>
  </si>
  <si>
    <t>ALINE TAVARES GURGEL</t>
  </si>
  <si>
    <t>CJ-1 / ASSESSOR I</t>
  </si>
  <si>
    <t>SECRETARIA DE CERIMONIAL E EVENTOS</t>
  </si>
  <si>
    <t>PORTARIA 65</t>
  </si>
  <si>
    <t>ALOYSIO SILVA CORRÊA DA VEIGA</t>
  </si>
  <si>
    <t>CON / CONSELHEIRO</t>
  </si>
  <si>
    <t>GABINETE VAGA TST</t>
  </si>
  <si>
    <t xml:space="preserve">DECRETO </t>
  </si>
  <si>
    <t>AMANDA CÔRTES GOMES</t>
  </si>
  <si>
    <t>PORTARIA 179</t>
  </si>
  <si>
    <t>ANA CARLA TEIXEIRA DE MATOS LIMA CAETANO</t>
  </si>
  <si>
    <t>TÉCNICO JUDICIÁRIO / ADMINISTRATIVA</t>
  </si>
  <si>
    <t>FC-04 / ASSISTENTE IV</t>
  </si>
  <si>
    <t>SECRETARIA DE ADMINISTRAÇÃO</t>
  </si>
  <si>
    <t>ANA LUCIA SANTOS SAAD DE CARVALHO</t>
  </si>
  <si>
    <t>PORTARIA 77</t>
  </si>
  <si>
    <t>ANA LUIZA GAMA LIMA DE ARAÚJO</t>
  </si>
  <si>
    <t>DEP DE MONITORAMENTO E FISCALIZAÇÃO  DO SIST CARCERÁRIO E DO SIST  DE EXEC DE MED SOCIOEDUCATIVAS</t>
  </si>
  <si>
    <t>PORTARIA 73</t>
  </si>
  <si>
    <t>ANA TERESA PEREZ COSTA</t>
  </si>
  <si>
    <t>FC-06 / SUPERVISOR</t>
  </si>
  <si>
    <t>PORTARIA 348</t>
  </si>
  <si>
    <t>ANALI CRISTINO FIGUEIREDO</t>
  </si>
  <si>
    <t>CENTRO DE FORMAÇÃO E APERFEIÇOAMENTO DE SERVIDORES DO PODER JUDICIÁRIO</t>
  </si>
  <si>
    <t>PORTARIA 95</t>
  </si>
  <si>
    <t>ANDRE LUIS GUIMARÃES GODINHO</t>
  </si>
  <si>
    <t>GABINETE VAGA 1 ADVOGADO</t>
  </si>
  <si>
    <t>ANDRE LUIZ RODRIGUES DA MOTA</t>
  </si>
  <si>
    <t>SECRETARIA DE COMUNICAÇÃO SOCIAL</t>
  </si>
  <si>
    <t>PORTARIA 10</t>
  </si>
  <si>
    <t>ANDREA SOBRAL DE BARROS</t>
  </si>
  <si>
    <t>GABINETE DO DIRETOR-GERAL</t>
  </si>
  <si>
    <t>PORTARIA 154</t>
  </si>
  <si>
    <t>ANDREMARA DOS SANTOS</t>
  </si>
  <si>
    <t>JUI / JUIZ AUXILIAR</t>
  </si>
  <si>
    <t>SECRETARIA-GERAL</t>
  </si>
  <si>
    <t>PORTARIA 47</t>
  </si>
  <si>
    <t>ANDRESSA GOMES DE OLIVEIRA ESSADO</t>
  </si>
  <si>
    <t>SEÇÃO DE APOIO AO PLENÁRIO</t>
  </si>
  <si>
    <t>PORTARIA 171</t>
  </si>
  <si>
    <t>ANDREY DE ALCÂNTARA GÓES</t>
  </si>
  <si>
    <t>GABINETE VAGA JUIZ TRF</t>
  </si>
  <si>
    <t>PORTARIA 182</t>
  </si>
  <si>
    <t>ANGELA MARIA DA SILVA</t>
  </si>
  <si>
    <t>SEÇÃO DE REGISTROS FUNCIONAIS</t>
  </si>
  <si>
    <t>ANGELA MARIA DOS SANTOS</t>
  </si>
  <si>
    <t>GABINETE VAGA CIDADÃO CÂMARA</t>
  </si>
  <si>
    <t>PORTARIA 213</t>
  </si>
  <si>
    <t>ANTONIO AUGUSTO SILVA MARTINS</t>
  </si>
  <si>
    <t>PORTARIA 212</t>
  </si>
  <si>
    <t>ANTONIO CARLOS STANGHERLIN REBELO</t>
  </si>
  <si>
    <t>CJ-3 / DIRETOR DE DEPARTAMENTO</t>
  </si>
  <si>
    <t>DEPARTAMENTO DE ACOMPANHAMENTO ORÇAMENTÁRIO</t>
  </si>
  <si>
    <t>PORTARIA 340</t>
  </si>
  <si>
    <t>ANTONIO CLAUDIO BULHÕES E SILVA</t>
  </si>
  <si>
    <t>SEÇÃO DE GESTÃO ESTRATÉGICA DE TECNOLOGIA DA INFORMAÇÃO E COMUNICAÇÃO</t>
  </si>
  <si>
    <t>PORTARIA 138</t>
  </si>
  <si>
    <t>ANTONIO FERREIRA DE MELO FILHO</t>
  </si>
  <si>
    <t>PORTARIA 366</t>
  </si>
  <si>
    <t>ANTÔNIO MÁRIO LÚCIO DE OLIVEIRA JUNIOR</t>
  </si>
  <si>
    <t>SEÇÃO DE SELEÇÃO E GESTÃO DE DESEMPENHO</t>
  </si>
  <si>
    <t>PORTARIA 259</t>
  </si>
  <si>
    <t>ANTONIO RENAN DE SOUSA RODRIGUES</t>
  </si>
  <si>
    <t>PORTARIA 12</t>
  </si>
  <si>
    <t>ARNALDO HOSSEPIAN SALLES LIMA JUNIOR</t>
  </si>
  <si>
    <t>GABINETE VAGA MEMBRO MPE</t>
  </si>
  <si>
    <t>ARTHUR DIAS AVELINO</t>
  </si>
  <si>
    <t>ANALISTA JUDICIÁRIO / ADMINISTRATIVA / CONTABILIDADE</t>
  </si>
  <si>
    <t>TRIBUNAL REGIONAL FEDERAL 1ª Região</t>
  </si>
  <si>
    <t>ARTHUR NOGUEIRA DA GAMA CAMPOS</t>
  </si>
  <si>
    <t>BARUC MACHADO GAMA</t>
  </si>
  <si>
    <t>SEÇÃO DE EXECUÇÃO ORÇAMENTÁRIA E FINANCEIRA</t>
  </si>
  <si>
    <t>PORTARIA 310</t>
  </si>
  <si>
    <t>BEATRIZ VARELA DA SILVA AULER</t>
  </si>
  <si>
    <t>GABINETE DA OUVIDORIA</t>
  </si>
  <si>
    <t>PORTARIA 164</t>
  </si>
  <si>
    <t>BENILDO MORAIS SANTOS</t>
  </si>
  <si>
    <t>SEÇÃO DE GESTÃO DE PROCESSOS</t>
  </si>
  <si>
    <t>BIANCA SÁVIA FERREIRA MOULIN</t>
  </si>
  <si>
    <t>SEÇÃO DE INFORMAÇÕES E AVALIAÇÃO ORÇAMENTÁRIA DO JUDICIÁRIO DA UNIÃO</t>
  </si>
  <si>
    <t>BRENTON VIEIRA CRISPIM</t>
  </si>
  <si>
    <t>GABINETE VAGA DESEMBARGADOR TJ</t>
  </si>
  <si>
    <t>PORTARIA 136</t>
  </si>
  <si>
    <t>BRUNO ANDERSON BATISTA SILVA</t>
  </si>
  <si>
    <t>BRUNO CÉSAR DE OLIVEIRA LOPES</t>
  </si>
  <si>
    <t>SEÇÃO DE COMPRAS</t>
  </si>
  <si>
    <t>PORTARIA 52</t>
  </si>
  <si>
    <t>BRUNO GOMES FARIA</t>
  </si>
  <si>
    <t>CJ-1 / COORDENADOR</t>
  </si>
  <si>
    <t>COORDENADORIA DE PROTOCOLO, AUTUAÇÃO E DISTRIBUIÇÃO</t>
  </si>
  <si>
    <t>BRUNO MAIA DE OLIVEIRA</t>
  </si>
  <si>
    <t>ASSESSORIA DA CORREGEDORIA</t>
  </si>
  <si>
    <t>PORTARIA 205</t>
  </si>
  <si>
    <t>CAMILA NEVES BEZERRA</t>
  </si>
  <si>
    <t>ASSESSORIA JURÍDICA</t>
  </si>
  <si>
    <t>PORTARIA 391</t>
  </si>
  <si>
    <t>CANDICE LAVOCAT GALVÃO JOBIM</t>
  </si>
  <si>
    <t>PORTARIA 26</t>
  </si>
  <si>
    <t>CARINE DE LIMA NASCIMENTO</t>
  </si>
  <si>
    <t>CARLA FABIANE ABREU ARANHA</t>
  </si>
  <si>
    <t>COORDENADORIA DE PROCESSAMENTO DE FEITOS</t>
  </si>
  <si>
    <t>PORTARIA 78</t>
  </si>
  <si>
    <t>CARLOS ALBERTO MARQUES</t>
  </si>
  <si>
    <t>CARLOS EDUARDO VELLOZO DE CAMPOS</t>
  </si>
  <si>
    <t>SEÇÃO DE GESTÃO DE ATENDIMENTO AO USUÁRIO</t>
  </si>
  <si>
    <t xml:space="preserve">CARLOS MAGNO DE SOUSA ALVES </t>
  </si>
  <si>
    <t>CARLOS VIEIRA VON ADAMEK</t>
  </si>
  <si>
    <t>PORTARIA 27</t>
  </si>
  <si>
    <t>CÁRMEN LÚCIA ANTUNES ROCHA</t>
  </si>
  <si>
    <t>CON / CONSELHEIRO/PRESIDENTE</t>
  </si>
  <si>
    <t>PRESIDÊNCIA</t>
  </si>
  <si>
    <t xml:space="preserve"> </t>
  </si>
  <si>
    <t>CÉLIA DE LIMA VIANA MACHADO</t>
  </si>
  <si>
    <t>PORTARIA 388</t>
  </si>
  <si>
    <t>CELINA RIBEIRO COELHO DE MORAES</t>
  </si>
  <si>
    <t>GABINETE VAGA CIDADÃO SENADO</t>
  </si>
  <si>
    <t>PORTARIA 88</t>
  </si>
  <si>
    <t>CINTHYA RICI COELHO BORGES</t>
  </si>
  <si>
    <t>SEÇÃO DE CERIMONIAL</t>
  </si>
  <si>
    <t>PORTARIA 383</t>
  </si>
  <si>
    <t>CLÁUDIA SILVIA DE ANDRADE FREITAS</t>
  </si>
  <si>
    <t>PORTARIA 15</t>
  </si>
  <si>
    <t>CLAUDIO HENRIQUE PEREIRA DA SILVA</t>
  </si>
  <si>
    <t>SEÇÃO DE COMUNICAÇÃO INSTITUCIONAL</t>
  </si>
  <si>
    <t>PORTARIA 102</t>
  </si>
  <si>
    <t>CLÁUDIO MARCELO ALBUQUERQUE NASCIMENTO SILVA</t>
  </si>
  <si>
    <t>SEÇÃO DE GESTÃO DE SEGURANÇA DA INFORMAÇÃO</t>
  </si>
  <si>
    <t>CLAUDIO ROBERTO SOARES</t>
  </si>
  <si>
    <t>SEÇÃO DE ANÁLISE E LIQUIDAÇÃO</t>
  </si>
  <si>
    <t>PORTARIA 74</t>
  </si>
  <si>
    <t>CLEVER LEMOS NOGUEIRA</t>
  </si>
  <si>
    <t>CRISTIANE VALE DE SOUSA</t>
  </si>
  <si>
    <t>SEÇÃO DE ENGENHARIA E MANUTENÇÃO PREDIAL</t>
  </si>
  <si>
    <t>CRISTIANNA DUARTE FERNANDES BITTENCOURT</t>
  </si>
  <si>
    <t>SECRETARIA DE CONTROLE INTERNO</t>
  </si>
  <si>
    <t>CRISTINA DE OLIVEIRA WINCKLER</t>
  </si>
  <si>
    <t>SEÇÃO DE PLANEJAMENTO ESTRATÉGICO DO PODER JUDICIÁRIO</t>
  </si>
  <si>
    <t>PORTARIA 455</t>
  </si>
  <si>
    <t>CRISTINA SUELI ALVES</t>
  </si>
  <si>
    <t>DALDICE MARIA SANTANA DE ALMEIDA</t>
  </si>
  <si>
    <t>DANIEL DIAS DA SILVA PEREIRA</t>
  </si>
  <si>
    <t>DANIEL GERHEIM SOUZA DIAS</t>
  </si>
  <si>
    <t>PORTARIA 302</t>
  </si>
  <si>
    <t>DANIEL MARTINS FERREIRA</t>
  </si>
  <si>
    <t>PORTARIA 491</t>
  </si>
  <si>
    <t>DANIEL SOUZA COSTA E SILVA</t>
  </si>
  <si>
    <t>DANIELA FERNANDES FERREIRA LOPES</t>
  </si>
  <si>
    <t>TRIBUNAL REGIONAL DO TRABALHO DA 15ª REGIÃO</t>
  </si>
  <si>
    <t>PORTARIA 380</t>
  </si>
  <si>
    <t>DANIELA RODRIGUES NUNES DO NASCIMENTO</t>
  </si>
  <si>
    <t>DANIELE SMIDT FRISCHKNECHT</t>
  </si>
  <si>
    <t>DANIELLE VIEGAS DE MAGALHÃES</t>
  </si>
  <si>
    <t>LICENÇA POR AFASTAMENTO DO CÔNJUGE</t>
  </si>
  <si>
    <t>PORTARIA 378</t>
  </si>
  <si>
    <t>DANIELLY DOS SANTOS QUEIROS</t>
  </si>
  <si>
    <t>ANALISTA JUDICIÁRIO / APOIO ESPECIALIZADO / CIÊNCIAS SOCIAIS</t>
  </si>
  <si>
    <t>CJ-2 / PESQUISADOR</t>
  </si>
  <si>
    <t>PORTARIA 60</t>
  </si>
  <si>
    <t>DANILO MENDES GUIMARÃES</t>
  </si>
  <si>
    <t xml:space="preserve">DAVI ALVARENGA BALDUINO ALA </t>
  </si>
  <si>
    <t>SEÇÃO DE AUTUAÇÃO E DISTRIBUIÇÃO</t>
  </si>
  <si>
    <t>PORTARIA 281</t>
  </si>
  <si>
    <t>DAVI FERREIRA BORGES</t>
  </si>
  <si>
    <t>ANALISTA JUDICIÁRIO / APOIO ESPECIALIZADO / ESTATÍSTICA</t>
  </si>
  <si>
    <t>DAVID COSME ALVES PEREIRA</t>
  </si>
  <si>
    <t>SEÇÃO DE ORGANIZAÇÃO E NORMATIZAÇÃO</t>
  </si>
  <si>
    <t>PORTARIA 384</t>
  </si>
  <si>
    <t>DAYSE CECILIA DE ALMEIDA BORGES</t>
  </si>
  <si>
    <t>PORTARIA 49</t>
  </si>
  <si>
    <t>DENILSON DE LUCENA MATOS</t>
  </si>
  <si>
    <t>SEÇÃO DE GESTÃO DE MICROINFORMÁTICA</t>
  </si>
  <si>
    <t>DENISE CLARA BARBOSA</t>
  </si>
  <si>
    <t>PORTARIA 17</t>
  </si>
  <si>
    <t>DENIVAL DURÃES FERREIRA</t>
  </si>
  <si>
    <t>PORTARIA 31</t>
  </si>
  <si>
    <t>DIOGO ALBUQUERQUE FERREIRA</t>
  </si>
  <si>
    <t>CJ-2 / CHEFE DO CEAJUD</t>
  </si>
  <si>
    <t>PORTARIA 48</t>
  </si>
  <si>
    <t>DIVAILTON TEIXEIRA MACHADO</t>
  </si>
  <si>
    <t>PORTARIA 313</t>
  </si>
  <si>
    <t>EDGARD LIMA DE SOUSA</t>
  </si>
  <si>
    <t>SEÇÃO DE GESTÃO DE SISTEMAS DA DIRETORIA-GERAL</t>
  </si>
  <si>
    <t>EDILBERTO MAGALHÃES SILVA</t>
  </si>
  <si>
    <t>EDINEIA COIMBRA DE OLIVEIRA</t>
  </si>
  <si>
    <t>PORTARIA 379</t>
  </si>
  <si>
    <t>EDUARDA TRIGUEIRO MENDES DE CARVALHO</t>
  </si>
  <si>
    <t>SEÇÃO DE GOVERNANÇA EM GESTÃO DE PESSOAS DO PODER JUDICIÁRIO</t>
  </si>
  <si>
    <t>EDUARDO CAMPOS GOMES</t>
  </si>
  <si>
    <t>SEÇÃO DE PLANEJAMENTO ORÇAMENTÁRIO</t>
  </si>
  <si>
    <t>EDUARDO SOUSA PACHECO CRUZ SILVA</t>
  </si>
  <si>
    <t>ELIABE BEZERRA DE SENA</t>
  </si>
  <si>
    <t>ELISA BARROS HORSTH</t>
  </si>
  <si>
    <t>SEÇÃO DE LICITAÇÕES</t>
  </si>
  <si>
    <t>PORTARIA 75</t>
  </si>
  <si>
    <t>ELISA RORIZ MENDES DOMENICI DE MORAIS</t>
  </si>
  <si>
    <t>SEÇÃO DE EVENTOS</t>
  </si>
  <si>
    <t>PORTARIA 9</t>
  </si>
  <si>
    <t>ELSIO RIBEIRO CABRAL</t>
  </si>
  <si>
    <t>COORDENADORIA DE ACOMPANHAMENTO ORÇAMENTÁRIO DO JUDICIÁRIO ESTADUAL</t>
  </si>
  <si>
    <t>EMERSON DILAMAR VENDRUSCOLO</t>
  </si>
  <si>
    <t>APOSTILA 211</t>
  </si>
  <si>
    <t>EMERSON LUIZ DE CASTRO ASSUNÇÃO</t>
  </si>
  <si>
    <t>GABINETE VAGA JUIZ ESTADUAL</t>
  </si>
  <si>
    <t>PORTARIA 412</t>
  </si>
  <si>
    <t>EMILIA MARIA RODRIGUES DA SILVA</t>
  </si>
  <si>
    <t xml:space="preserve">APOSTILA </t>
  </si>
  <si>
    <t>ENEIDA PIMENTEL BARRETO</t>
  </si>
  <si>
    <t>GABINETE VAGA JUIZ FEDERAL</t>
  </si>
  <si>
    <t>PORTARIA 202</t>
  </si>
  <si>
    <t>ERICA ROSANA SILVA TANNER</t>
  </si>
  <si>
    <t>ÉRIKA TEIXEIRA GUIMARÃES</t>
  </si>
  <si>
    <t>PORTARIA 159</t>
  </si>
  <si>
    <t>EVA MATOS PINHO</t>
  </si>
  <si>
    <t>SEÇÃO DE EDUCAÇÃO CORPORATIVA</t>
  </si>
  <si>
    <t>EVANDRO SILVA GOMES</t>
  </si>
  <si>
    <t>SEÇÃO DE ACOMPANHAMENTO DA EXECUÇÃO CONTRATUAL</t>
  </si>
  <si>
    <t>FABIANA ALVES CALAZANS</t>
  </si>
  <si>
    <t>FABIANA ANDRADE GOMES E SILVA</t>
  </si>
  <si>
    <t>DEPARTAMENTO DE GESTÃO ESTRATÉGICA</t>
  </si>
  <si>
    <t>FABIANA LUCI DE OLIVEIRA</t>
  </si>
  <si>
    <t>CJ-3 / DIRETOR DE PROJETOS</t>
  </si>
  <si>
    <t>FÁBIO DE SOUZA OLIVEIRA</t>
  </si>
  <si>
    <t>PORTARIA 101</t>
  </si>
  <si>
    <t>FÁBIO LOPES FERNANDES RAMOS</t>
  </si>
  <si>
    <t>ANALISTA JUDICIÁRIO / ADMINISTRATIVA / PEDAGOGIA</t>
  </si>
  <si>
    <t>FÁBIO LOPES VERAS</t>
  </si>
  <si>
    <t>PORTARIA 334</t>
  </si>
  <si>
    <t>FABRICIO VIEIRA PESSONI</t>
  </si>
  <si>
    <t>FELIPE DE BRITO BELLUCO</t>
  </si>
  <si>
    <t>PORTARIA 70</t>
  </si>
  <si>
    <t>FERNANDA FLEURY BRANDÃO</t>
  </si>
  <si>
    <t>SEÇÃO DE MONITORAMENTO E AVALIAÇÃO DA ESTRATÉGIA</t>
  </si>
  <si>
    <t>FERNANDA MARQUEZ DE AMORIM COUTINHO ALVES</t>
  </si>
  <si>
    <t>FERNANDO CESAR BAPTISTA DE MATTOS</t>
  </si>
  <si>
    <t>FERNANDO DIAS MACHADO</t>
  </si>
  <si>
    <t>SEÇÃO DE ALMOXARIFADO</t>
  </si>
  <si>
    <t>PORTARIA 97</t>
  </si>
  <si>
    <t>FERNANDO HENRIQUE FRANÇA</t>
  </si>
  <si>
    <t>SECRETARIA DE ORÇAMENTO E FINANÇAS</t>
  </si>
  <si>
    <t>PORTARIA 144</t>
  </si>
  <si>
    <t>FERNANDO PINHEIRO GOMES</t>
  </si>
  <si>
    <t>SEÇÃO DE GESTÃO DE SISTEMAS DA SECRETARIA-GERAL</t>
  </si>
  <si>
    <t>FILIPE PEREIRA DA SILVA</t>
  </si>
  <si>
    <t>PORTARIA 416</t>
  </si>
  <si>
    <t>FLÁVIO ABREU AMORIM</t>
  </si>
  <si>
    <t>COORDENADORIA DE ATENDIMENTO E INFRAESTRUTURA</t>
  </si>
  <si>
    <t>PORTARIA 24</t>
  </si>
  <si>
    <t>FRANCISCO DAS CHAGAS MIRANDA DA SILVA</t>
  </si>
  <si>
    <t>COORDENADORIA DE ACOMPANHAMENTO ORÇAMENTÁRIO DO JUDICIÁRIO DA UNIÃO</t>
  </si>
  <si>
    <t>PORTARIA 160</t>
  </si>
  <si>
    <t>FRANCISCO FIDALGO ROMERO</t>
  </si>
  <si>
    <t>FRANCISCO GONÇALVES DE ARAUJO FILHO</t>
  </si>
  <si>
    <t>COORDENADORIA DE GESTÃO DE SISTEMAS</t>
  </si>
  <si>
    <t>PORTARIA 168</t>
  </si>
  <si>
    <t>FRANCISCO LUCIANO DE AZEVEDO FROTA</t>
  </si>
  <si>
    <t>GABRIEL DA SILVA OLIVEIRA</t>
  </si>
  <si>
    <t>COMISSÃO PERMANENTE DE LICITAÇÃO</t>
  </si>
  <si>
    <t>GABRIELA BRANDÃO SÉ</t>
  </si>
  <si>
    <t>PORTARIA 158</t>
  </si>
  <si>
    <t>GABRIELA CORRÊA NOÉ</t>
  </si>
  <si>
    <t>GABRIELA MASCARENHAS ESPINHEIRA</t>
  </si>
  <si>
    <t>SEÇÃO DE QUALIDADE E PADRONIZAÇÃO</t>
  </si>
  <si>
    <t>PORTARIA 127</t>
  </si>
  <si>
    <t>GABRIELA MOREIRA DE AZEVEDO SOARES</t>
  </si>
  <si>
    <t>CJ-3 / DIRETOR TÉCNICO</t>
  </si>
  <si>
    <t>GABRIELA REZENDE DE OLIVEIRA</t>
  </si>
  <si>
    <t>SEÇÃO DE SEGURANÇA INTERNA</t>
  </si>
  <si>
    <t>PORTARIA 2</t>
  </si>
  <si>
    <t>GABRIELA VERÍSSIMO TEIXEIRA</t>
  </si>
  <si>
    <t>DIVISÃO DE GESTÃO ESTRATÉGICA DO PODER JUDICIÁRIO</t>
  </si>
  <si>
    <t>GELSON LUÍS HECK</t>
  </si>
  <si>
    <t>GEOFLAVIA GUILARDUCCI DE ALVARENGA</t>
  </si>
  <si>
    <t>PORTARIA 152</t>
  </si>
  <si>
    <t>GEOMAN LUIZ DOS SANTOS</t>
  </si>
  <si>
    <t>PORTARIA 72</t>
  </si>
  <si>
    <t>GETÚLIO VAZ</t>
  </si>
  <si>
    <t>APOSTILA 104</t>
  </si>
  <si>
    <t>GIANE BERNADETE NERY SANTOS</t>
  </si>
  <si>
    <t>PORTARIA 293</t>
  </si>
  <si>
    <t>GLAUBER BARBOSA LOPES</t>
  </si>
  <si>
    <t>PORTARIA 162</t>
  </si>
  <si>
    <t>GUILHERME ANDRADE ROSA</t>
  </si>
  <si>
    <t>GUILHERME COUTINHO DE OLIVEIRA</t>
  </si>
  <si>
    <t>PORTARIA 146</t>
  </si>
  <si>
    <t>GUSTAVO ARAÚJO DE MORAIS</t>
  </si>
  <si>
    <t>HÉLIO CARLOS GOMES SILVA</t>
  </si>
  <si>
    <t>HENRIQUE DE ALMEIDA AVILA</t>
  </si>
  <si>
    <t>HÉRMANE CARDOSO MANCIO</t>
  </si>
  <si>
    <t>HUBNER ALESSANDRO SANTOS ROCHA</t>
  </si>
  <si>
    <t>PORTARIA 428</t>
  </si>
  <si>
    <t>HUMBERTO FONTOURA PRADERA</t>
  </si>
  <si>
    <t>CJ-3 / ASSESSOR CHEFE DA ASSESSORIA DA CORREGEDORIA</t>
  </si>
  <si>
    <t>PORTARIA 147</t>
  </si>
  <si>
    <t>IGO MARCONI SIMAS RAMOS</t>
  </si>
  <si>
    <t>IGOR GUIMARÃES PEDREIRA</t>
  </si>
  <si>
    <t>SEÇÃO DE SUSTENTAÇÃO DO PROCESSO JUDICIAL ELETRÔNICO</t>
  </si>
  <si>
    <t>PORTARIA 135</t>
  </si>
  <si>
    <t>IGOR TADEU SILVA VIANA STEMLER</t>
  </si>
  <si>
    <t>PORTARIA 100</t>
  </si>
  <si>
    <t>INALDO DO NASCIMENTO</t>
  </si>
  <si>
    <t>INÊS DA FONSECA PORTO</t>
  </si>
  <si>
    <t>PORTARIA 21</t>
  </si>
  <si>
    <t>IRANEIDE PEREIRA DE ALMEIDA</t>
  </si>
  <si>
    <t>SEÇÃO DE PROTOCOLO E DIGITALIZAÇÃO</t>
  </si>
  <si>
    <t>ISABELA NAVES MOTA RODRIGUES</t>
  </si>
  <si>
    <t>PORTARIA 13</t>
  </si>
  <si>
    <t>ISAÍAS MONTEIRO DOS SANTOS</t>
  </si>
  <si>
    <t>COORDENADORIA DE IMPRENSA</t>
  </si>
  <si>
    <t>IVANIR JOSÉ BORTOT</t>
  </si>
  <si>
    <t>IZAIAS ALVES CARDOSO FILHO</t>
  </si>
  <si>
    <t>SEÇÃO DE TRANSPORTE</t>
  </si>
  <si>
    <t>PORTARIA 172</t>
  </si>
  <si>
    <t>JANAENE PIRES DA SILVA</t>
  </si>
  <si>
    <t>SEÇÃO DE PAGAMENTO</t>
  </si>
  <si>
    <t>PORTARIA 129</t>
  </si>
  <si>
    <t>JAQUELINE BARBÃO</t>
  </si>
  <si>
    <t>FC-06 / OFICIAL DE GABINETE</t>
  </si>
  <si>
    <t>PORTARIA 229</t>
  </si>
  <si>
    <t>JAQUELINE CARDOSO CRUZ BORGES</t>
  </si>
  <si>
    <t>PORTARIA 174</t>
  </si>
  <si>
    <t>JAUL RAMALHO DE CASTRO</t>
  </si>
  <si>
    <t>NÚCLEO DE APOIO ÀS COMISSÕES PERMANENTES E TEMPORÁRIAS E AO ACOMPANHAMENTO DE PROJETOS</t>
  </si>
  <si>
    <t>PORTARIA 290</t>
  </si>
  <si>
    <t>JEFFERSON BEZERRA CARNEIRO</t>
  </si>
  <si>
    <t>JENNER DE ASSIS MOREIRA</t>
  </si>
  <si>
    <t>JÉSSIKA BERNARDES LACERDA</t>
  </si>
  <si>
    <t>JOÃO CARLOS DE CARVALHO FORTES</t>
  </si>
  <si>
    <t>JOÃO CARLOS MURTA PEREIRA</t>
  </si>
  <si>
    <t>PORTARIA 79</t>
  </si>
  <si>
    <t>JOÃO D'ARC RAMOS DE OLIVEIRA</t>
  </si>
  <si>
    <t>PORTARIA 120</t>
  </si>
  <si>
    <t>JOÃO OTÁVIO DE NORONHA</t>
  </si>
  <si>
    <t>CON / CONSELHEIRO/CORREGEDOR</t>
  </si>
  <si>
    <t>JOHANA THAISE ALENCAR PEDROSA</t>
  </si>
  <si>
    <t>JORDANA MARIA FERREIRA DE LIMA</t>
  </si>
  <si>
    <t>JORGE HENRIQUE MENESES MENDES</t>
  </si>
  <si>
    <t>PORTARIA 44</t>
  </si>
  <si>
    <t>JORGE LUIZ MANFROI</t>
  </si>
  <si>
    <t>JOSÉ DOS SANTOS PUGAS</t>
  </si>
  <si>
    <t>SEÇÃO DE SERVIÇOS GERAIS</t>
  </si>
  <si>
    <t>JOSÉ LUIZ DIAS DA ROCHA JÚNIOR</t>
  </si>
  <si>
    <t>CJ-3 / ASSESSOR-CHEFE DO GABINETE DA SECRETARIA-GERAL</t>
  </si>
  <si>
    <t>GABINETE DA SECRETARIA-GERAL</t>
  </si>
  <si>
    <t>JOSE LUIZ RODRIGUES BRAGA</t>
  </si>
  <si>
    <t>JOSÉ VIEIRA DE MAGALHÃES NETO</t>
  </si>
  <si>
    <t>JUCELI MARIA PINHEIRO DE FARIAS</t>
  </si>
  <si>
    <t>JULHIANA MIRANDA MELLOH ALMEIDA</t>
  </si>
  <si>
    <t>CJ-4 / DIRETOR-GERAL</t>
  </si>
  <si>
    <t>DIRETORIA GERAL</t>
  </si>
  <si>
    <t>JÚLIA AGUIAR COUTINHO</t>
  </si>
  <si>
    <t>PORTARIA 53</t>
  </si>
  <si>
    <t>JÚLIA LUCY MARQUES ARAUJO</t>
  </si>
  <si>
    <t>JULIANA ALMEIDA COSTA CRONEMBERGER</t>
  </si>
  <si>
    <t>JULIANA MENDES GONZAGA NEIVA</t>
  </si>
  <si>
    <t>CJ-3 / ASSESSOR III</t>
  </si>
  <si>
    <t>GABINETE DA CORREGEDORIA</t>
  </si>
  <si>
    <t>JULIANA MILAGRES DE LOYOLA FLEURY</t>
  </si>
  <si>
    <t>COORDENADORIA DE ACOMPANHAMENTO DA GESTÃO</t>
  </si>
  <si>
    <t>PORTARIA 66</t>
  </si>
  <si>
    <t>JULIANA NEGROMONTE VASCONCELOS FALCÃO</t>
  </si>
  <si>
    <t>PORTARIA 132</t>
  </si>
  <si>
    <t>JULIANNE MELLO OLIVEIRA SOARES</t>
  </si>
  <si>
    <t>SEÇÃO DE POLÍTICAS DE GESTÃO DE DOCUMENTAÇÃO</t>
  </si>
  <si>
    <t>PORTARIA 39</t>
  </si>
  <si>
    <t>JULIO FERREIRA DE ANDRADE</t>
  </si>
  <si>
    <t>PORTARIA 117</t>
  </si>
  <si>
    <t>KARINA COBUCCI SALLES</t>
  </si>
  <si>
    <t>SEÇÃO DE ELABORAÇÃO DE EDITAIS</t>
  </si>
  <si>
    <t>KARINA DIAS DE GÓIS MURTA</t>
  </si>
  <si>
    <t>PORTARIA 365</t>
  </si>
  <si>
    <t>KARLLA SILENE LIMA DA CUNHA</t>
  </si>
  <si>
    <t>KRISTIEN DE GODOI ROEPKE</t>
  </si>
  <si>
    <t>LAERTE MAURICIO</t>
  </si>
  <si>
    <t>PORTARIA 429</t>
  </si>
  <si>
    <t>LARISSA FRANCO ASSUMPÇÃO PEREIRA COELHO</t>
  </si>
  <si>
    <t>PORTARIA 67</t>
  </si>
  <si>
    <t>LARISSA GARRIDO BENETTI SEGURA</t>
  </si>
  <si>
    <t>LARISSA LIMA DE MATOS</t>
  </si>
  <si>
    <t>LEANDRO MESQUITA GALVÃO</t>
  </si>
  <si>
    <t>PORTARIA 356</t>
  </si>
  <si>
    <t>LÊDA MARIA CAVALCANTE DE ALMEIDA LOPES</t>
  </si>
  <si>
    <t>SEÇÃO DE JURISPRUDÊNCIA</t>
  </si>
  <si>
    <t>LEON KOKAY VALENTE</t>
  </si>
  <si>
    <t>SEÇÃO DE CONTABILIDADE</t>
  </si>
  <si>
    <t>PORTARIA 41</t>
  </si>
  <si>
    <t>LEONARDO CÂMARA PEREIRA RIBEIRO</t>
  </si>
  <si>
    <t>SEÇÃO DE AUDITORIA INTERNA</t>
  </si>
  <si>
    <t>PORTARIA 115</t>
  </si>
  <si>
    <t>LEONARDO DA SILVA BORGES</t>
  </si>
  <si>
    <t>LEONARDO LEMES ROSA</t>
  </si>
  <si>
    <t>LEONARDO PETER DA SILVA</t>
  </si>
  <si>
    <t>PORTARIA 99</t>
  </si>
  <si>
    <t>LEONARDO ZANOTELLI DOS SANTOS</t>
  </si>
  <si>
    <t>SEÇÃO DE MATERIAL E PATRIMÔNIO</t>
  </si>
  <si>
    <t>PORTARIA 418</t>
  </si>
  <si>
    <t>LEVI RODRIGUES ARRUDA</t>
  </si>
  <si>
    <t>LIGIA ENCARNAÇÃO ROCHA TEIJEIRA</t>
  </si>
  <si>
    <t>PORTARIA 42</t>
  </si>
  <si>
    <t>LÍLIAN BRITO BERTOLDI GARCIA</t>
  </si>
  <si>
    <t>LILIANA CRISTINA SANTOS</t>
  </si>
  <si>
    <t>LIZANDRO GARCIA GOMES FILHO</t>
  </si>
  <si>
    <t>LOURDES RIBEIRO CALAZANS DA SILVA</t>
  </si>
  <si>
    <t>LUANA ALVES DE SANTANA</t>
  </si>
  <si>
    <t>PORTARIA 421</t>
  </si>
  <si>
    <t>LUCAS DELGADO</t>
  </si>
  <si>
    <t>LUCAS OLIVEIRA DA ROCHA PINTO</t>
  </si>
  <si>
    <t>LUCIANA CRISTINA GOMES COÊLHO MATIAS</t>
  </si>
  <si>
    <t>CJ-2 / CHEFE DE GABINETE DO DIRETOR-GERAL</t>
  </si>
  <si>
    <t>PORTARIA 208</t>
  </si>
  <si>
    <t>LUCIANO ALMEIDA LIMA</t>
  </si>
  <si>
    <t>LUCY ARAKAKI FELIX BERTONI</t>
  </si>
  <si>
    <t>LUIS PEREIRA DOS SANTOS</t>
  </si>
  <si>
    <t>ANALISTA JUDICIÁRIO / APOIO ESPECIALIZADO / ARQUIVOLOGIA</t>
  </si>
  <si>
    <t>PORTARIA 374</t>
  </si>
  <si>
    <t>LUIZ CLAUDIO FONTOURA DA CUNHA</t>
  </si>
  <si>
    <t>PORTARIA 137</t>
  </si>
  <si>
    <t>LUIZ VÍCTOR DO ESPIRITO SANTO SILVA</t>
  </si>
  <si>
    <t>PORTARIA 362</t>
  </si>
  <si>
    <t>MANOELITO ANTONIO DOS SANTOS JUNIOR</t>
  </si>
  <si>
    <t>SEÇÃO DE BENEFÍCIOS</t>
  </si>
  <si>
    <t>MANOELLA MARIA PEREIRA RAMALHO MARTINS</t>
  </si>
  <si>
    <t>MARCELO DE CAMPOS</t>
  </si>
  <si>
    <t>SEÇÃO DE GESTÃO NEGOCIAL DO PROCESSO JUDICIAL ELETRÔNICO</t>
  </si>
  <si>
    <t>MARCELO EUSTÁQUIO SOARES DE LIMA JUNIOR</t>
  </si>
  <si>
    <t>MARCELO LAURIANO LUCIO</t>
  </si>
  <si>
    <t>DEPARTAMENTO DE TECNOLOGIA DA INFORMAÇÃO E COMUNICAÇÃO</t>
  </si>
  <si>
    <t>MARCELO MACEDO MARRA</t>
  </si>
  <si>
    <t>PORTARIA 224</t>
  </si>
  <si>
    <t>MARCELO MESQUITA SILVA</t>
  </si>
  <si>
    <t>MARCELO PAIVA FERNANDES</t>
  </si>
  <si>
    <t>MÁRCIO BRUNO RIOS DINIZ</t>
  </si>
  <si>
    <t>PORTARIA 91</t>
  </si>
  <si>
    <t>MARCIO EVANGELISTA FERREIRA DA SILVA</t>
  </si>
  <si>
    <t>MARCIO LUIZ COELHO DE FREITAS</t>
  </si>
  <si>
    <t>PORTARIA 30</t>
  </si>
  <si>
    <t>MARCIO MENDES SOARES</t>
  </si>
  <si>
    <t>MARCIO MOREIRA DE SOUSA</t>
  </si>
  <si>
    <t>MÁRCIO SCHIEFLER FONTES</t>
  </si>
  <si>
    <t>MARCO ANTÔNIO CARVALHO LIMA RIBEIRO</t>
  </si>
  <si>
    <t>MARCO THÚLIO DOS SANTOS</t>
  </si>
  <si>
    <t>MARCOS PAULO MARQUES DOS SANTOS</t>
  </si>
  <si>
    <t>MARCOS PAULO SANTOS PINTO</t>
  </si>
  <si>
    <t>MARCOS VINÍCIUS SILVA CAMPOS</t>
  </si>
  <si>
    <t>MARENCIO DA COSTA BARROS NETO</t>
  </si>
  <si>
    <t>MARIA DE FATIMA ALVES DA SILVA</t>
  </si>
  <si>
    <t>MARIA EDUARDA DE SOUZA LOPES</t>
  </si>
  <si>
    <t>MARIA IRACEMA MARTINS DO VALE</t>
  </si>
  <si>
    <t>MARIA LUCIA RAMOS VENTURA LAGASSE</t>
  </si>
  <si>
    <t>PORTARIA 196</t>
  </si>
  <si>
    <t>MARIA MIRTES DE LIMA</t>
  </si>
  <si>
    <t>MARIA TEREZA AINA SADEK</t>
  </si>
  <si>
    <t>CJ-3 / DIRETOR EXECUTIVO</t>
  </si>
  <si>
    <t>MARIA TEREZA UILLE GOMES</t>
  </si>
  <si>
    <t>MARIANA BANDEIRA ANSANI YAMANAKA</t>
  </si>
  <si>
    <t>MARIANA CABRAL NOGUEIRA DE SÁ</t>
  </si>
  <si>
    <t>MARIANA FELTRINI TURIBIO</t>
  </si>
  <si>
    <t>PORTARIA 37</t>
  </si>
  <si>
    <t>MARIANA SILVA CAMPOS DUTRA</t>
  </si>
  <si>
    <t>CJ-3 / SECRETÁRIO PROCESSUAL</t>
  </si>
  <si>
    <t>SECRETARIA PROCESSUAL</t>
  </si>
  <si>
    <t>PORTARIA 80</t>
  </si>
  <si>
    <t>MARICÉSAR FERREIRA</t>
  </si>
  <si>
    <t>MARINA BRAZIL BONANI</t>
  </si>
  <si>
    <t>MARTA MARIA FERREIRA AZEVEDO</t>
  </si>
  <si>
    <t>COORDENADORIA DE GESTÃO DE DOCUMENTAÇÃO</t>
  </si>
  <si>
    <t>PORTARIA 36</t>
  </si>
  <si>
    <t>MAURÉLIO FERREIRA</t>
  </si>
  <si>
    <t>MAX ANTONIO RODRIGUES DE ASSIS</t>
  </si>
  <si>
    <t>MEG GOMES MARTINS DE ÁVILA</t>
  </si>
  <si>
    <t>MEIRIELLE VIANA PIRES</t>
  </si>
  <si>
    <t>MICHELE ROBERTA PEDROSO DOS SANTOS MONTEIRO</t>
  </si>
  <si>
    <t>ANALISTA JUDICIÁRIO / APOIO ESPECIALIZADO / ENGENHARIA CIVIL</t>
  </si>
  <si>
    <t>MÔNICA DAVID DE SOUSA</t>
  </si>
  <si>
    <t>SEÇÃO DE INFORMAÇÕES E AVALIAÇÃO ORÇAMENTÁRIA DO JUDICIÁRIO ESTADUAL</t>
  </si>
  <si>
    <t>PORTARIA 303</t>
  </si>
  <si>
    <t>NAIARA SANTOS DA CUNHA</t>
  </si>
  <si>
    <t>NATÁLIA DA SILVA DE CARVALHO</t>
  </si>
  <si>
    <t>PORTARIA 51</t>
  </si>
  <si>
    <t>NATASCHA BARRETO DE ALMEIDA RANGEL</t>
  </si>
  <si>
    <t>NATHÁLIA FREITAS LOUREIRO</t>
  </si>
  <si>
    <t>PORTARIA 83</t>
  </si>
  <si>
    <t>NEUMA CHRISTINA LOPES NUNES</t>
  </si>
  <si>
    <t>SEÇÃO DE GESTÃO SOCIOAMBIENTAL</t>
  </si>
  <si>
    <t>NILSON MARCKZAN LOPES BARBOSA</t>
  </si>
  <si>
    <t>OCTAVIO OLIVEIRA DOS ANJOS</t>
  </si>
  <si>
    <t>SEÇÃO DE ARQUITETURA</t>
  </si>
  <si>
    <t>ORMAN RIBEIRO DOS SANTOS FILHO</t>
  </si>
  <si>
    <t>OTÁVIO NERY CIPRIANI</t>
  </si>
  <si>
    <t>PÂMELA TIEME BARBOSA AOYAMA</t>
  </si>
  <si>
    <t>ANALISTA JUDICIÁRIO / APOIO ESPECIALIZADO / BIBLIOTECONOMIA</t>
  </si>
  <si>
    <t>PORTARIA 5</t>
  </si>
  <si>
    <t>PATRÍCIA FERNANDA PINHEIRO DE ARAUJO</t>
  </si>
  <si>
    <t>PATRÍCIA MARIA SILVA SOARES COELHO</t>
  </si>
  <si>
    <t>PAULA FERRO COSTA DE SOUSA</t>
  </si>
  <si>
    <t>PORTARIA 62</t>
  </si>
  <si>
    <t>PAULA MACHADO RIBEIRO</t>
  </si>
  <si>
    <t>PAULO CÉSAR DE SOUSA LACERDA</t>
  </si>
  <si>
    <t>PAULO HENRIQUE BATISTA DOS SANTOS</t>
  </si>
  <si>
    <t>PAULO VITOR CAIXÊTA FERRAZ</t>
  </si>
  <si>
    <t>SEÇÃO DE PASSAGENS E DIÁRIAS</t>
  </si>
  <si>
    <t>PEDRO BERGAMASCHI VAL</t>
  </si>
  <si>
    <t>APOSTILA 259</t>
  </si>
  <si>
    <t>PEDRO FARAGE ASSUNÇÃO</t>
  </si>
  <si>
    <t>PEDRO HENRIQUE DE PÁDUA AMORIM</t>
  </si>
  <si>
    <t>PORTARIA 411</t>
  </si>
  <si>
    <t>PEDRO NOGUEIRA DE AZEVEDO</t>
  </si>
  <si>
    <t>PEDRO SOUZA MAURMO</t>
  </si>
  <si>
    <t>PEDRO VINICIUS FERREIRA SIPRIANO</t>
  </si>
  <si>
    <t>SEÇÃO DE ARQUIVO</t>
  </si>
  <si>
    <t>PRISCILA ALBERTI LEITE</t>
  </si>
  <si>
    <t>PORTARIA 226</t>
  </si>
  <si>
    <t>PRISCILA FERNANDES COÊLHO RIBEIRO</t>
  </si>
  <si>
    <t>PRISCILA KARLA DA SILVA WINK</t>
  </si>
  <si>
    <t>PRISCILA SCHUBERT DA CUNHA CANTO</t>
  </si>
  <si>
    <t>PORTARIA 84</t>
  </si>
  <si>
    <t>RAFAEL ANTONIO SOUSA SPOTTO</t>
  </si>
  <si>
    <t>RALFE MOTA SANTANA</t>
  </si>
  <si>
    <t>RAPHAEL MAFRA SILVA</t>
  </si>
  <si>
    <t>RAQUEL WANDERLEY DA CUNHA</t>
  </si>
  <si>
    <t>RAUL RIBEIRO DE SOUZA</t>
  </si>
  <si>
    <t>RAYLLA NEVES ARAUJO NOGUEIRA</t>
  </si>
  <si>
    <t>REJANE MARIA RODRIGUES NEVES</t>
  </si>
  <si>
    <t>REJANE SILVA COSTA</t>
  </si>
  <si>
    <t>RENATA AGUIAR FERREIRA MONFARDINI</t>
  </si>
  <si>
    <t>PORTARIA 113</t>
  </si>
  <si>
    <t>RENATA FARIAS BRANDÃO CÔRTES PRADO</t>
  </si>
  <si>
    <t>RENATA LÍCIA GONÇALVES DE SANTANA ALVES</t>
  </si>
  <si>
    <t>PORTARIA 61</t>
  </si>
  <si>
    <t>RENATA LIMA GUEDES PEIXOTO</t>
  </si>
  <si>
    <t>PORTARIA 45</t>
  </si>
  <si>
    <t>RENATA MAROJA STOCHIERO RIBEIRO</t>
  </si>
  <si>
    <t>RENATA SOARES CATÃO</t>
  </si>
  <si>
    <t>TRIBUNAL SUPERIOR ELEITORAL</t>
  </si>
  <si>
    <t>RENATO CAMPOS PINTO DE VITTO</t>
  </si>
  <si>
    <t>RENATO FRANKLIN BOMFIM DA SILVEIRA</t>
  </si>
  <si>
    <t>APOSTILA 207</t>
  </si>
  <si>
    <t>RICARDO AUGUSTO DE HOLANDA CAVALCANTI JÚNIOR</t>
  </si>
  <si>
    <t>SEÇÃO DE PLANEJAMENTO INSTITUCIONAL</t>
  </si>
  <si>
    <t>RICARDO MARQUES ROSA</t>
  </si>
  <si>
    <t>RICARDO PAZ DE LIMA ARAÚJO</t>
  </si>
  <si>
    <t>PORTARIA 335</t>
  </si>
  <si>
    <t>RODRIGO BARROS SOARES WALLADARES</t>
  </si>
  <si>
    <t>PORTARIA 315</t>
  </si>
  <si>
    <t>RODRIGO BONNA NOGUEIRA</t>
  </si>
  <si>
    <t>ANALISTA JUDICIÁRIO / APOIO ESPECIALIZADO / ARQUITETURA</t>
  </si>
  <si>
    <t>RODRIGO FRANCO DE ASSUNÇÃO RAMOS</t>
  </si>
  <si>
    <t>RODRIGO MIGUEL SOUSA</t>
  </si>
  <si>
    <t>RODRIGO MORAES GODOY</t>
  </si>
  <si>
    <t>PORTARIA 54</t>
  </si>
  <si>
    <t>RODRIGO PEREIRA DA SILVA</t>
  </si>
  <si>
    <t>RODRIGO SANTOS MENEZES SILVA</t>
  </si>
  <si>
    <t xml:space="preserve">RODRIGO SILVA ROCHA </t>
  </si>
  <si>
    <t>PORTARIA 92</t>
  </si>
  <si>
    <t>ROGÉRIO ALVES LIMA</t>
  </si>
  <si>
    <t>ROGÉRIO GONÇALVES DE OLIVEIRA</t>
  </si>
  <si>
    <t>RONALDO ALVES DA SILVA</t>
  </si>
  <si>
    <t>RONALDO ARAUJO PEDRON</t>
  </si>
  <si>
    <t>CJ-2 / CHEFE DE GABINETE DA OUVIDORIA</t>
  </si>
  <si>
    <t>RONDON DE ANDRADE PORTO</t>
  </si>
  <si>
    <t>PORTARIA 25</t>
  </si>
  <si>
    <t>ROSFRAN LINS BORGES</t>
  </si>
  <si>
    <t>ROSIELE DE OLIVEIRA MESQUITA</t>
  </si>
  <si>
    <t>ROSSILANY MARQUES MOTA</t>
  </si>
  <si>
    <t>RUI DE ALMEIDA MAGALHÃES</t>
  </si>
  <si>
    <t>SALATIEL GOMES DOS SANTOS</t>
  </si>
  <si>
    <t>CJ-3 / SECRETÁRIO DE CONTROLE INTERNO</t>
  </si>
  <si>
    <t>SANDRA APARECIDA SILVESTRE DE FRIAS TORRES</t>
  </si>
  <si>
    <t>SANDRA DE OLIVEIRA CARVALHO</t>
  </si>
  <si>
    <t>SAULO AUGUSTO FÉLIX DE ARAUJO SERPA</t>
  </si>
  <si>
    <t>PORTARIA 214</t>
  </si>
  <si>
    <t>SERGIO RICARDO DE SOUZA</t>
  </si>
  <si>
    <t>SHEILA DA SILVA RIBEIRO LIMA</t>
  </si>
  <si>
    <t>SHEILA NOBRE FERREIRA</t>
  </si>
  <si>
    <t>SHIRLEY CATANI MARIANI</t>
  </si>
  <si>
    <t>PORTARIA 81</t>
  </si>
  <si>
    <t>SIDNEY MARTINS PEREIRA ARRUDA</t>
  </si>
  <si>
    <t>SILVANA SILVA BARBOSA</t>
  </si>
  <si>
    <t>PORTARIA 487</t>
  </si>
  <si>
    <t>SILVÂNIO PEREIRA DA SILVA</t>
  </si>
  <si>
    <t>SILVIA MARIA GUAPINDAIA PEIXOTO</t>
  </si>
  <si>
    <t>SILVIO RUBIO SIMPLICIO</t>
  </si>
  <si>
    <t>PORTARIA 256</t>
  </si>
  <si>
    <t>STANLEI CARVALHO SILVA</t>
  </si>
  <si>
    <t>SUZANA BATISTA DOS SANTOS</t>
  </si>
  <si>
    <t>TÂMARA KATE GONÇALVES SANTOS CORREIA</t>
  </si>
  <si>
    <t>TATIANA CRISTINE CASSIMIRO VIEIRA</t>
  </si>
  <si>
    <t>TATIANA MORAIS DE ASSIS BERGAMO</t>
  </si>
  <si>
    <t>TATIANA PEREIRA ALMEIDA</t>
  </si>
  <si>
    <t>CJ-2 / CHEFE DE GABINETE</t>
  </si>
  <si>
    <t>TATIANE DA COSTA ALMEIDA</t>
  </si>
  <si>
    <t>DEPARTAMENTO DE SEGURANÇA INSTITUCIONAL DO PODER JUDICIÁRIO</t>
  </si>
  <si>
    <t>THAINÁ TOZZE BAÊTA NEVES</t>
  </si>
  <si>
    <t>PORTARIA 139</t>
  </si>
  <si>
    <t>THAIS MARTINS BOSCH</t>
  </si>
  <si>
    <t>THAISLANA MARINA LIMA DOS SANTOS</t>
  </si>
  <si>
    <t>THANISE MAIA ALVES</t>
  </si>
  <si>
    <t>PORTARIA 187</t>
  </si>
  <si>
    <t>THATIANE DE MORAIS ROSA</t>
  </si>
  <si>
    <t>PORTARIA 106</t>
  </si>
  <si>
    <t>THAWYO WANDERLEY BRANDÃO ROSENTHAL</t>
  </si>
  <si>
    <t>THIAGO ALMEIDA MACHADO</t>
  </si>
  <si>
    <t>THIAGO DE ANDRADE VIEIRA</t>
  </si>
  <si>
    <t>PORTARIA 422</t>
  </si>
  <si>
    <t>THIAGO EUSTÁQUIO DA COSTA GONÇALVES</t>
  </si>
  <si>
    <t>THIARA REGINA FERREIRA MONTEIRO BASSANI</t>
  </si>
  <si>
    <t>SEÇÃO DE ACOMPANHAMENTO DAS RESOLUÇÕES E RECOMENDAÇÕES</t>
  </si>
  <si>
    <t>PORTARIA 68</t>
  </si>
  <si>
    <t>TIAGO BORGES FONSECA</t>
  </si>
  <si>
    <t>TIAGO LUIZ CALDEIRA PEREIRA</t>
  </si>
  <si>
    <t>UILMAR VASCONCELOS DA SILVA</t>
  </si>
  <si>
    <t>VALDETARIO ANDRADE MONTEIRO</t>
  </si>
  <si>
    <t>VALTERCIO RONALDO DE OLIVEIRA</t>
  </si>
  <si>
    <t>VANDERLI DE MARIZ GOMES</t>
  </si>
  <si>
    <t>VANESSA FERNANDES DE TUNES MACHADO</t>
  </si>
  <si>
    <t>CJ-3 / ASSESSOR-CHEFE</t>
  </si>
  <si>
    <t>PORTARIA 29</t>
  </si>
  <si>
    <t>VÂNIA ALVES DE SOUZA CAMPANATE</t>
  </si>
  <si>
    <t>CJ-2 / PRESIDENTE DA CPL</t>
  </si>
  <si>
    <t>VÂNIA CAIXETA DIB</t>
  </si>
  <si>
    <t>PORTARIA 89</t>
  </si>
  <si>
    <t>VIVIANE KALINY LOPES DE SOUZA</t>
  </si>
  <si>
    <t>WAGNER AUGUSTO DA SILVA COSTA</t>
  </si>
  <si>
    <t>PORTARIA 121</t>
  </si>
  <si>
    <t>WAGNER CESAR VIANA ASSUNÇÃO</t>
  </si>
  <si>
    <t>WAGNER RAMOS LUCENA</t>
  </si>
  <si>
    <t>WELDER MAURICIO DE SOUZA</t>
  </si>
  <si>
    <t>WERNNE PEREIRA E SILVA</t>
  </si>
  <si>
    <t>WESLEY OLIVEIRA CAVALCANTE</t>
  </si>
  <si>
    <t>PORTARIA 90</t>
  </si>
  <si>
    <t>WILTAN AYRES DE LACERDA DE OLIVEIRA</t>
  </si>
  <si>
    <t>WINSTON BARBOSA DO NASCIMENTO</t>
  </si>
  <si>
    <t>WLÁDIA CRISTINA DE SOUSA XAVIER</t>
  </si>
  <si>
    <t>ZENIEL JULIANO NEVES CHAVES</t>
  </si>
  <si>
    <t>Data da última atualização: 31/7/2018</t>
  </si>
  <si>
    <t>Alana Oliveira Viana</t>
  </si>
  <si>
    <t>Requisitado</t>
  </si>
  <si>
    <t>Tribunal de Justiça do Estado do Maranhão</t>
  </si>
  <si>
    <t>Judiciário Estadual</t>
  </si>
  <si>
    <t>RJU</t>
  </si>
  <si>
    <t>Secretaria de gestão de Pessoas</t>
  </si>
  <si>
    <t>Of. nº 264/GP</t>
  </si>
  <si>
    <t>Auri Resende Leite Tenório</t>
  </si>
  <si>
    <t>Tribunal Regional Federal - 1ª Região</t>
  </si>
  <si>
    <t>Judiciário Federal</t>
  </si>
  <si>
    <t>Corregedoria Nacional de Justiça</t>
  </si>
  <si>
    <t>Of. nº 1004/CN-CNJ</t>
  </si>
  <si>
    <t>Rosely Saboia Pimentel Saldanha</t>
  </si>
  <si>
    <t>Tribunal Regional Eleitoral de Mato Grosso</t>
  </si>
  <si>
    <t>Of. nº 370/2017-GAB/PRES</t>
  </si>
  <si>
    <t>Data de referência: 31/12/2018</t>
  </si>
  <si>
    <r>
      <t xml:space="preserve">e) cargos de magistrados do quadro de pessoal do órgão - </t>
    </r>
    <r>
      <rPr>
        <b/>
        <sz val="9"/>
        <color rgb="FFFF0000"/>
        <rFont val="Arial"/>
        <family val="2"/>
      </rPr>
      <t>NÃO SE APLICA AO CNJ</t>
    </r>
  </si>
  <si>
    <r>
      <t xml:space="preserve">f) situação funcional dos magistrados ativos do quadro de pessoal do órgão - </t>
    </r>
    <r>
      <rPr>
        <b/>
        <sz val="10"/>
        <color rgb="FFFF0000"/>
        <rFont val="Arial"/>
        <family val="2"/>
      </rPr>
      <t>NÃO SE APLICA AO CNJ.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</si>
</sst>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_(* #,##0_);_(* \(#,##0\);_(* &quot;-&quot;??_);_(@_)"/>
  </numFmts>
  <fonts count="77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sz val="9"/>
      <color theme="9"/>
      <name val="Arial"/>
      <family val="2"/>
    </font>
    <font>
      <b/>
      <sz val="9"/>
      <color theme="9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</fills>
  <borders count="6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1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8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2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5" fontId="24" fillId="0" borderId="1"/>
    <xf numFmtId="0" fontId="12" fillId="3" borderId="0" applyNumberFormat="0" applyBorder="0" applyAlignment="0" applyProtection="0"/>
    <xf numFmtId="165" fontId="25" fillId="0" borderId="0">
      <alignment vertical="top"/>
    </xf>
    <xf numFmtId="165" fontId="26" fillId="0" borderId="0">
      <alignment horizontal="right"/>
    </xf>
    <xf numFmtId="165" fontId="26" fillId="0" borderId="0">
      <alignment horizontal="left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" fontId="30" fillId="0" borderId="0">
      <protection locked="0"/>
    </xf>
    <xf numFmtId="2" fontId="31" fillId="0" borderId="0">
      <protection locked="0"/>
    </xf>
    <xf numFmtId="0" fontId="28" fillId="0" borderId="0"/>
    <xf numFmtId="0" fontId="29" fillId="0" borderId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33" fillId="8" borderId="2"/>
    <xf numFmtId="0" fontId="8" fillId="8" borderId="2" applyNumberFormat="0" applyAlignment="0" applyProtection="0"/>
    <xf numFmtId="0" fontId="8" fillId="8" borderId="2" applyNumberFormat="0" applyAlignment="0" applyProtection="0"/>
    <xf numFmtId="0" fontId="32" fillId="0" borderId="0">
      <alignment vertical="center"/>
    </xf>
    <xf numFmtId="0" fontId="9" fillId="21" borderId="3" applyNumberFormat="0" applyAlignment="0" applyProtection="0"/>
    <xf numFmtId="0" fontId="9" fillId="21" borderId="3" applyNumberFormat="0" applyAlignment="0" applyProtection="0"/>
    <xf numFmtId="0" fontId="34" fillId="21" borderId="3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5" fillId="0" borderId="4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1" borderId="3" applyNumberFormat="0" applyAlignment="0" applyProtection="0"/>
    <xf numFmtId="4" fontId="22" fillId="0" borderId="0"/>
    <xf numFmtId="167" fontId="22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2" fillId="0" borderId="0"/>
    <xf numFmtId="3" fontId="22" fillId="0" borderId="0"/>
    <xf numFmtId="0" fontId="22" fillId="0" borderId="0"/>
    <xf numFmtId="0" fontId="22" fillId="0" borderId="0"/>
    <xf numFmtId="168" fontId="22" fillId="0" borderId="0"/>
    <xf numFmtId="0" fontId="22" fillId="0" borderId="0"/>
    <xf numFmtId="0" fontId="22" fillId="0" borderId="0"/>
    <xf numFmtId="169" fontId="22" fillId="0" borderId="0"/>
    <xf numFmtId="170" fontId="22" fillId="0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5">
      <alignment horizontal="center"/>
    </xf>
    <xf numFmtId="2" fontId="22" fillId="0" borderId="0"/>
    <xf numFmtId="2" fontId="22" fillId="0" borderId="0"/>
    <xf numFmtId="0" fontId="37" fillId="0" borderId="0">
      <alignment horizontal="left"/>
    </xf>
    <xf numFmtId="0" fontId="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8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9" fillId="0" borderId="0"/>
    <xf numFmtId="0" fontId="11" fillId="7" borderId="2" applyNumberFormat="0" applyAlignment="0" applyProtection="0"/>
    <xf numFmtId="0" fontId="36" fillId="0" borderId="9">
      <alignment horizontal="center"/>
    </xf>
    <xf numFmtId="0" fontId="40" fillId="0" borderId="10">
      <alignment horizontal="center"/>
    </xf>
    <xf numFmtId="172" fontId="22" fillId="0" borderId="0"/>
    <xf numFmtId="0" fontId="10" fillId="0" borderId="4" applyNumberFormat="0" applyFill="0" applyAlignment="0" applyProtection="0"/>
    <xf numFmtId="166" fontId="22" fillId="0" borderId="0"/>
    <xf numFmtId="173" fontId="3" fillId="0" borderId="0" applyFill="0" applyBorder="0" applyAlignment="0" applyProtection="0"/>
    <xf numFmtId="168" fontId="22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1" fillId="22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3" fillId="0" borderId="0"/>
    <xf numFmtId="0" fontId="4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22" fillId="0" borderId="0"/>
    <xf numFmtId="0" fontId="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4" fillId="8" borderId="12" applyNumberFormat="0" applyAlignment="0" applyProtection="0"/>
    <xf numFmtId="10" fontId="22" fillId="0" borderId="0"/>
    <xf numFmtId="174" fontId="30" fillId="0" borderId="0">
      <protection locked="0"/>
    </xf>
    <xf numFmtId="175" fontId="30" fillId="0" borderId="0">
      <protection locked="0"/>
    </xf>
    <xf numFmtId="9" fontId="3" fillId="0" borderId="0" applyFill="0" applyBorder="0" applyAlignment="0" applyProtection="0"/>
    <xf numFmtId="9" fontId="56" fillId="0" borderId="0" applyFont="0" applyFill="0" applyBorder="0" applyAlignment="0" applyProtection="0"/>
    <xf numFmtId="9" fontId="22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2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6" fillId="0" borderId="0"/>
    <xf numFmtId="0" fontId="14" fillId="8" borderId="12" applyNumberFormat="0" applyAlignment="0" applyProtection="0"/>
    <xf numFmtId="0" fontId="14" fillId="8" borderId="12" applyNumberFormat="0" applyAlignment="0" applyProtection="0"/>
    <xf numFmtId="0" fontId="43" fillId="8" borderId="12"/>
    <xf numFmtId="0" fontId="14" fillId="8" borderId="12" applyNumberFormat="0" applyAlignment="0" applyProtection="0"/>
    <xf numFmtId="0" fontId="14" fillId="8" borderId="12" applyNumberFormat="0" applyAlignment="0" applyProtection="0"/>
    <xf numFmtId="38" fontId="22" fillId="0" borderId="0"/>
    <xf numFmtId="38" fontId="44" fillId="0" borderId="13"/>
    <xf numFmtId="176" fontId="42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2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2" fillId="0" borderId="0"/>
    <xf numFmtId="166" fontId="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8" fontId="22" fillId="0" borderId="0"/>
    <xf numFmtId="179" fontId="22" fillId="0" borderId="0"/>
    <xf numFmtId="0" fontId="17" fillId="0" borderId="0" applyNumberFormat="0" applyFill="0" applyBorder="0" applyAlignment="0" applyProtection="0"/>
    <xf numFmtId="0" fontId="47" fillId="0" borderId="14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1" fillId="0" borderId="6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50" fillId="0" borderId="16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75" fontId="30" fillId="0" borderId="0">
      <protection locked="0"/>
    </xf>
    <xf numFmtId="180" fontId="30" fillId="0" borderId="0">
      <protection locked="0"/>
    </xf>
    <xf numFmtId="0" fontId="42" fillId="0" borderId="0"/>
    <xf numFmtId="43" fontId="56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2" fillId="0" borderId="0"/>
    <xf numFmtId="0" fontId="15" fillId="0" borderId="0" applyNumberFormat="0" applyFill="0" applyBorder="0" applyAlignment="0" applyProtection="0"/>
    <xf numFmtId="9" fontId="58" fillId="0" borderId="0" applyFont="0" applyFill="0" applyBorder="0" applyAlignment="0" applyProtection="0"/>
  </cellStyleXfs>
  <cellXfs count="27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7" fillId="0" borderId="0" xfId="0" applyFont="1"/>
    <xf numFmtId="10" fontId="57" fillId="0" borderId="0" xfId="0" applyNumberFormat="1" applyFont="1"/>
    <xf numFmtId="0" fontId="57" fillId="0" borderId="0" xfId="0" applyFont="1" applyFill="1" applyBorder="1"/>
    <xf numFmtId="0" fontId="57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0" fillId="0" borderId="22" xfId="0" applyBorder="1"/>
    <xf numFmtId="0" fontId="0" fillId="0" borderId="31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8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7" fillId="0" borderId="0" xfId="0" applyFont="1" applyBorder="1"/>
    <xf numFmtId="0" fontId="59" fillId="0" borderId="0" xfId="0" applyFont="1"/>
    <xf numFmtId="0" fontId="60" fillId="0" borderId="0" xfId="0" applyFont="1" applyAlignment="1"/>
    <xf numFmtId="0" fontId="60" fillId="0" borderId="0" xfId="0" applyFont="1" applyBorder="1"/>
    <xf numFmtId="0" fontId="60" fillId="0" borderId="0" xfId="0" applyFont="1" applyBorder="1" applyAlignment="1">
      <alignment horizontal="center"/>
    </xf>
    <xf numFmtId="164" fontId="60" fillId="0" borderId="0" xfId="382" applyNumberFormat="1" applyFont="1" applyBorder="1" applyAlignment="1">
      <alignment horizontal="center"/>
    </xf>
    <xf numFmtId="0" fontId="61" fillId="0" borderId="0" xfId="0" applyFont="1" applyAlignment="1"/>
    <xf numFmtId="0" fontId="60" fillId="0" borderId="0" xfId="0" applyFont="1"/>
    <xf numFmtId="0" fontId="62" fillId="0" borderId="35" xfId="233" applyFont="1" applyFill="1" applyBorder="1" applyAlignment="1">
      <alignment horizontal="center" vertical="center" wrapText="1"/>
    </xf>
    <xf numFmtId="0" fontId="62" fillId="0" borderId="20" xfId="233" applyFont="1" applyFill="1" applyBorder="1" applyAlignment="1">
      <alignment horizontal="center" vertical="center" wrapText="1"/>
    </xf>
    <xf numFmtId="0" fontId="62" fillId="0" borderId="21" xfId="233" applyFont="1" applyFill="1" applyBorder="1" applyAlignment="1">
      <alignment horizontal="center" vertical="center" wrapText="1"/>
    </xf>
    <xf numFmtId="164" fontId="62" fillId="0" borderId="21" xfId="263" applyNumberFormat="1" applyFont="1" applyFill="1" applyBorder="1" applyAlignment="1">
      <alignment horizontal="center" vertical="center" wrapText="1"/>
    </xf>
    <xf numFmtId="164" fontId="62" fillId="0" borderId="27" xfId="263" applyNumberFormat="1" applyFont="1" applyFill="1" applyBorder="1" applyAlignment="1">
      <alignment horizontal="center" vertical="center" wrapText="1"/>
    </xf>
    <xf numFmtId="182" fontId="62" fillId="0" borderId="27" xfId="375" applyNumberFormat="1" applyFont="1" applyFill="1" applyBorder="1" applyAlignment="1">
      <alignment horizontal="center" vertical="center" wrapText="1"/>
    </xf>
    <xf numFmtId="0" fontId="62" fillId="0" borderId="41" xfId="233" applyFont="1" applyFill="1" applyBorder="1" applyAlignment="1">
      <alignment horizontal="center" vertical="center" wrapText="1"/>
    </xf>
    <xf numFmtId="0" fontId="62" fillId="0" borderId="25" xfId="233" applyFont="1" applyFill="1" applyBorder="1" applyAlignment="1">
      <alignment horizontal="center" vertical="center" wrapText="1"/>
    </xf>
    <xf numFmtId="0" fontId="62" fillId="0" borderId="42" xfId="233" applyFont="1" applyFill="1" applyBorder="1" applyAlignment="1">
      <alignment horizontal="center" vertical="center" wrapText="1"/>
    </xf>
    <xf numFmtId="0" fontId="62" fillId="0" borderId="43" xfId="233" applyFont="1" applyFill="1" applyBorder="1" applyAlignment="1">
      <alignment horizontal="center" vertical="center" wrapText="1"/>
    </xf>
    <xf numFmtId="164" fontId="62" fillId="0" borderId="44" xfId="263" applyNumberFormat="1" applyFont="1" applyFill="1" applyBorder="1" applyAlignment="1">
      <alignment horizontal="center" vertical="center" wrapText="1"/>
    </xf>
    <xf numFmtId="182" fontId="62" fillId="0" borderId="43" xfId="375" applyNumberFormat="1" applyFont="1" applyFill="1" applyBorder="1" applyAlignment="1">
      <alignment horizontal="center" vertical="center" wrapText="1"/>
    </xf>
    <xf numFmtId="49" fontId="62" fillId="0" borderId="45" xfId="233" applyNumberFormat="1" applyFont="1" applyFill="1" applyBorder="1" applyAlignment="1">
      <alignment horizontal="center" vertical="center" wrapText="1"/>
    </xf>
    <xf numFmtId="49" fontId="62" fillId="0" borderId="35" xfId="233" applyNumberFormat="1" applyFont="1" applyFill="1" applyBorder="1" applyAlignment="1">
      <alignment horizontal="center" vertical="center" wrapText="1"/>
    </xf>
    <xf numFmtId="49" fontId="62" fillId="0" borderId="46" xfId="233" applyNumberFormat="1" applyFont="1" applyFill="1" applyBorder="1" applyAlignment="1">
      <alignment vertical="center" wrapText="1"/>
    </xf>
    <xf numFmtId="49" fontId="62" fillId="0" borderId="45" xfId="233" applyNumberFormat="1" applyFont="1" applyFill="1" applyBorder="1" applyAlignment="1">
      <alignment vertical="center" wrapText="1"/>
    </xf>
    <xf numFmtId="182" fontId="62" fillId="0" borderId="45" xfId="375" applyNumberFormat="1" applyFont="1" applyBorder="1" applyAlignment="1">
      <alignment horizontal="right" vertical="center"/>
    </xf>
    <xf numFmtId="182" fontId="62" fillId="0" borderId="35" xfId="375" applyNumberFormat="1" applyFont="1" applyBorder="1" applyAlignment="1">
      <alignment horizontal="right" vertical="center"/>
    </xf>
    <xf numFmtId="182" fontId="62" fillId="0" borderId="47" xfId="375" applyNumberFormat="1" applyFont="1" applyBorder="1" applyAlignment="1">
      <alignment horizontal="right" vertical="center"/>
    </xf>
    <xf numFmtId="164" fontId="62" fillId="0" borderId="35" xfId="263" applyNumberFormat="1" applyFont="1" applyBorder="1" applyAlignment="1">
      <alignment horizontal="center" vertical="center"/>
    </xf>
    <xf numFmtId="49" fontId="60" fillId="0" borderId="48" xfId="233" applyNumberFormat="1" applyFont="1" applyFill="1" applyBorder="1" applyAlignment="1">
      <alignment horizontal="center" vertical="center" wrapText="1"/>
    </xf>
    <xf numFmtId="49" fontId="62" fillId="0" borderId="49" xfId="233" applyNumberFormat="1" applyFont="1" applyFill="1" applyBorder="1" applyAlignment="1">
      <alignment horizontal="left" vertical="center" wrapText="1"/>
    </xf>
    <xf numFmtId="49" fontId="62" fillId="0" borderId="48" xfId="233" applyNumberFormat="1" applyFont="1" applyFill="1" applyBorder="1" applyAlignment="1">
      <alignment horizontal="center" vertical="center" wrapText="1"/>
    </xf>
    <xf numFmtId="49" fontId="62" fillId="0" borderId="48" xfId="233" applyNumberFormat="1" applyFont="1" applyFill="1" applyBorder="1" applyAlignment="1">
      <alignment horizontal="left" vertical="center" wrapText="1"/>
    </xf>
    <xf numFmtId="182" fontId="62" fillId="0" borderId="48" xfId="375" applyNumberFormat="1" applyFont="1" applyBorder="1" applyAlignment="1">
      <alignment horizontal="right" vertical="center"/>
    </xf>
    <xf numFmtId="182" fontId="62" fillId="0" borderId="49" xfId="375" applyNumberFormat="1" applyFont="1" applyBorder="1" applyAlignment="1">
      <alignment horizontal="right" vertical="center"/>
    </xf>
    <xf numFmtId="164" fontId="62" fillId="0" borderId="48" xfId="263" applyNumberFormat="1" applyFont="1" applyBorder="1" applyAlignment="1">
      <alignment horizontal="center" vertical="center"/>
    </xf>
    <xf numFmtId="182" fontId="60" fillId="0" borderId="48" xfId="375" applyNumberFormat="1" applyFont="1" applyBorder="1" applyAlignment="1">
      <alignment horizontal="right" vertical="center"/>
    </xf>
    <xf numFmtId="164" fontId="60" fillId="0" borderId="48" xfId="263" applyNumberFormat="1" applyFont="1" applyBorder="1" applyAlignment="1">
      <alignment horizontal="center" vertical="center"/>
    </xf>
    <xf numFmtId="49" fontId="60" fillId="0" borderId="48" xfId="233" applyNumberFormat="1" applyFont="1" applyFill="1" applyBorder="1" applyAlignment="1">
      <alignment horizontal="left" vertical="center" wrapText="1"/>
    </xf>
    <xf numFmtId="49" fontId="60" fillId="0" borderId="41" xfId="233" applyNumberFormat="1" applyFont="1" applyFill="1" applyBorder="1" applyAlignment="1">
      <alignment horizontal="center" vertical="center" wrapText="1"/>
    </xf>
    <xf numFmtId="49" fontId="62" fillId="0" borderId="41" xfId="233" applyNumberFormat="1" applyFont="1" applyFill="1" applyBorder="1" applyAlignment="1">
      <alignment horizontal="left" vertical="center" wrapText="1"/>
    </xf>
    <xf numFmtId="49" fontId="62" fillId="0" borderId="41" xfId="233" applyNumberFormat="1" applyFont="1" applyFill="1" applyBorder="1" applyAlignment="1">
      <alignment horizontal="center" vertical="center" wrapText="1"/>
    </xf>
    <xf numFmtId="182" fontId="62" fillId="0" borderId="41" xfId="375" applyNumberFormat="1" applyFont="1" applyBorder="1" applyAlignment="1">
      <alignment horizontal="right" vertical="center"/>
    </xf>
    <xf numFmtId="182" fontId="62" fillId="0" borderId="50" xfId="375" applyNumberFormat="1" applyFont="1" applyBorder="1" applyAlignment="1">
      <alignment horizontal="right" vertical="center"/>
    </xf>
    <xf numFmtId="164" fontId="62" fillId="0" borderId="41" xfId="263" applyNumberFormat="1" applyFont="1" applyBorder="1" applyAlignment="1">
      <alignment horizontal="center" vertical="center"/>
    </xf>
    <xf numFmtId="164" fontId="62" fillId="0" borderId="26" xfId="263" applyNumberFormat="1" applyFont="1" applyBorder="1" applyAlignment="1">
      <alignment horizontal="center" vertical="center"/>
    </xf>
    <xf numFmtId="182" fontId="62" fillId="0" borderId="26" xfId="375" applyNumberFormat="1" applyFont="1" applyBorder="1" applyAlignment="1">
      <alignment horizontal="right" vertical="center"/>
    </xf>
    <xf numFmtId="182" fontId="62" fillId="0" borderId="52" xfId="375" applyNumberFormat="1" applyFont="1" applyFill="1" applyBorder="1" applyAlignment="1">
      <alignment horizontal="center" vertical="center" wrapText="1"/>
    </xf>
    <xf numFmtId="182" fontId="62" fillId="0" borderId="41" xfId="375" applyNumberFormat="1" applyFont="1" applyFill="1" applyBorder="1" applyAlignment="1">
      <alignment horizontal="center" vertical="center" wrapText="1"/>
    </xf>
    <xf numFmtId="164" fontId="62" fillId="0" borderId="52" xfId="263" applyNumberFormat="1" applyFont="1" applyBorder="1" applyAlignment="1">
      <alignment horizontal="center" vertical="center"/>
    </xf>
    <xf numFmtId="0" fontId="61" fillId="0" borderId="0" xfId="0" applyFont="1" applyBorder="1"/>
    <xf numFmtId="164" fontId="60" fillId="25" borderId="20" xfId="0" applyNumberFormat="1" applyFont="1" applyFill="1" applyBorder="1" applyAlignment="1">
      <alignment horizontal="center" vertical="center" wrapText="1"/>
    </xf>
    <xf numFmtId="0" fontId="60" fillId="25" borderId="20" xfId="0" applyFont="1" applyFill="1" applyBorder="1" applyAlignment="1">
      <alignment horizontal="center" vertical="center" wrapText="1"/>
    </xf>
    <xf numFmtId="8" fontId="60" fillId="25" borderId="20" xfId="0" applyNumberFormat="1" applyFont="1" applyFill="1" applyBorder="1" applyAlignment="1">
      <alignment horizontal="center" vertical="center" wrapText="1"/>
    </xf>
    <xf numFmtId="9" fontId="60" fillId="25" borderId="20" xfId="0" applyNumberFormat="1" applyFont="1" applyFill="1" applyBorder="1" applyAlignment="1">
      <alignment horizontal="center" vertical="center" wrapText="1"/>
    </xf>
    <xf numFmtId="10" fontId="60" fillId="25" borderId="20" xfId="0" applyNumberFormat="1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60" fillId="25" borderId="25" xfId="0" applyFont="1" applyFill="1" applyBorder="1" applyAlignment="1">
      <alignment horizontal="center" vertical="center" wrapText="1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1" xfId="0" applyFont="1" applyFill="1" applyBorder="1" applyAlignment="1">
      <alignment horizontal="center" vertical="center" wrapText="1"/>
    </xf>
    <xf numFmtId="4" fontId="60" fillId="0" borderId="21" xfId="0" applyNumberFormat="1" applyFont="1" applyBorder="1" applyAlignment="1">
      <alignment vertical="center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6" xfId="0" applyFont="1" applyFill="1" applyBorder="1" applyAlignment="1">
      <alignment horizontal="center" vertical="center" wrapText="1"/>
    </xf>
    <xf numFmtId="4" fontId="60" fillId="0" borderId="20" xfId="0" applyNumberFormat="1" applyFont="1" applyBorder="1" applyAlignment="1">
      <alignment vertical="center"/>
    </xf>
    <xf numFmtId="0" fontId="61" fillId="25" borderId="0" xfId="0" applyFont="1" applyFill="1" applyBorder="1" applyAlignment="1">
      <alignment horizontal="center" vertical="center" wrapText="1"/>
    </xf>
    <xf numFmtId="0" fontId="61" fillId="25" borderId="25" xfId="0" applyFont="1" applyFill="1" applyBorder="1" applyAlignment="1">
      <alignment horizontal="center" vertical="center" wrapText="1"/>
    </xf>
    <xf numFmtId="0" fontId="61" fillId="25" borderId="27" xfId="0" applyFont="1" applyFill="1" applyBorder="1" applyAlignment="1">
      <alignment horizontal="center" vertical="center" wrapText="1"/>
    </xf>
    <xf numFmtId="0" fontId="60" fillId="25" borderId="27" xfId="0" applyFont="1" applyFill="1" applyBorder="1" applyAlignment="1">
      <alignment horizontal="center" vertical="center" wrapText="1"/>
    </xf>
    <xf numFmtId="0" fontId="60" fillId="0" borderId="23" xfId="0" applyFont="1" applyBorder="1"/>
    <xf numFmtId="0" fontId="60" fillId="0" borderId="0" xfId="0" applyFont="1" applyFill="1" applyBorder="1" applyAlignment="1">
      <alignment horizontal="left" vertical="center"/>
    </xf>
    <xf numFmtId="0" fontId="60" fillId="0" borderId="0" xfId="0" applyFont="1" applyAlignment="1">
      <alignment horizontal="left"/>
    </xf>
    <xf numFmtId="0" fontId="60" fillId="24" borderId="20" xfId="0" applyFont="1" applyFill="1" applyBorder="1" applyAlignment="1">
      <alignment horizontal="center"/>
    </xf>
    <xf numFmtId="4" fontId="60" fillId="24" borderId="20" xfId="0" applyNumberFormat="1" applyFont="1" applyFill="1" applyBorder="1"/>
    <xf numFmtId="0" fontId="60" fillId="0" borderId="20" xfId="0" applyNumberFormat="1" applyFont="1" applyFill="1" applyBorder="1"/>
    <xf numFmtId="0" fontId="60" fillId="24" borderId="0" xfId="0" applyFont="1" applyFill="1" applyBorder="1" applyAlignment="1">
      <alignment horizontal="center"/>
    </xf>
    <xf numFmtId="4" fontId="60" fillId="24" borderId="0" xfId="0" applyNumberFormat="1" applyFont="1" applyFill="1" applyBorder="1"/>
    <xf numFmtId="0" fontId="60" fillId="0" borderId="0" xfId="0" applyNumberFormat="1" applyFont="1" applyFill="1" applyBorder="1"/>
    <xf numFmtId="0" fontId="60" fillId="25" borderId="20" xfId="0" applyFont="1" applyFill="1" applyBorder="1" applyAlignment="1">
      <alignment horizontal="center" vertical="center"/>
    </xf>
    <xf numFmtId="0" fontId="60" fillId="24" borderId="20" xfId="0" applyFont="1" applyFill="1" applyBorder="1" applyAlignment="1">
      <alignment vertical="center" wrapText="1"/>
    </xf>
    <xf numFmtId="4" fontId="60" fillId="24" borderId="20" xfId="0" applyNumberFormat="1" applyFont="1" applyFill="1" applyBorder="1" applyAlignment="1">
      <alignment horizontal="center" vertical="center" wrapText="1"/>
    </xf>
    <xf numFmtId="0" fontId="62" fillId="0" borderId="0" xfId="0" applyFont="1"/>
    <xf numFmtId="0" fontId="60" fillId="25" borderId="25" xfId="0" applyFont="1" applyFill="1" applyBorder="1" applyAlignment="1">
      <alignment horizontal="center" wrapText="1"/>
    </xf>
    <xf numFmtId="0" fontId="60" fillId="25" borderId="24" xfId="0" applyFont="1" applyFill="1" applyBorder="1" applyAlignment="1">
      <alignment horizontal="center" vertical="top" wrapText="1"/>
    </xf>
    <xf numFmtId="0" fontId="60" fillId="25" borderId="0" xfId="0" applyFont="1" applyFill="1" applyBorder="1" applyAlignment="1">
      <alignment vertical="top" wrapText="1"/>
    </xf>
    <xf numFmtId="0" fontId="60" fillId="25" borderId="20" xfId="0" applyFont="1" applyFill="1" applyBorder="1" applyAlignment="1">
      <alignment horizontal="center" wrapText="1"/>
    </xf>
    <xf numFmtId="3" fontId="60" fillId="0" borderId="20" xfId="0" applyNumberFormat="1" applyFont="1" applyBorder="1" applyAlignment="1">
      <alignment horizontal="right" vertical="top" wrapText="1"/>
    </xf>
    <xf numFmtId="0" fontId="60" fillId="0" borderId="20" xfId="0" applyFont="1" applyBorder="1"/>
    <xf numFmtId="0" fontId="60" fillId="0" borderId="29" xfId="0" applyFont="1" applyBorder="1"/>
    <xf numFmtId="0" fontId="60" fillId="25" borderId="26" xfId="0" applyFont="1" applyFill="1" applyBorder="1" applyAlignment="1">
      <alignment horizontal="center" wrapText="1"/>
    </xf>
    <xf numFmtId="0" fontId="60" fillId="25" borderId="22" xfId="0" applyFont="1" applyFill="1" applyBorder="1" applyAlignment="1">
      <alignment horizontal="center" vertical="top" wrapText="1"/>
    </xf>
    <xf numFmtId="0" fontId="60" fillId="25" borderId="27" xfId="0" applyFont="1" applyFill="1" applyBorder="1" applyAlignment="1">
      <alignment horizontal="center" vertical="top" wrapText="1"/>
    </xf>
    <xf numFmtId="0" fontId="60" fillId="25" borderId="0" xfId="0" applyFont="1" applyFill="1" applyBorder="1" applyAlignment="1">
      <alignment horizontal="center" vertical="top" wrapText="1"/>
    </xf>
    <xf numFmtId="0" fontId="60" fillId="25" borderId="21" xfId="0" applyFont="1" applyFill="1" applyBorder="1" applyAlignment="1">
      <alignment horizontal="center" wrapText="1"/>
    </xf>
    <xf numFmtId="3" fontId="60" fillId="0" borderId="0" xfId="0" applyNumberFormat="1" applyFont="1" applyBorder="1" applyAlignment="1">
      <alignment horizontal="right" vertical="top" wrapText="1"/>
    </xf>
    <xf numFmtId="3" fontId="60" fillId="0" borderId="29" xfId="0" applyNumberFormat="1" applyFont="1" applyBorder="1" applyAlignment="1">
      <alignment horizontal="right" vertical="top" wrapText="1"/>
    </xf>
    <xf numFmtId="0" fontId="60" fillId="25" borderId="0" xfId="0" applyFont="1" applyFill="1" applyBorder="1" applyAlignment="1">
      <alignment horizontal="center" wrapText="1"/>
    </xf>
    <xf numFmtId="0" fontId="60" fillId="25" borderId="23" xfId="0" applyFont="1" applyFill="1" applyBorder="1" applyAlignment="1">
      <alignment horizontal="center" wrapText="1"/>
    </xf>
    <xf numFmtId="0" fontId="60" fillId="0" borderId="25" xfId="0" applyFont="1" applyBorder="1"/>
    <xf numFmtId="3" fontId="62" fillId="25" borderId="20" xfId="0" applyNumberFormat="1" applyFont="1" applyFill="1" applyBorder="1" applyAlignment="1">
      <alignment horizontal="right" vertical="top" wrapText="1"/>
    </xf>
    <xf numFmtId="0" fontId="62" fillId="0" borderId="0" xfId="0" applyFont="1" applyAlignment="1">
      <alignment horizontal="left"/>
    </xf>
    <xf numFmtId="0" fontId="60" fillId="0" borderId="20" xfId="0" applyFont="1" applyBorder="1" applyAlignment="1">
      <alignment horizontal="center"/>
    </xf>
    <xf numFmtId="3" fontId="60" fillId="0" borderId="20" xfId="0" applyNumberFormat="1" applyFont="1" applyBorder="1" applyAlignment="1">
      <alignment horizontal="right"/>
    </xf>
    <xf numFmtId="0" fontId="62" fillId="0" borderId="20" xfId="0" applyFont="1" applyBorder="1" applyAlignment="1">
      <alignment horizontal="center"/>
    </xf>
    <xf numFmtId="3" fontId="62" fillId="0" borderId="20" xfId="0" applyNumberFormat="1" applyFont="1" applyBorder="1" applyAlignment="1">
      <alignment horizontal="right"/>
    </xf>
    <xf numFmtId="3" fontId="60" fillId="0" borderId="20" xfId="0" applyNumberFormat="1" applyFont="1" applyFill="1" applyBorder="1" applyAlignment="1">
      <alignment horizontal="right"/>
    </xf>
    <xf numFmtId="3" fontId="60" fillId="26" borderId="20" xfId="0" applyNumberFormat="1" applyFont="1" applyFill="1" applyBorder="1" applyAlignment="1">
      <alignment horizontal="right"/>
    </xf>
    <xf numFmtId="3" fontId="62" fillId="0" borderId="20" xfId="0" applyNumberFormat="1" applyFont="1" applyFill="1" applyBorder="1" applyAlignment="1">
      <alignment horizontal="right"/>
    </xf>
    <xf numFmtId="3" fontId="62" fillId="26" borderId="20" xfId="0" applyNumberFormat="1" applyFont="1" applyFill="1" applyBorder="1" applyAlignment="1">
      <alignment horizontal="right"/>
    </xf>
    <xf numFmtId="0" fontId="62" fillId="25" borderId="20" xfId="0" applyFont="1" applyFill="1" applyBorder="1" applyAlignment="1">
      <alignment horizontal="center"/>
    </xf>
    <xf numFmtId="3" fontId="62" fillId="25" borderId="20" xfId="0" applyNumberFormat="1" applyFont="1" applyFill="1" applyBorder="1" applyAlignment="1">
      <alignment horizontal="right"/>
    </xf>
    <xf numFmtId="0" fontId="60" fillId="25" borderId="24" xfId="0" applyFont="1" applyFill="1" applyBorder="1" applyAlignment="1">
      <alignment horizontal="center" wrapText="1"/>
    </xf>
    <xf numFmtId="0" fontId="60" fillId="25" borderId="22" xfId="0" applyFont="1" applyFill="1" applyBorder="1" applyAlignment="1">
      <alignment horizontal="center" wrapText="1"/>
    </xf>
    <xf numFmtId="0" fontId="62" fillId="0" borderId="0" xfId="0" applyFont="1" applyFill="1" applyBorder="1" applyAlignment="1">
      <alignment horizontal="center" wrapText="1"/>
    </xf>
    <xf numFmtId="3" fontId="62" fillId="0" borderId="0" xfId="0" applyNumberFormat="1" applyFont="1" applyFill="1" applyBorder="1" applyAlignment="1">
      <alignment horizontal="right" vertical="top" wrapText="1"/>
    </xf>
    <xf numFmtId="0" fontId="61" fillId="0" borderId="0" xfId="0" applyFont="1"/>
    <xf numFmtId="0" fontId="60" fillId="0" borderId="20" xfId="0" applyFont="1" applyBorder="1" applyAlignment="1">
      <alignment horizontal="left" wrapText="1"/>
    </xf>
    <xf numFmtId="3" fontId="60" fillId="25" borderId="20" xfId="0" applyNumberFormat="1" applyFont="1" applyFill="1" applyBorder="1" applyAlignment="1">
      <alignment horizontal="right" vertical="top" wrapText="1"/>
    </xf>
    <xf numFmtId="0" fontId="60" fillId="0" borderId="20" xfId="0" applyFont="1" applyBorder="1" applyAlignment="1">
      <alignment wrapText="1"/>
    </xf>
    <xf numFmtId="0" fontId="3" fillId="0" borderId="0" xfId="0" applyFont="1" applyAlignment="1"/>
    <xf numFmtId="0" fontId="63" fillId="0" borderId="0" xfId="0" applyFont="1"/>
    <xf numFmtId="0" fontId="3" fillId="25" borderId="2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wrapText="1"/>
    </xf>
    <xf numFmtId="3" fontId="3" fillId="0" borderId="20" xfId="0" applyNumberFormat="1" applyFont="1" applyBorder="1" applyAlignment="1">
      <alignment horizontal="right" vertical="top" wrapText="1"/>
    </xf>
    <xf numFmtId="0" fontId="3" fillId="25" borderId="20" xfId="0" applyFont="1" applyFill="1" applyBorder="1" applyAlignment="1">
      <alignment horizontal="center" wrapText="1"/>
    </xf>
    <xf numFmtId="3" fontId="3" fillId="25" borderId="20" xfId="0" applyNumberFormat="1" applyFont="1" applyFill="1" applyBorder="1" applyAlignment="1">
      <alignment horizontal="right" vertical="top" wrapText="1"/>
    </xf>
    <xf numFmtId="49" fontId="65" fillId="0" borderId="19" xfId="232" applyNumberFormat="1" applyFont="1" applyBorder="1" applyAlignment="1">
      <alignment horizontal="center" vertical="center" wrapText="1"/>
    </xf>
    <xf numFmtId="0" fontId="65" fillId="0" borderId="17" xfId="232" applyFont="1" applyBorder="1" applyAlignment="1">
      <alignment horizontal="justify" vertical="center" wrapText="1"/>
    </xf>
    <xf numFmtId="181" fontId="65" fillId="0" borderId="17" xfId="379" applyNumberFormat="1" applyFont="1" applyFill="1" applyBorder="1" applyAlignment="1" applyProtection="1">
      <alignment horizontal="center" vertical="center" wrapText="1"/>
    </xf>
    <xf numFmtId="181" fontId="65" fillId="0" borderId="18" xfId="379" applyNumberFormat="1" applyFont="1" applyFill="1" applyBorder="1" applyAlignment="1" applyProtection="1">
      <alignment horizontal="center" vertical="center" wrapText="1"/>
    </xf>
    <xf numFmtId="49" fontId="65" fillId="0" borderId="19" xfId="232" applyNumberFormat="1" applyFont="1" applyBorder="1" applyAlignment="1">
      <alignment horizontal="justify" vertical="center" wrapText="1"/>
    </xf>
    <xf numFmtId="181" fontId="64" fillId="8" borderId="17" xfId="379" applyNumberFormat="1" applyFont="1" applyFill="1" applyBorder="1" applyAlignment="1" applyProtection="1">
      <alignment horizontal="center" vertical="center" wrapText="1"/>
    </xf>
    <xf numFmtId="0" fontId="60" fillId="25" borderId="25" xfId="0" applyFont="1" applyFill="1" applyBorder="1" applyAlignment="1">
      <alignment horizontal="center" vertical="top" wrapText="1"/>
    </xf>
    <xf numFmtId="0" fontId="60" fillId="25" borderId="21" xfId="0" applyFont="1" applyFill="1" applyBorder="1" applyAlignment="1">
      <alignment horizontal="center" vertical="top" wrapText="1"/>
    </xf>
    <xf numFmtId="0" fontId="60" fillId="0" borderId="20" xfId="0" applyFont="1" applyBorder="1" applyAlignment="1">
      <alignment vertical="top" wrapText="1"/>
    </xf>
    <xf numFmtId="0" fontId="65" fillId="8" borderId="19" xfId="232" applyFont="1" applyFill="1" applyBorder="1" applyAlignment="1">
      <alignment horizontal="center" vertical="center" wrapText="1"/>
    </xf>
    <xf numFmtId="0" fontId="65" fillId="8" borderId="17" xfId="232" applyFont="1" applyFill="1" applyBorder="1" applyAlignment="1">
      <alignment horizontal="center" vertical="center" wrapText="1"/>
    </xf>
    <xf numFmtId="0" fontId="65" fillId="8" borderId="18" xfId="232" applyFont="1" applyFill="1" applyBorder="1" applyAlignment="1">
      <alignment horizontal="center" vertical="center" wrapText="1"/>
    </xf>
    <xf numFmtId="0" fontId="67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8" fillId="0" borderId="0" xfId="0" applyFont="1" applyAlignment="1">
      <alignment horizontal="left"/>
    </xf>
    <xf numFmtId="0" fontId="68" fillId="0" borderId="53" xfId="0" applyFont="1" applyBorder="1" applyAlignment="1">
      <alignment horizontal="left" vertical="top" wrapText="1"/>
    </xf>
    <xf numFmtId="0" fontId="68" fillId="0" borderId="54" xfId="0" applyFont="1" applyBorder="1" applyAlignment="1">
      <alignment horizontal="left" vertical="top" wrapText="1"/>
    </xf>
    <xf numFmtId="4" fontId="68" fillId="0" borderId="54" xfId="0" applyNumberFormat="1" applyFont="1" applyBorder="1" applyAlignment="1">
      <alignment horizontal="right" vertical="top" wrapText="1"/>
    </xf>
    <xf numFmtId="0" fontId="68" fillId="0" borderId="55" xfId="0" applyFont="1" applyBorder="1" applyAlignment="1">
      <alignment horizontal="left" vertical="top" wrapText="1"/>
    </xf>
    <xf numFmtId="0" fontId="68" fillId="0" borderId="56" xfId="0" applyFont="1" applyBorder="1" applyAlignment="1">
      <alignment horizontal="left" vertical="top" wrapText="1"/>
    </xf>
    <xf numFmtId="4" fontId="68" fillId="0" borderId="56" xfId="0" applyNumberFormat="1" applyFont="1" applyBorder="1" applyAlignment="1">
      <alignment horizontal="right" vertical="top" wrapText="1"/>
    </xf>
    <xf numFmtId="0" fontId="67" fillId="0" borderId="0" xfId="0" applyFont="1"/>
    <xf numFmtId="0" fontId="68" fillId="0" borderId="0" xfId="0" applyFont="1"/>
    <xf numFmtId="0" fontId="68" fillId="0" borderId="53" xfId="0" applyFont="1" applyBorder="1" applyAlignment="1">
      <alignment horizontal="center"/>
    </xf>
    <xf numFmtId="0" fontId="68" fillId="0" borderId="54" xfId="0" applyFont="1" applyBorder="1" applyAlignment="1">
      <alignment horizontal="left" wrapText="1"/>
    </xf>
    <xf numFmtId="0" fontId="68" fillId="0" borderId="54" xfId="0" applyFont="1" applyBorder="1" applyAlignment="1">
      <alignment horizontal="center"/>
    </xf>
    <xf numFmtId="0" fontId="68" fillId="0" borderId="54" xfId="0" applyFont="1" applyBorder="1" applyAlignment="1">
      <alignment horizontal="center" wrapText="1" shrinkToFit="1"/>
    </xf>
    <xf numFmtId="0" fontId="68" fillId="0" borderId="54" xfId="0" applyFont="1" applyBorder="1" applyAlignment="1">
      <alignment horizontal="center" wrapText="1"/>
    </xf>
    <xf numFmtId="0" fontId="68" fillId="0" borderId="55" xfId="0" applyFont="1" applyBorder="1"/>
    <xf numFmtId="0" fontId="68" fillId="0" borderId="56" xfId="0" applyFont="1" applyBorder="1"/>
    <xf numFmtId="0" fontId="68" fillId="0" borderId="0" xfId="0" applyFont="1" applyAlignment="1">
      <alignment horizontal="justify"/>
    </xf>
    <xf numFmtId="0" fontId="67" fillId="0" borderId="53" xfId="0" applyFont="1" applyBorder="1" applyAlignment="1">
      <alignment horizontal="justify" vertical="top" wrapText="1"/>
    </xf>
    <xf numFmtId="0" fontId="67" fillId="0" borderId="54" xfId="0" applyFont="1" applyBorder="1" applyAlignment="1">
      <alignment horizontal="justify" vertical="top" wrapText="1"/>
    </xf>
    <xf numFmtId="0" fontId="67" fillId="0" borderId="55" xfId="0" applyFont="1" applyBorder="1" applyAlignment="1">
      <alignment horizontal="justify" vertical="top" wrapText="1"/>
    </xf>
    <xf numFmtId="0" fontId="67" fillId="0" borderId="56" xfId="0" applyFont="1" applyBorder="1" applyAlignment="1">
      <alignment horizontal="justify" vertical="top" wrapText="1"/>
    </xf>
    <xf numFmtId="0" fontId="68" fillId="0" borderId="60" xfId="0" applyFont="1" applyBorder="1" applyAlignment="1">
      <alignment horizontal="center"/>
    </xf>
    <xf numFmtId="0" fontId="68" fillId="0" borderId="60" xfId="0" applyFont="1" applyBorder="1" applyAlignment="1">
      <alignment horizontal="center" wrapText="1"/>
    </xf>
    <xf numFmtId="0" fontId="68" fillId="0" borderId="47" xfId="0" applyFont="1" applyBorder="1" applyAlignment="1">
      <alignment horizontal="center" vertical="top" wrapText="1"/>
    </xf>
    <xf numFmtId="0" fontId="68" fillId="0" borderId="56" xfId="0" applyFont="1" applyBorder="1" applyAlignment="1">
      <alignment horizontal="center"/>
    </xf>
    <xf numFmtId="0" fontId="68" fillId="0" borderId="56" xfId="0" applyFont="1" applyBorder="1" applyAlignment="1">
      <alignment horizontal="center" wrapText="1"/>
    </xf>
    <xf numFmtId="0" fontId="68" fillId="0" borderId="57" xfId="0" applyFont="1" applyBorder="1" applyAlignment="1">
      <alignment horizontal="center" vertical="top" wrapText="1"/>
    </xf>
    <xf numFmtId="0" fontId="68" fillId="0" borderId="57" xfId="0" applyFont="1" applyBorder="1" applyAlignment="1">
      <alignment vertical="top" wrapText="1"/>
    </xf>
    <xf numFmtId="0" fontId="67" fillId="0" borderId="0" xfId="0" applyFont="1" applyAlignment="1">
      <alignment horizontal="center"/>
    </xf>
    <xf numFmtId="4" fontId="68" fillId="0" borderId="0" xfId="0" applyNumberFormat="1" applyFont="1" applyFill="1" applyAlignment="1">
      <alignment wrapText="1"/>
    </xf>
    <xf numFmtId="0" fontId="2" fillId="0" borderId="0" xfId="0" applyFont="1"/>
    <xf numFmtId="0" fontId="69" fillId="0" borderId="20" xfId="0" applyFont="1" applyFill="1" applyBorder="1" applyAlignment="1">
      <alignment horizontal="center" vertical="center" wrapText="1"/>
    </xf>
    <xf numFmtId="0" fontId="69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top" wrapText="1"/>
    </xf>
    <xf numFmtId="0" fontId="2" fillId="0" borderId="20" xfId="0" applyFont="1" applyFill="1" applyBorder="1" applyAlignment="1">
      <alignment wrapText="1"/>
    </xf>
    <xf numFmtId="4" fontId="2" fillId="0" borderId="20" xfId="0" applyNumberFormat="1" applyFont="1" applyFill="1" applyBorder="1" applyAlignment="1">
      <alignment wrapText="1"/>
    </xf>
    <xf numFmtId="4" fontId="2" fillId="0" borderId="20" xfId="0" applyNumberFormat="1" applyFont="1" applyFill="1" applyBorder="1" applyAlignment="1">
      <alignment vertical="top" wrapText="1"/>
    </xf>
    <xf numFmtId="4" fontId="68" fillId="0" borderId="20" xfId="0" applyNumberFormat="1" applyFont="1" applyFill="1" applyBorder="1" applyAlignment="1">
      <alignment wrapText="1"/>
    </xf>
    <xf numFmtId="0" fontId="0" fillId="0" borderId="20" xfId="0" applyBorder="1"/>
    <xf numFmtId="0" fontId="69" fillId="0" borderId="20" xfId="0" applyFont="1" applyFill="1" applyBorder="1" applyAlignment="1">
      <alignment wrapText="1"/>
    </xf>
    <xf numFmtId="0" fontId="70" fillId="0" borderId="20" xfId="0" applyFont="1" applyFill="1" applyBorder="1" applyAlignment="1">
      <alignment horizontal="center" vertical="center" wrapText="1"/>
    </xf>
    <xf numFmtId="4" fontId="2" fillId="0" borderId="20" xfId="0" applyNumberFormat="1" applyFont="1" applyBorder="1"/>
    <xf numFmtId="0" fontId="2" fillId="0" borderId="0" xfId="0" applyFont="1" applyAlignment="1">
      <alignment horizontal="left"/>
    </xf>
    <xf numFmtId="3" fontId="71" fillId="0" borderId="20" xfId="0" applyNumberFormat="1" applyFont="1" applyBorder="1" applyAlignment="1">
      <alignment horizontal="right" vertical="top" wrapText="1"/>
    </xf>
    <xf numFmtId="3" fontId="72" fillId="0" borderId="20" xfId="0" applyNumberFormat="1" applyFont="1" applyBorder="1" applyAlignment="1">
      <alignment horizontal="right" vertical="top" wrapText="1"/>
    </xf>
    <xf numFmtId="3" fontId="72" fillId="0" borderId="0" xfId="0" applyNumberFormat="1" applyFont="1" applyBorder="1" applyAlignment="1">
      <alignment horizontal="right" vertical="top" wrapText="1"/>
    </xf>
    <xf numFmtId="3" fontId="73" fillId="0" borderId="20" xfId="0" applyNumberFormat="1" applyFont="1" applyBorder="1" applyAlignment="1">
      <alignment horizontal="right" vertical="top" wrapText="1"/>
    </xf>
    <xf numFmtId="3" fontId="74" fillId="0" borderId="29" xfId="0" applyNumberFormat="1" applyFont="1" applyBorder="1" applyAlignment="1">
      <alignment horizontal="right" vertical="top" wrapText="1"/>
    </xf>
    <xf numFmtId="3" fontId="74" fillId="0" borderId="20" xfId="0" applyNumberFormat="1" applyFont="1" applyBorder="1" applyAlignment="1">
      <alignment horizontal="right" vertical="top" wrapText="1"/>
    </xf>
    <xf numFmtId="3" fontId="74" fillId="0" borderId="28" xfId="0" applyNumberFormat="1" applyFont="1" applyBorder="1" applyAlignment="1">
      <alignment horizontal="right" vertical="top" wrapText="1"/>
    </xf>
    <xf numFmtId="3" fontId="74" fillId="0" borderId="30" xfId="0" applyNumberFormat="1" applyFont="1" applyBorder="1" applyAlignment="1">
      <alignment horizontal="right" vertical="top" wrapText="1"/>
    </xf>
    <xf numFmtId="3" fontId="74" fillId="0" borderId="0" xfId="0" applyNumberFormat="1" applyFont="1" applyBorder="1" applyAlignment="1">
      <alignment horizontal="right" vertical="top" wrapText="1"/>
    </xf>
    <xf numFmtId="3" fontId="61" fillId="0" borderId="20" xfId="0" applyNumberFormat="1" applyFont="1" applyBorder="1" applyAlignment="1">
      <alignment horizontal="right" vertical="top" wrapText="1"/>
    </xf>
    <xf numFmtId="3" fontId="61" fillId="0" borderId="25" xfId="0" applyNumberFormat="1" applyFont="1" applyBorder="1" applyAlignment="1">
      <alignment horizontal="right" vertical="top" wrapText="1"/>
    </xf>
    <xf numFmtId="3" fontId="62" fillId="0" borderId="20" xfId="0" applyNumberFormat="1" applyFont="1" applyBorder="1" applyAlignment="1">
      <alignment horizontal="right" vertical="top" wrapText="1"/>
    </xf>
    <xf numFmtId="3" fontId="60" fillId="27" borderId="20" xfId="0" applyNumberFormat="1" applyFont="1" applyFill="1" applyBorder="1" applyAlignment="1">
      <alignment horizontal="right" vertical="top" wrapText="1"/>
    </xf>
    <xf numFmtId="14" fontId="0" fillId="0" borderId="0" xfId="0" applyNumberFormat="1"/>
    <xf numFmtId="0" fontId="60" fillId="0" borderId="20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wrapText="1"/>
    </xf>
    <xf numFmtId="14" fontId="60" fillId="0" borderId="20" xfId="0" applyNumberFormat="1" applyFont="1" applyBorder="1" applyAlignment="1">
      <alignment horizontal="center" wrapText="1"/>
    </xf>
    <xf numFmtId="0" fontId="68" fillId="0" borderId="57" xfId="0" applyFont="1" applyBorder="1" applyAlignment="1">
      <alignment horizontal="left" vertical="top" wrapText="1"/>
    </xf>
    <xf numFmtId="0" fontId="62" fillId="0" borderId="36" xfId="233" applyFont="1" applyFill="1" applyBorder="1" applyAlignment="1">
      <alignment horizontal="center" vertical="center" wrapText="1"/>
    </xf>
    <xf numFmtId="0" fontId="62" fillId="0" borderId="51" xfId="233" applyFont="1" applyFill="1" applyBorder="1" applyAlignment="1">
      <alignment horizontal="center" vertical="center" wrapText="1"/>
    </xf>
    <xf numFmtId="0" fontId="62" fillId="0" borderId="37" xfId="233" applyFont="1" applyFill="1" applyBorder="1" applyAlignment="1">
      <alignment horizontal="center" vertical="center" wrapText="1"/>
    </xf>
    <xf numFmtId="0" fontId="62" fillId="0" borderId="26" xfId="233" applyFont="1" applyFill="1" applyBorder="1" applyAlignment="1">
      <alignment horizontal="center" vertical="center" wrapText="1"/>
    </xf>
    <xf numFmtId="0" fontId="62" fillId="0" borderId="41" xfId="233" applyFont="1" applyFill="1" applyBorder="1" applyAlignment="1">
      <alignment horizontal="center" vertical="center" wrapText="1"/>
    </xf>
    <xf numFmtId="0" fontId="62" fillId="0" borderId="40" xfId="233" applyFont="1" applyFill="1" applyBorder="1" applyAlignment="1">
      <alignment horizontal="center" vertical="center" wrapText="1"/>
    </xf>
    <xf numFmtId="0" fontId="62" fillId="0" borderId="27" xfId="233" applyFont="1" applyFill="1" applyBorder="1" applyAlignment="1">
      <alignment horizontal="center" vertical="center" wrapText="1"/>
    </xf>
    <xf numFmtId="0" fontId="62" fillId="0" borderId="31" xfId="233" applyFont="1" applyFill="1" applyBorder="1" applyAlignment="1">
      <alignment horizontal="center" vertical="center" wrapText="1"/>
    </xf>
    <xf numFmtId="0" fontId="62" fillId="0" borderId="22" xfId="233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  <xf numFmtId="0" fontId="62" fillId="0" borderId="38" xfId="233" applyFont="1" applyFill="1" applyBorder="1" applyAlignment="1">
      <alignment horizontal="center" vertical="center" wrapText="1"/>
    </xf>
    <xf numFmtId="0" fontId="62" fillId="0" borderId="34" xfId="233" applyFont="1" applyFill="1" applyBorder="1" applyAlignment="1">
      <alignment horizontal="center" vertical="center" wrapText="1"/>
    </xf>
    <xf numFmtId="0" fontId="62" fillId="0" borderId="39" xfId="233" applyFont="1" applyFill="1" applyBorder="1" applyAlignment="1">
      <alignment horizontal="center" vertical="center" wrapText="1"/>
    </xf>
    <xf numFmtId="0" fontId="62" fillId="0" borderId="35" xfId="233" applyFont="1" applyFill="1" applyBorder="1" applyAlignment="1">
      <alignment horizontal="center" vertical="center" wrapText="1"/>
    </xf>
    <xf numFmtId="0" fontId="62" fillId="0" borderId="21" xfId="233" applyFont="1" applyFill="1" applyBorder="1" applyAlignment="1">
      <alignment horizontal="center" vertical="center" wrapText="1"/>
    </xf>
    <xf numFmtId="0" fontId="62" fillId="0" borderId="29" xfId="233" applyFont="1" applyFill="1" applyBorder="1" applyAlignment="1">
      <alignment horizontal="center" vertical="center" wrapText="1"/>
    </xf>
    <xf numFmtId="0" fontId="62" fillId="0" borderId="33" xfId="233" applyFont="1" applyFill="1" applyBorder="1" applyAlignment="1">
      <alignment horizontal="center" vertical="center" wrapText="1"/>
    </xf>
    <xf numFmtId="0" fontId="60" fillId="25" borderId="20" xfId="0" applyFont="1" applyFill="1" applyBorder="1" applyAlignment="1">
      <alignment horizontal="center" vertical="center" wrapText="1"/>
    </xf>
    <xf numFmtId="164" fontId="60" fillId="25" borderId="20" xfId="0" applyNumberFormat="1" applyFont="1" applyFill="1" applyBorder="1" applyAlignment="1">
      <alignment horizontal="center" vertical="center" wrapText="1"/>
    </xf>
    <xf numFmtId="164" fontId="60" fillId="25" borderId="20" xfId="0" applyNumberFormat="1" applyFont="1" applyFill="1" applyBorder="1" applyAlignment="1">
      <alignment horizontal="center" vertical="center"/>
    </xf>
    <xf numFmtId="0" fontId="60" fillId="0" borderId="20" xfId="0" applyFont="1" applyFill="1" applyBorder="1" applyAlignment="1">
      <alignment horizontal="left" wrapText="1"/>
    </xf>
    <xf numFmtId="0" fontId="60" fillId="0" borderId="20" xfId="0" applyFont="1" applyFill="1" applyBorder="1" applyAlignment="1">
      <alignment horizontal="left"/>
    </xf>
    <xf numFmtId="0" fontId="60" fillId="25" borderId="25" xfId="0" applyFont="1" applyFill="1" applyBorder="1" applyAlignment="1">
      <alignment horizontal="center" vertical="center" wrapText="1"/>
    </xf>
    <xf numFmtId="0" fontId="60" fillId="25" borderId="21" xfId="0" applyFont="1" applyFill="1" applyBorder="1" applyAlignment="1">
      <alignment horizontal="center" vertical="center" wrapText="1"/>
    </xf>
    <xf numFmtId="0" fontId="62" fillId="25" borderId="20" xfId="0" applyFont="1" applyFill="1" applyBorder="1" applyAlignment="1">
      <alignment horizontal="center" wrapText="1"/>
    </xf>
    <xf numFmtId="0" fontId="60" fillId="25" borderId="29" xfId="0" applyFont="1" applyFill="1" applyBorder="1" applyAlignment="1">
      <alignment horizontal="center" wrapText="1"/>
    </xf>
    <xf numFmtId="0" fontId="60" fillId="25" borderId="32" xfId="0" applyFont="1" applyFill="1" applyBorder="1" applyAlignment="1">
      <alignment horizontal="center" wrapText="1"/>
    </xf>
    <xf numFmtId="0" fontId="60" fillId="25" borderId="33" xfId="0" applyFont="1" applyFill="1" applyBorder="1" applyAlignment="1">
      <alignment horizontal="center" wrapText="1"/>
    </xf>
    <xf numFmtId="0" fontId="60" fillId="25" borderId="20" xfId="0" applyFont="1" applyFill="1" applyBorder="1" applyAlignment="1">
      <alignment horizontal="center" wrapText="1"/>
    </xf>
    <xf numFmtId="0" fontId="62" fillId="25" borderId="20" xfId="0" applyFont="1" applyFill="1" applyBorder="1" applyAlignment="1">
      <alignment horizontal="left" vertical="center" wrapText="1"/>
    </xf>
    <xf numFmtId="0" fontId="62" fillId="0" borderId="20" xfId="0" applyFont="1" applyFill="1" applyBorder="1" applyAlignment="1">
      <alignment horizontal="left"/>
    </xf>
    <xf numFmtId="0" fontId="62" fillId="25" borderId="29" xfId="0" applyFont="1" applyFill="1" applyBorder="1" applyAlignment="1">
      <alignment horizontal="left" vertical="center" wrapText="1"/>
    </xf>
    <xf numFmtId="0" fontId="62" fillId="25" borderId="32" xfId="0" applyFont="1" applyFill="1" applyBorder="1" applyAlignment="1">
      <alignment horizontal="left" vertical="center" wrapText="1"/>
    </xf>
    <xf numFmtId="0" fontId="62" fillId="25" borderId="33" xfId="0" applyFont="1" applyFill="1" applyBorder="1" applyAlignment="1">
      <alignment horizontal="left" vertical="center" wrapText="1"/>
    </xf>
    <xf numFmtId="0" fontId="62" fillId="25" borderId="20" xfId="0" applyFont="1" applyFill="1" applyBorder="1" applyAlignment="1">
      <alignment horizontal="left"/>
    </xf>
    <xf numFmtId="0" fontId="3" fillId="25" borderId="20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65" fillId="8" borderId="19" xfId="232" applyFont="1" applyFill="1" applyBorder="1" applyAlignment="1">
      <alignment horizontal="center" vertical="center" wrapText="1"/>
    </xf>
    <xf numFmtId="0" fontId="65" fillId="8" borderId="17" xfId="232" applyFont="1" applyFill="1" applyBorder="1" applyAlignment="1">
      <alignment horizontal="center" vertical="center" wrapText="1"/>
    </xf>
    <xf numFmtId="0" fontId="65" fillId="8" borderId="18" xfId="232" applyFont="1" applyFill="1" applyBorder="1" applyAlignment="1">
      <alignment horizontal="center" vertical="center" wrapText="1"/>
    </xf>
    <xf numFmtId="0" fontId="65" fillId="0" borderId="19" xfId="232" applyFont="1" applyBorder="1" applyAlignment="1">
      <alignment horizontal="justify" vertical="center" wrapText="1"/>
    </xf>
    <xf numFmtId="0" fontId="65" fillId="0" borderId="17" xfId="232" applyFont="1" applyBorder="1" applyAlignment="1">
      <alignment horizontal="justify" vertical="center" wrapText="1"/>
    </xf>
    <xf numFmtId="0" fontId="65" fillId="0" borderId="17" xfId="232" applyFont="1" applyBorder="1" applyAlignment="1">
      <alignment horizontal="center" vertical="center" wrapText="1"/>
    </xf>
    <xf numFmtId="0" fontId="65" fillId="0" borderId="18" xfId="232" applyFont="1" applyBorder="1" applyAlignment="1">
      <alignment horizontal="center" vertical="center" wrapText="1"/>
    </xf>
    <xf numFmtId="0" fontId="65" fillId="0" borderId="17" xfId="232" applyFont="1" applyBorder="1" applyAlignment="1">
      <alignment horizontal="left" vertical="center" wrapText="1"/>
    </xf>
    <xf numFmtId="0" fontId="65" fillId="0" borderId="18" xfId="232" applyFont="1" applyBorder="1" applyAlignment="1">
      <alignment horizontal="left" vertical="center" wrapText="1"/>
    </xf>
    <xf numFmtId="0" fontId="64" fillId="0" borderId="0" xfId="232" applyFont="1" applyBorder="1" applyAlignment="1">
      <alignment horizontal="left" vertical="center" wrapText="1"/>
    </xf>
    <xf numFmtId="0" fontId="65" fillId="0" borderId="0" xfId="232" applyFont="1" applyBorder="1" applyAlignment="1">
      <alignment horizontal="left" vertical="center" wrapText="1"/>
    </xf>
    <xf numFmtId="0" fontId="62" fillId="0" borderId="0" xfId="0" applyFont="1" applyBorder="1" applyAlignment="1">
      <alignment horizontal="center" wrapText="1"/>
    </xf>
    <xf numFmtId="0" fontId="67" fillId="0" borderId="0" xfId="0" applyFont="1" applyBorder="1" applyAlignment="1">
      <alignment horizontal="left" wrapText="1"/>
    </xf>
    <xf numFmtId="0" fontId="67" fillId="0" borderId="58" xfId="0" applyFont="1" applyBorder="1" applyAlignment="1">
      <alignment horizontal="left" wrapText="1"/>
    </xf>
    <xf numFmtId="0" fontId="68" fillId="0" borderId="59" xfId="0" applyFont="1" applyBorder="1" applyAlignment="1">
      <alignment horizontal="center"/>
    </xf>
    <xf numFmtId="0" fontId="68" fillId="0" borderId="55" xfId="0" applyFont="1" applyBorder="1" applyAlignment="1">
      <alignment horizontal="center"/>
    </xf>
    <xf numFmtId="0" fontId="69" fillId="0" borderId="20" xfId="0" applyFont="1" applyFill="1" applyBorder="1" applyAlignment="1">
      <alignment horizontal="center" vertical="center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52" customFormat="1" ht="15.75">
      <c r="A1" s="151" t="s">
        <v>350</v>
      </c>
    </row>
    <row r="2" spans="1:2" s="152" customFormat="1" ht="15">
      <c r="A2" s="154"/>
    </row>
    <row r="3" spans="1:2" s="152" customFormat="1" ht="15.75" thickBot="1">
      <c r="A3" s="154"/>
    </row>
    <row r="4" spans="1:2" s="152" customFormat="1" ht="15.75" thickBot="1">
      <c r="A4" s="155" t="s">
        <v>351</v>
      </c>
      <c r="B4" s="156"/>
    </row>
    <row r="5" spans="1:2" s="152" customFormat="1" ht="15.75" thickBot="1">
      <c r="A5" s="158" t="s">
        <v>352</v>
      </c>
      <c r="B5" s="159"/>
    </row>
    <row r="6" spans="1:2" s="152" customFormat="1" ht="15.75" thickBot="1">
      <c r="A6" s="158" t="s">
        <v>353</v>
      </c>
      <c r="B6" s="159"/>
    </row>
    <row r="7" spans="1:2" s="152" customFormat="1" ht="30.75" thickBot="1">
      <c r="A7" s="158" t="s">
        <v>354</v>
      </c>
      <c r="B7" s="159"/>
    </row>
    <row r="8" spans="1:2" s="152" customFormat="1" ht="30.75" thickBot="1">
      <c r="A8" s="158" t="s">
        <v>355</v>
      </c>
      <c r="B8" s="159"/>
    </row>
    <row r="9" spans="1:2" s="152" customFormat="1" ht="15.75" thickBot="1">
      <c r="A9" s="158" t="s">
        <v>356</v>
      </c>
      <c r="B9" s="159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opLeftCell="A19" workbookViewId="0">
      <selection activeCell="I25" sqref="I25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17" t="s">
        <v>135</v>
      </c>
      <c r="C1" s="22"/>
      <c r="D1" s="22"/>
      <c r="E1" s="22"/>
      <c r="F1" s="22"/>
      <c r="G1" s="22"/>
      <c r="H1" s="22"/>
    </row>
    <row r="2" spans="1:9">
      <c r="B2" s="17" t="s">
        <v>361</v>
      </c>
      <c r="C2" s="22"/>
      <c r="D2" s="22"/>
      <c r="E2" s="22"/>
      <c r="F2" s="22"/>
      <c r="G2" s="22"/>
      <c r="H2" s="22"/>
    </row>
    <row r="3" spans="1:9">
      <c r="B3" s="17" t="s">
        <v>363</v>
      </c>
      <c r="C3" s="22"/>
      <c r="D3" s="22"/>
      <c r="E3" s="22"/>
      <c r="F3" s="22"/>
      <c r="G3" s="22"/>
      <c r="H3" s="22"/>
    </row>
    <row r="4" spans="1:9">
      <c r="B4" s="22" t="s">
        <v>362</v>
      </c>
      <c r="C4" s="22"/>
      <c r="D4" s="22"/>
      <c r="E4" s="22"/>
      <c r="F4" s="22"/>
      <c r="G4" s="22"/>
      <c r="H4" s="22"/>
    </row>
    <row r="5" spans="1:9">
      <c r="B5" s="225" t="s">
        <v>95</v>
      </c>
      <c r="C5" s="225"/>
      <c r="D5" s="225"/>
      <c r="E5" s="225"/>
      <c r="F5" s="225"/>
      <c r="G5" s="225"/>
      <c r="H5" s="225"/>
    </row>
    <row r="6" spans="1:9" ht="8.25" customHeight="1">
      <c r="B6" s="113"/>
      <c r="C6" s="22"/>
      <c r="D6" s="22"/>
      <c r="E6" s="22"/>
      <c r="F6" s="22"/>
      <c r="G6" s="22"/>
      <c r="H6" s="22"/>
    </row>
    <row r="7" spans="1:9">
      <c r="B7" s="94" t="s">
        <v>172</v>
      </c>
      <c r="C7" s="22"/>
      <c r="D7" s="22"/>
      <c r="E7" s="22"/>
      <c r="F7" s="22"/>
      <c r="G7" s="22"/>
      <c r="H7" s="22"/>
    </row>
    <row r="8" spans="1:9" ht="15.75" customHeight="1">
      <c r="B8" s="233" t="s">
        <v>217</v>
      </c>
      <c r="C8" s="233"/>
      <c r="D8" s="233"/>
      <c r="E8" s="233" t="s">
        <v>60</v>
      </c>
      <c r="F8" s="233"/>
      <c r="G8" s="233"/>
      <c r="H8" s="233"/>
      <c r="I8" s="2"/>
    </row>
    <row r="9" spans="1:9" ht="34.5" customHeight="1">
      <c r="B9" s="233"/>
      <c r="C9" s="233"/>
      <c r="D9" s="233"/>
      <c r="E9" s="66" t="s">
        <v>61</v>
      </c>
      <c r="F9" s="66" t="s">
        <v>160</v>
      </c>
      <c r="G9" s="66" t="s">
        <v>62</v>
      </c>
      <c r="H9" s="66" t="s">
        <v>39</v>
      </c>
    </row>
    <row r="10" spans="1:9">
      <c r="A10" s="9"/>
      <c r="B10" s="95"/>
      <c r="C10" s="105"/>
      <c r="D10" s="98">
        <v>13</v>
      </c>
      <c r="E10" s="99">
        <v>1</v>
      </c>
      <c r="F10" s="99">
        <v>0</v>
      </c>
      <c r="G10" s="99"/>
      <c r="H10" s="99">
        <f>SUM(E10:G10)</f>
        <v>1</v>
      </c>
    </row>
    <row r="11" spans="1:9">
      <c r="A11" s="9"/>
      <c r="B11" s="102" t="s">
        <v>3</v>
      </c>
      <c r="C11" s="105" t="s">
        <v>2</v>
      </c>
      <c r="D11" s="98">
        <v>12</v>
      </c>
      <c r="E11" s="99">
        <v>0</v>
      </c>
      <c r="F11" s="99">
        <v>0</v>
      </c>
      <c r="G11" s="99"/>
      <c r="H11" s="99">
        <f t="shared" ref="H11:H37" si="0">SUM(E11:G11)</f>
        <v>0</v>
      </c>
    </row>
    <row r="12" spans="1:9">
      <c r="A12" s="9"/>
      <c r="B12" s="102" t="s">
        <v>4</v>
      </c>
      <c r="C12" s="105"/>
      <c r="D12" s="98">
        <v>11</v>
      </c>
      <c r="E12" s="99">
        <v>3</v>
      </c>
      <c r="F12" s="99">
        <v>0</v>
      </c>
      <c r="G12" s="99"/>
      <c r="H12" s="99">
        <f t="shared" si="0"/>
        <v>3</v>
      </c>
    </row>
    <row r="13" spans="1:9">
      <c r="A13" s="9"/>
      <c r="B13" s="102" t="s">
        <v>3</v>
      </c>
      <c r="C13" s="96"/>
      <c r="D13" s="98">
        <v>10</v>
      </c>
      <c r="E13" s="99">
        <v>33</v>
      </c>
      <c r="F13" s="99">
        <v>1</v>
      </c>
      <c r="G13" s="99">
        <v>1</v>
      </c>
      <c r="H13" s="99">
        <f t="shared" si="0"/>
        <v>35</v>
      </c>
    </row>
    <row r="14" spans="1:9">
      <c r="A14" s="9"/>
      <c r="B14" s="102" t="s">
        <v>5</v>
      </c>
      <c r="C14" s="105"/>
      <c r="D14" s="98">
        <v>9</v>
      </c>
      <c r="E14" s="99">
        <v>2</v>
      </c>
      <c r="F14" s="99">
        <v>1</v>
      </c>
      <c r="G14" s="99"/>
      <c r="H14" s="99">
        <f t="shared" si="0"/>
        <v>3</v>
      </c>
    </row>
    <row r="15" spans="1:9">
      <c r="A15" s="9"/>
      <c r="B15" s="102" t="s">
        <v>6</v>
      </c>
      <c r="C15" s="105" t="s">
        <v>7</v>
      </c>
      <c r="D15" s="98">
        <v>8</v>
      </c>
      <c r="E15" s="99">
        <v>5</v>
      </c>
      <c r="F15" s="99">
        <v>0</v>
      </c>
      <c r="G15" s="99"/>
      <c r="H15" s="99">
        <f t="shared" si="0"/>
        <v>5</v>
      </c>
    </row>
    <row r="16" spans="1:9">
      <c r="A16" s="9"/>
      <c r="B16" s="102" t="s">
        <v>8</v>
      </c>
      <c r="C16" s="105"/>
      <c r="D16" s="98">
        <v>7</v>
      </c>
      <c r="E16" s="99">
        <v>3</v>
      </c>
      <c r="F16" s="99">
        <v>0</v>
      </c>
      <c r="G16" s="99"/>
      <c r="H16" s="99">
        <f t="shared" si="0"/>
        <v>3</v>
      </c>
    </row>
    <row r="17" spans="1:8">
      <c r="A17" s="9"/>
      <c r="B17" s="102" t="s">
        <v>9</v>
      </c>
      <c r="C17" s="105"/>
      <c r="D17" s="98">
        <v>6</v>
      </c>
      <c r="E17" s="99">
        <v>7</v>
      </c>
      <c r="F17" s="99">
        <v>1</v>
      </c>
      <c r="G17" s="99"/>
      <c r="H17" s="99">
        <f t="shared" si="0"/>
        <v>8</v>
      </c>
    </row>
    <row r="18" spans="1:8">
      <c r="A18" s="9"/>
      <c r="B18" s="102" t="s">
        <v>3</v>
      </c>
      <c r="C18" s="96"/>
      <c r="D18" s="98">
        <v>5</v>
      </c>
      <c r="E18" s="99">
        <v>48</v>
      </c>
      <c r="F18" s="99">
        <v>2</v>
      </c>
      <c r="G18" s="99"/>
      <c r="H18" s="99">
        <f t="shared" si="0"/>
        <v>50</v>
      </c>
    </row>
    <row r="19" spans="1:8">
      <c r="A19" s="9"/>
      <c r="B19" s="102"/>
      <c r="C19" s="105"/>
      <c r="D19" s="98">
        <v>4</v>
      </c>
      <c r="E19" s="99">
        <v>25</v>
      </c>
      <c r="F19" s="99">
        <v>0</v>
      </c>
      <c r="G19" s="99"/>
      <c r="H19" s="99">
        <f t="shared" si="0"/>
        <v>25</v>
      </c>
    </row>
    <row r="20" spans="1:8">
      <c r="A20" s="9"/>
      <c r="B20" s="102"/>
      <c r="C20" s="105" t="s">
        <v>3</v>
      </c>
      <c r="D20" s="98">
        <v>3</v>
      </c>
      <c r="E20" s="99">
        <v>8</v>
      </c>
      <c r="F20" s="99">
        <v>0</v>
      </c>
      <c r="G20" s="99"/>
      <c r="H20" s="99">
        <f t="shared" si="0"/>
        <v>8</v>
      </c>
    </row>
    <row r="21" spans="1:8">
      <c r="A21" s="9"/>
      <c r="B21" s="102"/>
      <c r="C21" s="105"/>
      <c r="D21" s="98">
        <v>2</v>
      </c>
      <c r="E21" s="99">
        <v>7</v>
      </c>
      <c r="F21" s="99">
        <v>1</v>
      </c>
      <c r="G21" s="99"/>
      <c r="H21" s="99">
        <f t="shared" si="0"/>
        <v>8</v>
      </c>
    </row>
    <row r="22" spans="1:8">
      <c r="A22" s="9"/>
      <c r="B22" s="106"/>
      <c r="C22" s="103"/>
      <c r="D22" s="95">
        <v>1</v>
      </c>
      <c r="E22" s="99">
        <v>8</v>
      </c>
      <c r="F22" s="99"/>
      <c r="G22" s="99"/>
      <c r="H22" s="99">
        <f t="shared" si="0"/>
        <v>8</v>
      </c>
    </row>
    <row r="23" spans="1:8" ht="15.75" customHeight="1">
      <c r="A23" s="9"/>
      <c r="B23" s="241" t="s">
        <v>42</v>
      </c>
      <c r="C23" s="242"/>
      <c r="D23" s="243"/>
      <c r="E23" s="209">
        <f>SUM(E10:E22)</f>
        <v>150</v>
      </c>
      <c r="F23" s="209">
        <f>SUM(F10:F22)</f>
        <v>6</v>
      </c>
      <c r="G23" s="209"/>
      <c r="H23" s="99">
        <f>SUM(E23:G23)</f>
        <v>156</v>
      </c>
    </row>
    <row r="24" spans="1:8">
      <c r="A24" s="9"/>
      <c r="B24" s="95"/>
      <c r="C24" s="124"/>
      <c r="D24" s="98">
        <v>13</v>
      </c>
      <c r="E24" s="99">
        <v>1</v>
      </c>
      <c r="F24" s="99">
        <v>0</v>
      </c>
      <c r="G24" s="99"/>
      <c r="H24" s="99">
        <f t="shared" si="0"/>
        <v>1</v>
      </c>
    </row>
    <row r="25" spans="1:8">
      <c r="A25" s="9"/>
      <c r="B25" s="102"/>
      <c r="C25" s="109" t="s">
        <v>2</v>
      </c>
      <c r="D25" s="98">
        <v>12</v>
      </c>
      <c r="E25" s="99">
        <v>0</v>
      </c>
      <c r="F25" s="99">
        <v>0</v>
      </c>
      <c r="G25" s="99"/>
      <c r="H25" s="99">
        <f t="shared" si="0"/>
        <v>0</v>
      </c>
    </row>
    <row r="26" spans="1:8">
      <c r="A26" s="9"/>
      <c r="B26" s="102" t="s">
        <v>9</v>
      </c>
      <c r="C26" s="109"/>
      <c r="D26" s="98">
        <v>11</v>
      </c>
      <c r="E26" s="99">
        <v>0</v>
      </c>
      <c r="F26" s="99">
        <v>0</v>
      </c>
      <c r="G26" s="99"/>
      <c r="H26" s="99">
        <f t="shared" si="0"/>
        <v>0</v>
      </c>
    </row>
    <row r="27" spans="1:8">
      <c r="A27" s="9"/>
      <c r="B27" s="102" t="s">
        <v>10</v>
      </c>
      <c r="C27" s="124"/>
      <c r="D27" s="98">
        <v>10</v>
      </c>
      <c r="E27" s="99">
        <v>20</v>
      </c>
      <c r="F27" s="99">
        <v>2</v>
      </c>
      <c r="G27" s="99"/>
      <c r="H27" s="99">
        <f t="shared" si="0"/>
        <v>22</v>
      </c>
    </row>
    <row r="28" spans="1:8">
      <c r="A28" s="9"/>
      <c r="B28" s="102" t="s">
        <v>2</v>
      </c>
      <c r="C28" s="109"/>
      <c r="D28" s="98">
        <v>9</v>
      </c>
      <c r="E28" s="99">
        <v>5</v>
      </c>
      <c r="F28" s="99">
        <v>0</v>
      </c>
      <c r="G28" s="99"/>
      <c r="H28" s="99">
        <f t="shared" si="0"/>
        <v>5</v>
      </c>
    </row>
    <row r="29" spans="1:8">
      <c r="A29" s="9"/>
      <c r="B29" s="102" t="s">
        <v>4</v>
      </c>
      <c r="C29" s="109" t="s">
        <v>7</v>
      </c>
      <c r="D29" s="98">
        <v>8</v>
      </c>
      <c r="E29" s="99">
        <v>1</v>
      </c>
      <c r="F29" s="99">
        <v>0</v>
      </c>
      <c r="G29" s="99"/>
      <c r="H29" s="99">
        <f t="shared" si="0"/>
        <v>1</v>
      </c>
    </row>
    <row r="30" spans="1:8">
      <c r="A30" s="9"/>
      <c r="B30" s="102" t="s">
        <v>6</v>
      </c>
      <c r="C30" s="109"/>
      <c r="D30" s="98">
        <v>7</v>
      </c>
      <c r="E30" s="99">
        <v>1</v>
      </c>
      <c r="F30" s="99">
        <v>0</v>
      </c>
      <c r="G30" s="99"/>
      <c r="H30" s="99">
        <f t="shared" si="0"/>
        <v>1</v>
      </c>
    </row>
    <row r="31" spans="1:8">
      <c r="A31" s="9"/>
      <c r="B31" s="102" t="s">
        <v>2</v>
      </c>
      <c r="C31" s="109"/>
      <c r="D31" s="98">
        <v>6</v>
      </c>
      <c r="E31" s="99">
        <v>14</v>
      </c>
      <c r="F31" s="99">
        <v>0</v>
      </c>
      <c r="G31" s="99"/>
      <c r="H31" s="99">
        <f t="shared" si="0"/>
        <v>14</v>
      </c>
    </row>
    <row r="32" spans="1:8">
      <c r="A32" s="9"/>
      <c r="B32" s="102" t="s">
        <v>11</v>
      </c>
      <c r="C32" s="124"/>
      <c r="D32" s="98">
        <v>5</v>
      </c>
      <c r="E32" s="99">
        <v>24</v>
      </c>
      <c r="F32" s="99">
        <v>0</v>
      </c>
      <c r="G32" s="99"/>
      <c r="H32" s="99">
        <f t="shared" si="0"/>
        <v>24</v>
      </c>
    </row>
    <row r="33" spans="1:8">
      <c r="A33" s="9"/>
      <c r="B33" s="102"/>
      <c r="C33" s="109"/>
      <c r="D33" s="98">
        <v>4</v>
      </c>
      <c r="E33" s="99">
        <v>22</v>
      </c>
      <c r="F33" s="99">
        <v>1</v>
      </c>
      <c r="G33" s="99">
        <v>1</v>
      </c>
      <c r="H33" s="99">
        <f t="shared" si="0"/>
        <v>24</v>
      </c>
    </row>
    <row r="34" spans="1:8">
      <c r="A34" s="9"/>
      <c r="B34" s="102"/>
      <c r="C34" s="109" t="s">
        <v>3</v>
      </c>
      <c r="D34" s="98">
        <v>3</v>
      </c>
      <c r="E34" s="99">
        <v>31</v>
      </c>
      <c r="F34" s="99">
        <v>0</v>
      </c>
      <c r="G34" s="99">
        <v>1</v>
      </c>
      <c r="H34" s="99">
        <f t="shared" si="0"/>
        <v>32</v>
      </c>
    </row>
    <row r="35" spans="1:8">
      <c r="A35" s="9"/>
      <c r="B35" s="102"/>
      <c r="C35" s="109"/>
      <c r="D35" s="98">
        <v>2</v>
      </c>
      <c r="E35" s="99">
        <v>19</v>
      </c>
      <c r="F35" s="99">
        <v>0</v>
      </c>
      <c r="G35" s="99"/>
      <c r="H35" s="99">
        <f t="shared" si="0"/>
        <v>19</v>
      </c>
    </row>
    <row r="36" spans="1:8">
      <c r="A36" s="9"/>
      <c r="B36" s="106"/>
      <c r="C36" s="125"/>
      <c r="D36" s="95">
        <v>1</v>
      </c>
      <c r="E36" s="99">
        <v>0</v>
      </c>
      <c r="F36" s="99">
        <v>0</v>
      </c>
      <c r="G36" s="99"/>
      <c r="H36" s="99">
        <f t="shared" si="0"/>
        <v>0</v>
      </c>
    </row>
    <row r="37" spans="1:8" ht="15.75" customHeight="1">
      <c r="A37" s="9"/>
      <c r="B37" s="241" t="s">
        <v>43</v>
      </c>
      <c r="C37" s="242"/>
      <c r="D37" s="243"/>
      <c r="E37" s="209">
        <f>SUM(E24:E36)</f>
        <v>138</v>
      </c>
      <c r="F37" s="209">
        <f>SUM(F24:F36)</f>
        <v>3</v>
      </c>
      <c r="G37" s="209"/>
      <c r="H37" s="99">
        <f t="shared" si="0"/>
        <v>141</v>
      </c>
    </row>
    <row r="38" spans="1:8">
      <c r="A38" s="9"/>
      <c r="B38" s="95"/>
      <c r="C38" s="95"/>
      <c r="D38" s="98">
        <v>13</v>
      </c>
      <c r="E38" s="210"/>
      <c r="F38" s="210"/>
      <c r="G38" s="210"/>
      <c r="H38" s="99"/>
    </row>
    <row r="39" spans="1:8">
      <c r="A39" s="9"/>
      <c r="B39" s="102" t="s">
        <v>3</v>
      </c>
      <c r="C39" s="109" t="s">
        <v>2</v>
      </c>
      <c r="D39" s="98">
        <v>12</v>
      </c>
      <c r="E39" s="210"/>
      <c r="F39" s="210"/>
      <c r="G39" s="210"/>
      <c r="H39" s="99"/>
    </row>
    <row r="40" spans="1:8">
      <c r="A40" s="9"/>
      <c r="B40" s="102" t="s">
        <v>12</v>
      </c>
      <c r="C40" s="106"/>
      <c r="D40" s="98">
        <v>11</v>
      </c>
      <c r="E40" s="210"/>
      <c r="F40" s="210"/>
      <c r="G40" s="210"/>
      <c r="H40" s="99"/>
    </row>
    <row r="41" spans="1:8">
      <c r="A41" s="9"/>
      <c r="B41" s="102" t="s">
        <v>13</v>
      </c>
      <c r="C41" s="109"/>
      <c r="D41" s="98">
        <v>10</v>
      </c>
      <c r="E41" s="210"/>
      <c r="F41" s="210"/>
      <c r="G41" s="210"/>
      <c r="H41" s="99"/>
    </row>
    <row r="42" spans="1:8">
      <c r="A42" s="9"/>
      <c r="B42" s="102" t="s">
        <v>6</v>
      </c>
      <c r="C42" s="109"/>
      <c r="D42" s="98">
        <v>9</v>
      </c>
      <c r="E42" s="210"/>
      <c r="F42" s="210"/>
      <c r="G42" s="210"/>
      <c r="H42" s="99"/>
    </row>
    <row r="43" spans="1:8">
      <c r="A43" s="9"/>
      <c r="B43" s="102" t="s">
        <v>5</v>
      </c>
      <c r="C43" s="109" t="s">
        <v>7</v>
      </c>
      <c r="D43" s="98">
        <v>8</v>
      </c>
      <c r="E43" s="210"/>
      <c r="F43" s="210"/>
      <c r="G43" s="210"/>
      <c r="H43" s="99"/>
    </row>
    <row r="44" spans="1:8">
      <c r="A44" s="9"/>
      <c r="B44" s="102" t="s">
        <v>6</v>
      </c>
      <c r="C44" s="109"/>
      <c r="D44" s="98">
        <v>7</v>
      </c>
      <c r="E44" s="210"/>
      <c r="F44" s="210"/>
      <c r="G44" s="210"/>
      <c r="H44" s="99"/>
    </row>
    <row r="45" spans="1:8">
      <c r="A45" s="9"/>
      <c r="B45" s="102" t="s">
        <v>3</v>
      </c>
      <c r="C45" s="109"/>
      <c r="D45" s="98">
        <v>6</v>
      </c>
      <c r="E45" s="210"/>
      <c r="F45" s="210"/>
      <c r="G45" s="210"/>
      <c r="H45" s="99"/>
    </row>
    <row r="46" spans="1:8">
      <c r="A46" s="9"/>
      <c r="B46" s="102" t="s">
        <v>14</v>
      </c>
      <c r="C46" s="95"/>
      <c r="D46" s="98">
        <v>5</v>
      </c>
      <c r="E46" s="210"/>
      <c r="F46" s="210"/>
      <c r="G46" s="210"/>
      <c r="H46" s="99"/>
    </row>
    <row r="47" spans="1:8">
      <c r="A47" s="9"/>
      <c r="B47" s="102"/>
      <c r="C47" s="109"/>
      <c r="D47" s="98">
        <v>4</v>
      </c>
      <c r="E47" s="210"/>
      <c r="F47" s="210"/>
      <c r="G47" s="210"/>
      <c r="H47" s="99"/>
    </row>
    <row r="48" spans="1:8">
      <c r="A48" s="9"/>
      <c r="B48" s="102"/>
      <c r="C48" s="109" t="s">
        <v>3</v>
      </c>
      <c r="D48" s="98">
        <v>3</v>
      </c>
      <c r="E48" s="210"/>
      <c r="F48" s="210"/>
      <c r="G48" s="210"/>
      <c r="H48" s="99"/>
    </row>
    <row r="49" spans="1:8">
      <c r="A49" s="9"/>
      <c r="B49" s="102"/>
      <c r="C49" s="109"/>
      <c r="D49" s="98">
        <v>2</v>
      </c>
      <c r="E49" s="210"/>
      <c r="F49" s="210"/>
      <c r="G49" s="210"/>
      <c r="H49" s="99"/>
    </row>
    <row r="50" spans="1:8">
      <c r="A50" s="9"/>
      <c r="B50" s="106"/>
      <c r="C50" s="109"/>
      <c r="D50" s="95">
        <v>1</v>
      </c>
      <c r="E50" s="210"/>
      <c r="F50" s="210"/>
      <c r="G50" s="210"/>
      <c r="H50" s="99"/>
    </row>
    <row r="51" spans="1:8" ht="15.75" customHeight="1">
      <c r="B51" s="244" t="s">
        <v>44</v>
      </c>
      <c r="C51" s="244"/>
      <c r="D51" s="244"/>
      <c r="E51" s="210"/>
      <c r="F51" s="210"/>
      <c r="G51" s="210"/>
      <c r="H51" s="99"/>
    </row>
    <row r="52" spans="1:8" ht="16.5" customHeight="1">
      <c r="B52" s="240" t="s">
        <v>45</v>
      </c>
      <c r="C52" s="240"/>
      <c r="D52" s="240"/>
      <c r="E52" s="112">
        <f>+E23+E37+E51</f>
        <v>288</v>
      </c>
      <c r="F52" s="112">
        <f>+F23+F37+F51</f>
        <v>9</v>
      </c>
      <c r="G52" s="112">
        <f>SUM(G10:G51)</f>
        <v>3</v>
      </c>
      <c r="H52" s="112">
        <f>SUM(H23,H37)</f>
        <v>297</v>
      </c>
    </row>
    <row r="53" spans="1:8" ht="16.5" customHeight="1">
      <c r="B53" s="126"/>
      <c r="C53" s="126"/>
      <c r="D53" s="126"/>
      <c r="E53" s="127"/>
      <c r="F53" s="127"/>
      <c r="G53" s="127"/>
      <c r="H53" s="127"/>
    </row>
    <row r="54" spans="1:8">
      <c r="B54" s="22" t="s">
        <v>161</v>
      </c>
      <c r="C54" s="22"/>
      <c r="D54" s="22"/>
      <c r="E54" s="22"/>
      <c r="F54" s="22"/>
      <c r="G54" s="22"/>
      <c r="H54" s="22"/>
    </row>
    <row r="55" spans="1:8">
      <c r="B55" s="22"/>
      <c r="C55" s="22" t="s">
        <v>162</v>
      </c>
      <c r="D55" s="22"/>
      <c r="E55" s="22"/>
      <c r="F55" s="22"/>
      <c r="G55" s="22"/>
      <c r="H55" s="22"/>
    </row>
    <row r="56" spans="1:8">
      <c r="B56" s="8"/>
    </row>
    <row r="57" spans="1:8">
      <c r="B57" s="8"/>
    </row>
    <row r="58" spans="1:8">
      <c r="B58" s="8"/>
    </row>
    <row r="59" spans="1:8">
      <c r="D59" s="3"/>
    </row>
    <row r="60" spans="1:8">
      <c r="D60" s="3"/>
    </row>
    <row r="61" spans="1:8">
      <c r="D61" s="3"/>
    </row>
    <row r="62" spans="1:8">
      <c r="D62" s="3"/>
    </row>
    <row r="63" spans="1:8">
      <c r="D63" s="3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2" type="noConversion"/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"/>
  <sheetViews>
    <sheetView showGridLines="0" workbookViewId="0">
      <selection activeCell="F7" sqref="F7:I7"/>
    </sheetView>
  </sheetViews>
  <sheetFormatPr defaultRowHeight="12.75"/>
  <cols>
    <col min="1" max="1" width="1.85546875" customWidth="1"/>
    <col min="2" max="2" width="30.5703125" customWidth="1"/>
    <col min="3" max="9" width="13.7109375" customWidth="1"/>
  </cols>
  <sheetData>
    <row r="1" spans="2:9">
      <c r="B1" s="17" t="s">
        <v>135</v>
      </c>
      <c r="C1" s="22"/>
      <c r="D1" s="22"/>
      <c r="E1" s="22"/>
      <c r="F1" s="22"/>
      <c r="G1" s="22"/>
      <c r="H1" s="22"/>
      <c r="I1" s="22"/>
    </row>
    <row r="2" spans="2:9">
      <c r="B2" s="17" t="s">
        <v>361</v>
      </c>
      <c r="C2" s="128"/>
      <c r="D2" s="128"/>
      <c r="E2" s="128"/>
      <c r="F2" s="22"/>
      <c r="G2" s="22"/>
      <c r="H2" s="22"/>
      <c r="I2" s="22"/>
    </row>
    <row r="3" spans="2:9">
      <c r="B3" s="17" t="s">
        <v>363</v>
      </c>
      <c r="C3" s="128"/>
      <c r="D3" s="128"/>
      <c r="E3" s="128"/>
      <c r="F3" s="22"/>
      <c r="G3" s="22"/>
      <c r="H3" s="22"/>
      <c r="I3" s="22"/>
    </row>
    <row r="4" spans="2:9">
      <c r="B4" s="22" t="s">
        <v>1086</v>
      </c>
      <c r="C4" s="128"/>
      <c r="D4" s="128"/>
      <c r="E4" s="128"/>
      <c r="F4" s="22"/>
      <c r="G4" s="22"/>
      <c r="H4" s="22"/>
      <c r="I4" s="22"/>
    </row>
    <row r="5" spans="2:9">
      <c r="B5" s="225" t="s">
        <v>95</v>
      </c>
      <c r="C5" s="225"/>
      <c r="D5" s="225"/>
      <c r="E5" s="225"/>
      <c r="F5" s="225"/>
      <c r="G5" s="225"/>
      <c r="H5" s="225"/>
      <c r="I5" s="225"/>
    </row>
    <row r="6" spans="2:9">
      <c r="B6" s="94" t="s">
        <v>1087</v>
      </c>
      <c r="C6" s="22"/>
      <c r="D6" s="22"/>
      <c r="E6" s="22"/>
      <c r="F6" s="22"/>
      <c r="G6" s="22"/>
      <c r="H6" s="22"/>
      <c r="I6" s="22"/>
    </row>
    <row r="7" spans="2:9" ht="23.25" customHeight="1">
      <c r="B7" s="233" t="s">
        <v>64</v>
      </c>
      <c r="C7" s="233" t="s">
        <v>36</v>
      </c>
      <c r="D7" s="233"/>
      <c r="E7" s="233"/>
      <c r="F7" s="233" t="s">
        <v>100</v>
      </c>
      <c r="G7" s="233"/>
      <c r="H7" s="233"/>
      <c r="I7" s="233"/>
    </row>
    <row r="8" spans="2:9" ht="30.75" customHeight="1">
      <c r="B8" s="233"/>
      <c r="C8" s="66" t="s">
        <v>37</v>
      </c>
      <c r="D8" s="66" t="s">
        <v>38</v>
      </c>
      <c r="E8" s="66" t="s">
        <v>39</v>
      </c>
      <c r="F8" s="66" t="s">
        <v>133</v>
      </c>
      <c r="G8" s="66" t="s">
        <v>134</v>
      </c>
      <c r="H8" s="66" t="s">
        <v>39</v>
      </c>
      <c r="I8" s="66" t="s">
        <v>101</v>
      </c>
    </row>
    <row r="9" spans="2:9">
      <c r="B9" s="129" t="s">
        <v>33</v>
      </c>
      <c r="C9" s="99"/>
      <c r="D9" s="99"/>
      <c r="E9" s="99">
        <f>C9+D9</f>
        <v>0</v>
      </c>
      <c r="F9" s="100"/>
      <c r="G9" s="100"/>
      <c r="H9" s="100">
        <f>F9+G9</f>
        <v>0</v>
      </c>
      <c r="I9" s="100"/>
    </row>
    <row r="10" spans="2:9">
      <c r="B10" s="129" t="s">
        <v>81</v>
      </c>
      <c r="C10" s="99"/>
      <c r="D10" s="99"/>
      <c r="E10" s="99">
        <f t="shared" ref="E10:E17" si="0">C10+D10</f>
        <v>0</v>
      </c>
      <c r="F10" s="100"/>
      <c r="G10" s="100"/>
      <c r="H10" s="100">
        <f t="shared" ref="H10:H17" si="1">F10+G10</f>
        <v>0</v>
      </c>
      <c r="I10" s="100"/>
    </row>
    <row r="11" spans="2:9">
      <c r="B11" s="129" t="s">
        <v>82</v>
      </c>
      <c r="C11" s="99"/>
      <c r="D11" s="99"/>
      <c r="E11" s="99">
        <f t="shared" si="0"/>
        <v>0</v>
      </c>
      <c r="F11" s="100"/>
      <c r="G11" s="100"/>
      <c r="H11" s="100">
        <f t="shared" si="1"/>
        <v>0</v>
      </c>
      <c r="I11" s="100"/>
    </row>
    <row r="12" spans="2:9">
      <c r="B12" s="129" t="s">
        <v>83</v>
      </c>
      <c r="C12" s="99"/>
      <c r="D12" s="99"/>
      <c r="E12" s="99">
        <f t="shared" si="0"/>
        <v>0</v>
      </c>
      <c r="F12" s="100"/>
      <c r="G12" s="100"/>
      <c r="H12" s="100">
        <f t="shared" si="1"/>
        <v>0</v>
      </c>
      <c r="I12" s="100"/>
    </row>
    <row r="13" spans="2:9">
      <c r="B13" s="129" t="s">
        <v>84</v>
      </c>
      <c r="C13" s="99"/>
      <c r="D13" s="99"/>
      <c r="E13" s="99">
        <f t="shared" si="0"/>
        <v>0</v>
      </c>
      <c r="F13" s="100"/>
      <c r="G13" s="100"/>
      <c r="H13" s="100">
        <f t="shared" si="1"/>
        <v>0</v>
      </c>
      <c r="I13" s="100"/>
    </row>
    <row r="14" spans="2:9">
      <c r="B14" s="129" t="s">
        <v>85</v>
      </c>
      <c r="C14" s="99"/>
      <c r="D14" s="99"/>
      <c r="E14" s="99">
        <f t="shared" si="0"/>
        <v>0</v>
      </c>
      <c r="F14" s="100"/>
      <c r="G14" s="100"/>
      <c r="H14" s="100">
        <f t="shared" si="1"/>
        <v>0</v>
      </c>
      <c r="I14" s="100"/>
    </row>
    <row r="15" spans="2:9">
      <c r="B15" s="129" t="s">
        <v>86</v>
      </c>
      <c r="C15" s="99"/>
      <c r="D15" s="99"/>
      <c r="E15" s="99">
        <f t="shared" si="0"/>
        <v>0</v>
      </c>
      <c r="F15" s="100"/>
      <c r="G15" s="100"/>
      <c r="H15" s="100">
        <f t="shared" si="1"/>
        <v>0</v>
      </c>
      <c r="I15" s="100"/>
    </row>
    <row r="16" spans="2:9">
      <c r="B16" s="129" t="s">
        <v>35</v>
      </c>
      <c r="C16" s="99"/>
      <c r="D16" s="99"/>
      <c r="E16" s="99">
        <f t="shared" si="0"/>
        <v>0</v>
      </c>
      <c r="F16" s="100"/>
      <c r="G16" s="100"/>
      <c r="H16" s="100">
        <f t="shared" si="1"/>
        <v>0</v>
      </c>
      <c r="I16" s="100"/>
    </row>
    <row r="17" spans="2:9" ht="12.75" customHeight="1">
      <c r="B17" s="131" t="s">
        <v>175</v>
      </c>
      <c r="C17" s="99"/>
      <c r="D17" s="99"/>
      <c r="E17" s="99">
        <f t="shared" si="0"/>
        <v>0</v>
      </c>
      <c r="F17" s="100"/>
      <c r="G17" s="100"/>
      <c r="H17" s="100">
        <f t="shared" si="1"/>
        <v>0</v>
      </c>
      <c r="I17" s="100"/>
    </row>
    <row r="18" spans="2:9" ht="15.75" customHeight="1">
      <c r="B18" s="98" t="s">
        <v>87</v>
      </c>
      <c r="C18" s="130">
        <f>SUM(C9:C17)</f>
        <v>0</v>
      </c>
      <c r="D18" s="130">
        <f t="shared" ref="D18:I18" si="2">SUM(D9:D17)</f>
        <v>0</v>
      </c>
      <c r="E18" s="130">
        <f t="shared" si="2"/>
        <v>0</v>
      </c>
      <c r="F18" s="130">
        <f t="shared" si="2"/>
        <v>0</v>
      </c>
      <c r="G18" s="130">
        <f t="shared" si="2"/>
        <v>0</v>
      </c>
      <c r="H18" s="130">
        <f t="shared" si="2"/>
        <v>0</v>
      </c>
      <c r="I18" s="130">
        <f t="shared" si="2"/>
        <v>0</v>
      </c>
    </row>
    <row r="21" spans="2:9">
      <c r="B21" s="3"/>
    </row>
    <row r="22" spans="2:9">
      <c r="B22" s="3"/>
    </row>
  </sheetData>
  <mergeCells count="4">
    <mergeCell ref="B7:B8"/>
    <mergeCell ref="C7:E7"/>
    <mergeCell ref="F7:I7"/>
    <mergeCell ref="B5:I5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F10" sqref="F10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32" t="s">
        <v>135</v>
      </c>
      <c r="C1" s="8"/>
      <c r="D1" s="8"/>
      <c r="E1" s="8"/>
      <c r="F1" s="8"/>
    </row>
    <row r="2" spans="2:8">
      <c r="B2" s="132" t="s">
        <v>361</v>
      </c>
      <c r="C2" s="3"/>
      <c r="D2" s="3"/>
      <c r="E2" s="3"/>
      <c r="F2" s="3"/>
    </row>
    <row r="3" spans="2:8">
      <c r="B3" s="132" t="s">
        <v>363</v>
      </c>
      <c r="C3" s="3"/>
      <c r="D3" s="3"/>
      <c r="E3" s="3"/>
      <c r="F3" s="3"/>
    </row>
    <row r="4" spans="2:8">
      <c r="B4" s="8" t="s">
        <v>1086</v>
      </c>
      <c r="C4" s="3"/>
      <c r="D4" s="3"/>
      <c r="E4" s="3"/>
      <c r="F4" s="3"/>
    </row>
    <row r="5" spans="2:8">
      <c r="B5" s="252" t="s">
        <v>95</v>
      </c>
      <c r="C5" s="252"/>
      <c r="D5" s="252"/>
      <c r="E5" s="252"/>
      <c r="F5" s="252"/>
    </row>
    <row r="6" spans="2:8" ht="17.25" customHeight="1">
      <c r="B6" s="133" t="s">
        <v>1088</v>
      </c>
      <c r="C6" s="8"/>
      <c r="D6" s="8"/>
      <c r="E6" s="8"/>
      <c r="F6" s="8"/>
    </row>
    <row r="7" spans="2:8" ht="23.25" customHeight="1">
      <c r="B7" s="251" t="s">
        <v>64</v>
      </c>
      <c r="C7" s="251" t="s">
        <v>36</v>
      </c>
      <c r="D7" s="251"/>
      <c r="E7" s="251"/>
      <c r="F7" s="251"/>
    </row>
    <row r="8" spans="2:8" ht="38.25" customHeight="1">
      <c r="B8" s="251"/>
      <c r="C8" s="134" t="s">
        <v>61</v>
      </c>
      <c r="D8" s="134" t="s">
        <v>163</v>
      </c>
      <c r="E8" s="134" t="s">
        <v>62</v>
      </c>
      <c r="F8" s="134" t="s">
        <v>39</v>
      </c>
    </row>
    <row r="9" spans="2:8">
      <c r="B9" s="135" t="s">
        <v>33</v>
      </c>
      <c r="C9" s="136"/>
      <c r="D9" s="136"/>
      <c r="E9" s="136"/>
      <c r="F9" s="136">
        <v>0</v>
      </c>
      <c r="H9" s="3"/>
    </row>
    <row r="10" spans="2:8">
      <c r="B10" s="135" t="s">
        <v>81</v>
      </c>
      <c r="C10" s="136"/>
      <c r="D10" s="136"/>
      <c r="E10" s="136"/>
      <c r="F10" s="136">
        <v>0</v>
      </c>
      <c r="H10" s="3"/>
    </row>
    <row r="11" spans="2:8">
      <c r="B11" s="135" t="s">
        <v>82</v>
      </c>
      <c r="C11" s="136"/>
      <c r="D11" s="136"/>
      <c r="E11" s="136"/>
      <c r="F11" s="136">
        <f t="shared" ref="F11:F16" si="0">SUM(C11:E11)</f>
        <v>0</v>
      </c>
    </row>
    <row r="12" spans="2:8">
      <c r="B12" s="135" t="s">
        <v>83</v>
      </c>
      <c r="C12" s="136"/>
      <c r="D12" s="136"/>
      <c r="E12" s="136"/>
      <c r="F12" s="136">
        <f t="shared" si="0"/>
        <v>0</v>
      </c>
    </row>
    <row r="13" spans="2:8">
      <c r="B13" s="135" t="s">
        <v>84</v>
      </c>
      <c r="C13" s="136"/>
      <c r="D13" s="136"/>
      <c r="E13" s="136"/>
      <c r="F13" s="136">
        <f t="shared" si="0"/>
        <v>0</v>
      </c>
    </row>
    <row r="14" spans="2:8">
      <c r="B14" s="135" t="s">
        <v>85</v>
      </c>
      <c r="C14" s="136"/>
      <c r="D14" s="136"/>
      <c r="E14" s="136"/>
      <c r="F14" s="136">
        <f t="shared" si="0"/>
        <v>0</v>
      </c>
    </row>
    <row r="15" spans="2:8">
      <c r="B15" s="135" t="s">
        <v>86</v>
      </c>
      <c r="C15" s="136"/>
      <c r="D15" s="136"/>
      <c r="E15" s="136"/>
      <c r="F15" s="136">
        <f t="shared" si="0"/>
        <v>0</v>
      </c>
    </row>
    <row r="16" spans="2:8">
      <c r="B16" s="135" t="s">
        <v>35</v>
      </c>
      <c r="C16" s="136"/>
      <c r="D16" s="136"/>
      <c r="E16" s="136"/>
      <c r="F16" s="136">
        <f t="shared" si="0"/>
        <v>0</v>
      </c>
    </row>
    <row r="17" spans="2:6" ht="15.75" customHeight="1">
      <c r="B17" s="137" t="s">
        <v>87</v>
      </c>
      <c r="C17" s="138">
        <f>SUM(C9:C16)</f>
        <v>0</v>
      </c>
      <c r="D17" s="138">
        <f>SUM(D9:D16)</f>
        <v>0</v>
      </c>
      <c r="E17" s="138">
        <f>SUM(E9:E16)</f>
        <v>0</v>
      </c>
      <c r="F17" s="138">
        <f>SUM(F9:F16)</f>
        <v>0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workbookViewId="0">
      <selection activeCell="I20" sqref="I20"/>
    </sheetView>
  </sheetViews>
  <sheetFormatPr defaultRowHeight="12.75"/>
  <cols>
    <col min="1" max="1" width="2.140625" customWidth="1"/>
    <col min="2" max="2" width="32.5703125" customWidth="1"/>
    <col min="3" max="3" width="41.7109375" customWidth="1"/>
    <col min="4" max="4" width="22.42578125" customWidth="1"/>
  </cols>
  <sheetData>
    <row r="1" spans="2:6">
      <c r="B1" s="132" t="s">
        <v>135</v>
      </c>
      <c r="C1" s="8"/>
      <c r="D1" s="8"/>
    </row>
    <row r="2" spans="2:6">
      <c r="B2" s="132" t="s">
        <v>361</v>
      </c>
      <c r="C2" s="3"/>
      <c r="D2" s="3"/>
    </row>
    <row r="3" spans="2:6">
      <c r="B3" s="132" t="s">
        <v>363</v>
      </c>
      <c r="C3" s="3"/>
      <c r="D3" s="3"/>
    </row>
    <row r="4" spans="2:6">
      <c r="B4" s="8" t="s">
        <v>362</v>
      </c>
      <c r="C4" s="3"/>
      <c r="D4" s="3"/>
    </row>
    <row r="5" spans="2:6">
      <c r="B5" s="252" t="s">
        <v>95</v>
      </c>
      <c r="C5" s="252"/>
      <c r="D5" s="252"/>
    </row>
    <row r="6" spans="2:6" ht="17.25" customHeight="1">
      <c r="B6" s="133" t="s">
        <v>164</v>
      </c>
      <c r="C6" s="8"/>
      <c r="D6" s="8"/>
    </row>
    <row r="7" spans="2:6" ht="38.25" customHeight="1">
      <c r="B7" s="134" t="s">
        <v>165</v>
      </c>
      <c r="C7" s="134" t="s">
        <v>167</v>
      </c>
      <c r="D7" s="134" t="s">
        <v>166</v>
      </c>
    </row>
    <row r="8" spans="2:6">
      <c r="B8" s="135" t="s">
        <v>33</v>
      </c>
      <c r="C8" s="136" t="s">
        <v>357</v>
      </c>
      <c r="D8" s="136">
        <v>3</v>
      </c>
      <c r="F8" s="3"/>
    </row>
    <row r="9" spans="2:6">
      <c r="B9" s="135" t="s">
        <v>81</v>
      </c>
      <c r="C9" s="136" t="s">
        <v>358</v>
      </c>
      <c r="D9" s="136">
        <v>1</v>
      </c>
      <c r="F9" s="3"/>
    </row>
    <row r="10" spans="2:6">
      <c r="B10" s="135" t="s">
        <v>82</v>
      </c>
      <c r="C10" s="136" t="s">
        <v>358</v>
      </c>
      <c r="D10" s="136">
        <v>2</v>
      </c>
    </row>
    <row r="11" spans="2:6">
      <c r="B11" s="135" t="s">
        <v>83</v>
      </c>
      <c r="C11" s="136" t="s">
        <v>359</v>
      </c>
      <c r="D11" s="136">
        <v>3</v>
      </c>
    </row>
    <row r="12" spans="2:6">
      <c r="B12" s="135" t="s">
        <v>84</v>
      </c>
      <c r="C12" s="136" t="s">
        <v>358</v>
      </c>
      <c r="D12" s="136">
        <v>1</v>
      </c>
    </row>
    <row r="13" spans="2:6">
      <c r="B13" s="135" t="s">
        <v>85</v>
      </c>
      <c r="C13" s="136"/>
      <c r="D13" s="136">
        <v>0</v>
      </c>
    </row>
    <row r="14" spans="2:6">
      <c r="B14" s="135" t="s">
        <v>86</v>
      </c>
      <c r="C14" s="136" t="s">
        <v>360</v>
      </c>
      <c r="D14" s="136">
        <v>12</v>
      </c>
    </row>
    <row r="15" spans="2:6">
      <c r="B15" s="135" t="s">
        <v>35</v>
      </c>
      <c r="C15" s="136"/>
      <c r="D15" s="136">
        <v>0</v>
      </c>
    </row>
    <row r="16" spans="2:6">
      <c r="B16" s="135"/>
      <c r="C16" s="136"/>
      <c r="D16" s="136"/>
    </row>
    <row r="17" spans="2:4">
      <c r="B17" s="135"/>
      <c r="C17" s="136"/>
      <c r="D17" s="136"/>
    </row>
    <row r="18" spans="2:4">
      <c r="B18" s="135"/>
      <c r="C18" s="136"/>
      <c r="D18" s="136"/>
    </row>
    <row r="19" spans="2:4" ht="15.75" customHeight="1">
      <c r="B19" s="137" t="s">
        <v>87</v>
      </c>
      <c r="C19" s="138"/>
      <c r="D19" s="138">
        <f>SUM(D8:D15)</f>
        <v>22</v>
      </c>
    </row>
    <row r="20" spans="2:4">
      <c r="B20" s="8"/>
      <c r="C20" s="8"/>
      <c r="D20" s="8"/>
    </row>
    <row r="21" spans="2:4">
      <c r="B21" s="8" t="s">
        <v>168</v>
      </c>
      <c r="C21" s="8"/>
      <c r="D21" s="8"/>
    </row>
    <row r="22" spans="2:4">
      <c r="B22" s="8" t="s">
        <v>169</v>
      </c>
      <c r="C22" s="8"/>
      <c r="D22" s="8"/>
    </row>
    <row r="28" spans="2:4">
      <c r="B28" s="3"/>
    </row>
    <row r="29" spans="2:4">
      <c r="B29" s="3"/>
    </row>
  </sheetData>
  <mergeCells count="1"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showGridLines="0" workbookViewId="0">
      <selection activeCell="B23" sqref="B23:J23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7" t="s">
        <v>135</v>
      </c>
      <c r="C1" s="22"/>
      <c r="D1" s="22"/>
      <c r="E1" s="22"/>
      <c r="F1" s="22"/>
      <c r="G1" s="22"/>
      <c r="H1" s="22"/>
      <c r="I1" s="22"/>
      <c r="J1" s="22"/>
    </row>
    <row r="2" spans="2:10">
      <c r="B2" s="17" t="s">
        <v>137</v>
      </c>
      <c r="C2" s="22"/>
      <c r="D2" s="22"/>
      <c r="E2" s="22"/>
      <c r="F2" s="22"/>
      <c r="G2" s="22"/>
      <c r="H2" s="22"/>
      <c r="I2" s="22"/>
      <c r="J2" s="22"/>
    </row>
    <row r="3" spans="2:10">
      <c r="B3" s="17" t="s">
        <v>136</v>
      </c>
      <c r="C3" s="22"/>
      <c r="D3" s="22"/>
      <c r="E3" s="22"/>
      <c r="F3" s="22"/>
      <c r="G3" s="22"/>
      <c r="H3" s="22"/>
      <c r="I3" s="22"/>
      <c r="J3" s="22"/>
    </row>
    <row r="4" spans="2:10">
      <c r="B4" s="22" t="s">
        <v>146</v>
      </c>
      <c r="C4" s="22"/>
      <c r="D4" s="22"/>
      <c r="E4" s="22"/>
      <c r="F4" s="22"/>
      <c r="G4" s="22"/>
      <c r="H4" s="22"/>
      <c r="I4" s="22"/>
      <c r="J4" s="22"/>
    </row>
    <row r="5" spans="2:10" ht="16.5" customHeight="1">
      <c r="B5" s="225" t="s">
        <v>95</v>
      </c>
      <c r="C5" s="225"/>
      <c r="D5" s="225"/>
      <c r="E5" s="225"/>
      <c r="F5" s="225"/>
      <c r="G5" s="225"/>
      <c r="H5" s="225"/>
      <c r="I5" s="225"/>
      <c r="J5" s="225"/>
    </row>
    <row r="6" spans="2:10" ht="17.25" customHeight="1">
      <c r="B6" s="94" t="s">
        <v>176</v>
      </c>
      <c r="C6" s="22"/>
      <c r="D6" s="22"/>
      <c r="E6" s="22"/>
      <c r="F6" s="22"/>
      <c r="G6" s="22"/>
      <c r="H6" s="22"/>
      <c r="I6" s="22"/>
      <c r="J6" s="22"/>
    </row>
    <row r="7" spans="2:10">
      <c r="B7" s="253" t="s">
        <v>106</v>
      </c>
      <c r="C7" s="254"/>
      <c r="D7" s="254" t="s">
        <v>107</v>
      </c>
      <c r="E7" s="254"/>
      <c r="F7" s="254"/>
      <c r="G7" s="254"/>
      <c r="H7" s="254"/>
      <c r="I7" s="254"/>
      <c r="J7" s="255"/>
    </row>
    <row r="8" spans="2:10">
      <c r="B8" s="253"/>
      <c r="C8" s="254"/>
      <c r="D8" s="254" t="s">
        <v>108</v>
      </c>
      <c r="E8" s="254" t="s">
        <v>109</v>
      </c>
      <c r="F8" s="254" t="s">
        <v>110</v>
      </c>
      <c r="G8" s="254" t="s">
        <v>111</v>
      </c>
      <c r="H8" s="254" t="s">
        <v>112</v>
      </c>
      <c r="I8" s="254"/>
      <c r="J8" s="255"/>
    </row>
    <row r="9" spans="2:10">
      <c r="B9" s="148" t="s">
        <v>113</v>
      </c>
      <c r="C9" s="149" t="s">
        <v>114</v>
      </c>
      <c r="D9" s="254"/>
      <c r="E9" s="254"/>
      <c r="F9" s="254"/>
      <c r="G9" s="254"/>
      <c r="H9" s="149" t="s">
        <v>115</v>
      </c>
      <c r="I9" s="149" t="s">
        <v>116</v>
      </c>
      <c r="J9" s="150" t="s">
        <v>0</v>
      </c>
    </row>
    <row r="10" spans="2:10">
      <c r="B10" s="139"/>
      <c r="C10" s="140"/>
      <c r="D10" s="140"/>
      <c r="E10" s="140"/>
      <c r="F10" s="140"/>
      <c r="G10" s="140"/>
      <c r="H10" s="141"/>
      <c r="I10" s="141"/>
      <c r="J10" s="142">
        <f>H10+I10</f>
        <v>0</v>
      </c>
    </row>
    <row r="11" spans="2:10">
      <c r="B11" s="139"/>
      <c r="C11" s="140"/>
      <c r="D11" s="140"/>
      <c r="E11" s="140"/>
      <c r="F11" s="140"/>
      <c r="G11" s="140"/>
      <c r="H11" s="141"/>
      <c r="I11" s="141"/>
      <c r="J11" s="142">
        <f t="shared" ref="J11:J21" si="0">H11+I11</f>
        <v>0</v>
      </c>
    </row>
    <row r="12" spans="2:10">
      <c r="B12" s="139"/>
      <c r="C12" s="140"/>
      <c r="D12" s="140"/>
      <c r="E12" s="140"/>
      <c r="F12" s="140"/>
      <c r="G12" s="140"/>
      <c r="H12" s="141"/>
      <c r="I12" s="141"/>
      <c r="J12" s="142">
        <f t="shared" si="0"/>
        <v>0</v>
      </c>
    </row>
    <row r="13" spans="2:10">
      <c r="B13" s="139"/>
      <c r="C13" s="140"/>
      <c r="D13" s="140"/>
      <c r="E13" s="140"/>
      <c r="F13" s="140"/>
      <c r="G13" s="140"/>
      <c r="H13" s="141"/>
      <c r="I13" s="141"/>
      <c r="J13" s="142">
        <f t="shared" si="0"/>
        <v>0</v>
      </c>
    </row>
    <row r="14" spans="2:10">
      <c r="B14" s="139"/>
      <c r="C14" s="140"/>
      <c r="D14" s="140"/>
      <c r="E14" s="140"/>
      <c r="F14" s="140"/>
      <c r="G14" s="140"/>
      <c r="H14" s="141"/>
      <c r="I14" s="141"/>
      <c r="J14" s="142">
        <f t="shared" si="0"/>
        <v>0</v>
      </c>
    </row>
    <row r="15" spans="2:10">
      <c r="B15" s="139"/>
      <c r="C15" s="140"/>
      <c r="D15" s="140"/>
      <c r="E15" s="140"/>
      <c r="F15" s="140"/>
      <c r="G15" s="140"/>
      <c r="H15" s="141"/>
      <c r="I15" s="141"/>
      <c r="J15" s="142">
        <f t="shared" si="0"/>
        <v>0</v>
      </c>
    </row>
    <row r="16" spans="2:10">
      <c r="B16" s="139"/>
      <c r="C16" s="140"/>
      <c r="D16" s="140"/>
      <c r="E16" s="140"/>
      <c r="F16" s="140"/>
      <c r="G16" s="140"/>
      <c r="H16" s="141"/>
      <c r="I16" s="141"/>
      <c r="J16" s="142">
        <f t="shared" si="0"/>
        <v>0</v>
      </c>
    </row>
    <row r="17" spans="2:10">
      <c r="B17" s="139"/>
      <c r="C17" s="140"/>
      <c r="D17" s="140"/>
      <c r="E17" s="140"/>
      <c r="F17" s="140"/>
      <c r="G17" s="140"/>
      <c r="H17" s="141"/>
      <c r="I17" s="141"/>
      <c r="J17" s="142">
        <f t="shared" si="0"/>
        <v>0</v>
      </c>
    </row>
    <row r="18" spans="2:10">
      <c r="B18" s="139"/>
      <c r="C18" s="140"/>
      <c r="D18" s="140"/>
      <c r="E18" s="140"/>
      <c r="F18" s="140"/>
      <c r="G18" s="140"/>
      <c r="H18" s="141"/>
      <c r="I18" s="141"/>
      <c r="J18" s="142">
        <f t="shared" si="0"/>
        <v>0</v>
      </c>
    </row>
    <row r="19" spans="2:10">
      <c r="B19" s="139"/>
      <c r="C19" s="140"/>
      <c r="D19" s="140"/>
      <c r="E19" s="140"/>
      <c r="F19" s="140"/>
      <c r="G19" s="140"/>
      <c r="H19" s="141"/>
      <c r="I19" s="141"/>
      <c r="J19" s="142">
        <f t="shared" si="0"/>
        <v>0</v>
      </c>
    </row>
    <row r="20" spans="2:10">
      <c r="B20" s="143"/>
      <c r="C20" s="140"/>
      <c r="D20" s="140"/>
      <c r="E20" s="140"/>
      <c r="F20" s="140"/>
      <c r="G20" s="140"/>
      <c r="H20" s="141"/>
      <c r="I20" s="141"/>
      <c r="J20" s="142">
        <f t="shared" si="0"/>
        <v>0</v>
      </c>
    </row>
    <row r="21" spans="2:10">
      <c r="B21" s="143"/>
      <c r="C21" s="140"/>
      <c r="D21" s="140"/>
      <c r="E21" s="140"/>
      <c r="F21" s="140"/>
      <c r="G21" s="140"/>
      <c r="H21" s="141"/>
      <c r="I21" s="141"/>
      <c r="J21" s="142">
        <f t="shared" si="0"/>
        <v>0</v>
      </c>
    </row>
    <row r="22" spans="2:10">
      <c r="B22" s="253" t="s">
        <v>0</v>
      </c>
      <c r="C22" s="254"/>
      <c r="D22" s="144">
        <f>SUM(D10:D21)</f>
        <v>0</v>
      </c>
      <c r="E22" s="144">
        <f t="shared" ref="E22:J22" si="1">SUM(E10:E21)</f>
        <v>0</v>
      </c>
      <c r="F22" s="144">
        <f t="shared" si="1"/>
        <v>0</v>
      </c>
      <c r="G22" s="144">
        <f t="shared" si="1"/>
        <v>0</v>
      </c>
      <c r="H22" s="144">
        <f t="shared" si="1"/>
        <v>0</v>
      </c>
      <c r="I22" s="144">
        <f t="shared" si="1"/>
        <v>0</v>
      </c>
      <c r="J22" s="144">
        <f t="shared" si="1"/>
        <v>0</v>
      </c>
    </row>
    <row r="23" spans="2:10">
      <c r="B23" s="262"/>
      <c r="C23" s="262"/>
      <c r="D23" s="262"/>
      <c r="E23" s="262"/>
      <c r="F23" s="262"/>
      <c r="G23" s="262"/>
      <c r="H23" s="262"/>
      <c r="I23" s="262"/>
      <c r="J23" s="262"/>
    </row>
    <row r="24" spans="2:10">
      <c r="B24" s="263" t="s">
        <v>216</v>
      </c>
      <c r="C24" s="263"/>
      <c r="D24" s="263"/>
      <c r="E24" s="263"/>
      <c r="F24" s="263"/>
      <c r="G24" s="263"/>
      <c r="H24" s="263"/>
      <c r="I24" s="263"/>
      <c r="J24" s="263"/>
    </row>
    <row r="25" spans="2:10" ht="36">
      <c r="B25" s="253" t="s">
        <v>117</v>
      </c>
      <c r="C25" s="254"/>
      <c r="D25" s="149" t="s">
        <v>118</v>
      </c>
      <c r="E25" s="254" t="s">
        <v>119</v>
      </c>
      <c r="F25" s="254"/>
      <c r="G25" s="254"/>
      <c r="H25" s="254"/>
      <c r="I25" s="254"/>
      <c r="J25" s="255"/>
    </row>
    <row r="26" spans="2:10">
      <c r="B26" s="256" t="s">
        <v>120</v>
      </c>
      <c r="C26" s="257"/>
      <c r="D26" s="140"/>
      <c r="E26" s="260"/>
      <c r="F26" s="260"/>
      <c r="G26" s="260"/>
      <c r="H26" s="260"/>
      <c r="I26" s="260"/>
      <c r="J26" s="261"/>
    </row>
    <row r="27" spans="2:10">
      <c r="B27" s="256" t="s">
        <v>121</v>
      </c>
      <c r="C27" s="257"/>
      <c r="D27" s="140"/>
      <c r="E27" s="258"/>
      <c r="F27" s="258"/>
      <c r="G27" s="258"/>
      <c r="H27" s="258"/>
      <c r="I27" s="258"/>
      <c r="J27" s="259"/>
    </row>
    <row r="28" spans="2:10">
      <c r="B28" s="256" t="s">
        <v>122</v>
      </c>
      <c r="C28" s="257"/>
      <c r="D28" s="140"/>
      <c r="E28" s="258"/>
      <c r="F28" s="258"/>
      <c r="G28" s="258"/>
      <c r="H28" s="258"/>
      <c r="I28" s="258"/>
      <c r="J28" s="259"/>
    </row>
    <row r="29" spans="2:10">
      <c r="B29" s="256" t="s">
        <v>123</v>
      </c>
      <c r="C29" s="257"/>
      <c r="D29" s="140"/>
      <c r="E29" s="258"/>
      <c r="F29" s="258"/>
      <c r="G29" s="258"/>
      <c r="H29" s="258"/>
      <c r="I29" s="258"/>
      <c r="J29" s="259"/>
    </row>
    <row r="30" spans="2:10" ht="21.75" customHeight="1">
      <c r="B30" s="256" t="s">
        <v>124</v>
      </c>
      <c r="C30" s="257"/>
      <c r="D30" s="140"/>
      <c r="E30" s="258"/>
      <c r="F30" s="258"/>
      <c r="G30" s="258"/>
      <c r="H30" s="258"/>
      <c r="I30" s="258"/>
      <c r="J30" s="259"/>
    </row>
    <row r="31" spans="2:10">
      <c r="B31" s="22"/>
      <c r="C31" s="22"/>
      <c r="D31" s="22"/>
      <c r="E31" s="22"/>
      <c r="F31" s="22"/>
      <c r="G31" s="22"/>
      <c r="H31" s="22"/>
      <c r="I31" s="22"/>
      <c r="J31" s="22"/>
    </row>
    <row r="32" spans="2:10">
      <c r="B32" s="22" t="s">
        <v>215</v>
      </c>
      <c r="C32" s="22"/>
      <c r="D32" s="22"/>
      <c r="E32" s="22"/>
      <c r="F32" s="22"/>
      <c r="G32" s="22"/>
      <c r="H32" s="22"/>
      <c r="I32" s="22"/>
      <c r="J32" s="22"/>
    </row>
  </sheetData>
  <mergeCells count="23">
    <mergeCell ref="B5:J5"/>
    <mergeCell ref="B29:C29"/>
    <mergeCell ref="E29:J29"/>
    <mergeCell ref="B30:C30"/>
    <mergeCell ref="E30:J30"/>
    <mergeCell ref="B27:C27"/>
    <mergeCell ref="E27:J27"/>
    <mergeCell ref="B28:C28"/>
    <mergeCell ref="E28:J28"/>
    <mergeCell ref="B25:C25"/>
    <mergeCell ref="E25:J25"/>
    <mergeCell ref="B26:C26"/>
    <mergeCell ref="E26:J26"/>
    <mergeCell ref="B22:C22"/>
    <mergeCell ref="B23:J23"/>
    <mergeCell ref="B24:J24"/>
    <mergeCell ref="B7:C8"/>
    <mergeCell ref="D7:J7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5"/>
  <sheetViews>
    <sheetView showGridLines="0" topLeftCell="A13" workbookViewId="0">
      <selection activeCell="C8" sqref="C8"/>
    </sheetView>
  </sheetViews>
  <sheetFormatPr defaultRowHeight="12.75"/>
  <cols>
    <col min="1" max="1" width="35.42578125" customWidth="1"/>
    <col min="2" max="2" width="21.5703125" customWidth="1"/>
    <col min="3" max="3" width="25.7109375" customWidth="1"/>
    <col min="4" max="4" width="19.140625" customWidth="1"/>
    <col min="5" max="5" width="21.5703125" customWidth="1"/>
    <col min="6" max="6" width="20.85546875" customWidth="1"/>
    <col min="7" max="7" width="13.7109375" customWidth="1"/>
    <col min="257" max="257" width="35.42578125" customWidth="1"/>
    <col min="258" max="258" width="21.5703125" customWidth="1"/>
    <col min="259" max="259" width="25.7109375" customWidth="1"/>
    <col min="260" max="260" width="19.140625" customWidth="1"/>
    <col min="261" max="261" width="21.5703125" customWidth="1"/>
    <col min="262" max="262" width="20.85546875" customWidth="1"/>
    <col min="263" max="263" width="13.7109375" customWidth="1"/>
    <col min="513" max="513" width="35.42578125" customWidth="1"/>
    <col min="514" max="514" width="21.5703125" customWidth="1"/>
    <col min="515" max="515" width="25.7109375" customWidth="1"/>
    <col min="516" max="516" width="19.140625" customWidth="1"/>
    <col min="517" max="517" width="21.5703125" customWidth="1"/>
    <col min="518" max="518" width="20.85546875" customWidth="1"/>
    <col min="519" max="519" width="13.7109375" customWidth="1"/>
    <col min="769" max="769" width="35.42578125" customWidth="1"/>
    <col min="770" max="770" width="21.5703125" customWidth="1"/>
    <col min="771" max="771" width="25.7109375" customWidth="1"/>
    <col min="772" max="772" width="19.140625" customWidth="1"/>
    <col min="773" max="773" width="21.5703125" customWidth="1"/>
    <col min="774" max="774" width="20.85546875" customWidth="1"/>
    <col min="775" max="775" width="13.7109375" customWidth="1"/>
    <col min="1025" max="1025" width="35.42578125" customWidth="1"/>
    <col min="1026" max="1026" width="21.5703125" customWidth="1"/>
    <col min="1027" max="1027" width="25.7109375" customWidth="1"/>
    <col min="1028" max="1028" width="19.140625" customWidth="1"/>
    <col min="1029" max="1029" width="21.5703125" customWidth="1"/>
    <col min="1030" max="1030" width="20.85546875" customWidth="1"/>
    <col min="1031" max="1031" width="13.7109375" customWidth="1"/>
    <col min="1281" max="1281" width="35.42578125" customWidth="1"/>
    <col min="1282" max="1282" width="21.5703125" customWidth="1"/>
    <col min="1283" max="1283" width="25.7109375" customWidth="1"/>
    <col min="1284" max="1284" width="19.140625" customWidth="1"/>
    <col min="1285" max="1285" width="21.5703125" customWidth="1"/>
    <col min="1286" max="1286" width="20.85546875" customWidth="1"/>
    <col min="1287" max="1287" width="13.7109375" customWidth="1"/>
    <col min="1537" max="1537" width="35.42578125" customWidth="1"/>
    <col min="1538" max="1538" width="21.5703125" customWidth="1"/>
    <col min="1539" max="1539" width="25.7109375" customWidth="1"/>
    <col min="1540" max="1540" width="19.140625" customWidth="1"/>
    <col min="1541" max="1541" width="21.5703125" customWidth="1"/>
    <col min="1542" max="1542" width="20.85546875" customWidth="1"/>
    <col min="1543" max="1543" width="13.7109375" customWidth="1"/>
    <col min="1793" max="1793" width="35.42578125" customWidth="1"/>
    <col min="1794" max="1794" width="21.5703125" customWidth="1"/>
    <col min="1795" max="1795" width="25.7109375" customWidth="1"/>
    <col min="1796" max="1796" width="19.140625" customWidth="1"/>
    <col min="1797" max="1797" width="21.5703125" customWidth="1"/>
    <col min="1798" max="1798" width="20.85546875" customWidth="1"/>
    <col min="1799" max="1799" width="13.7109375" customWidth="1"/>
    <col min="2049" max="2049" width="35.42578125" customWidth="1"/>
    <col min="2050" max="2050" width="21.5703125" customWidth="1"/>
    <col min="2051" max="2051" width="25.7109375" customWidth="1"/>
    <col min="2052" max="2052" width="19.140625" customWidth="1"/>
    <col min="2053" max="2053" width="21.5703125" customWidth="1"/>
    <col min="2054" max="2054" width="20.85546875" customWidth="1"/>
    <col min="2055" max="2055" width="13.7109375" customWidth="1"/>
    <col min="2305" max="2305" width="35.42578125" customWidth="1"/>
    <col min="2306" max="2306" width="21.5703125" customWidth="1"/>
    <col min="2307" max="2307" width="25.7109375" customWidth="1"/>
    <col min="2308" max="2308" width="19.140625" customWidth="1"/>
    <col min="2309" max="2309" width="21.5703125" customWidth="1"/>
    <col min="2310" max="2310" width="20.85546875" customWidth="1"/>
    <col min="2311" max="2311" width="13.7109375" customWidth="1"/>
    <col min="2561" max="2561" width="35.42578125" customWidth="1"/>
    <col min="2562" max="2562" width="21.5703125" customWidth="1"/>
    <col min="2563" max="2563" width="25.7109375" customWidth="1"/>
    <col min="2564" max="2564" width="19.140625" customWidth="1"/>
    <col min="2565" max="2565" width="21.5703125" customWidth="1"/>
    <col min="2566" max="2566" width="20.85546875" customWidth="1"/>
    <col min="2567" max="2567" width="13.7109375" customWidth="1"/>
    <col min="2817" max="2817" width="35.42578125" customWidth="1"/>
    <col min="2818" max="2818" width="21.5703125" customWidth="1"/>
    <col min="2819" max="2819" width="25.7109375" customWidth="1"/>
    <col min="2820" max="2820" width="19.140625" customWidth="1"/>
    <col min="2821" max="2821" width="21.5703125" customWidth="1"/>
    <col min="2822" max="2822" width="20.85546875" customWidth="1"/>
    <col min="2823" max="2823" width="13.7109375" customWidth="1"/>
    <col min="3073" max="3073" width="35.42578125" customWidth="1"/>
    <col min="3074" max="3074" width="21.5703125" customWidth="1"/>
    <col min="3075" max="3075" width="25.7109375" customWidth="1"/>
    <col min="3076" max="3076" width="19.140625" customWidth="1"/>
    <col min="3077" max="3077" width="21.5703125" customWidth="1"/>
    <col min="3078" max="3078" width="20.85546875" customWidth="1"/>
    <col min="3079" max="3079" width="13.7109375" customWidth="1"/>
    <col min="3329" max="3329" width="35.42578125" customWidth="1"/>
    <col min="3330" max="3330" width="21.5703125" customWidth="1"/>
    <col min="3331" max="3331" width="25.7109375" customWidth="1"/>
    <col min="3332" max="3332" width="19.140625" customWidth="1"/>
    <col min="3333" max="3333" width="21.5703125" customWidth="1"/>
    <col min="3334" max="3334" width="20.85546875" customWidth="1"/>
    <col min="3335" max="3335" width="13.7109375" customWidth="1"/>
    <col min="3585" max="3585" width="35.42578125" customWidth="1"/>
    <col min="3586" max="3586" width="21.5703125" customWidth="1"/>
    <col min="3587" max="3587" width="25.7109375" customWidth="1"/>
    <col min="3588" max="3588" width="19.140625" customWidth="1"/>
    <col min="3589" max="3589" width="21.5703125" customWidth="1"/>
    <col min="3590" max="3590" width="20.85546875" customWidth="1"/>
    <col min="3591" max="3591" width="13.7109375" customWidth="1"/>
    <col min="3841" max="3841" width="35.42578125" customWidth="1"/>
    <col min="3842" max="3842" width="21.5703125" customWidth="1"/>
    <col min="3843" max="3843" width="25.7109375" customWidth="1"/>
    <col min="3844" max="3844" width="19.140625" customWidth="1"/>
    <col min="3845" max="3845" width="21.5703125" customWidth="1"/>
    <col min="3846" max="3846" width="20.85546875" customWidth="1"/>
    <col min="3847" max="3847" width="13.7109375" customWidth="1"/>
    <col min="4097" max="4097" width="35.42578125" customWidth="1"/>
    <col min="4098" max="4098" width="21.5703125" customWidth="1"/>
    <col min="4099" max="4099" width="25.7109375" customWidth="1"/>
    <col min="4100" max="4100" width="19.140625" customWidth="1"/>
    <col min="4101" max="4101" width="21.5703125" customWidth="1"/>
    <col min="4102" max="4102" width="20.85546875" customWidth="1"/>
    <col min="4103" max="4103" width="13.7109375" customWidth="1"/>
    <col min="4353" max="4353" width="35.42578125" customWidth="1"/>
    <col min="4354" max="4354" width="21.5703125" customWidth="1"/>
    <col min="4355" max="4355" width="25.7109375" customWidth="1"/>
    <col min="4356" max="4356" width="19.140625" customWidth="1"/>
    <col min="4357" max="4357" width="21.5703125" customWidth="1"/>
    <col min="4358" max="4358" width="20.85546875" customWidth="1"/>
    <col min="4359" max="4359" width="13.7109375" customWidth="1"/>
    <col min="4609" max="4609" width="35.42578125" customWidth="1"/>
    <col min="4610" max="4610" width="21.5703125" customWidth="1"/>
    <col min="4611" max="4611" width="25.7109375" customWidth="1"/>
    <col min="4612" max="4612" width="19.140625" customWidth="1"/>
    <col min="4613" max="4613" width="21.5703125" customWidth="1"/>
    <col min="4614" max="4614" width="20.85546875" customWidth="1"/>
    <col min="4615" max="4615" width="13.7109375" customWidth="1"/>
    <col min="4865" max="4865" width="35.42578125" customWidth="1"/>
    <col min="4866" max="4866" width="21.5703125" customWidth="1"/>
    <col min="4867" max="4867" width="25.7109375" customWidth="1"/>
    <col min="4868" max="4868" width="19.140625" customWidth="1"/>
    <col min="4869" max="4869" width="21.5703125" customWidth="1"/>
    <col min="4870" max="4870" width="20.85546875" customWidth="1"/>
    <col min="4871" max="4871" width="13.7109375" customWidth="1"/>
    <col min="5121" max="5121" width="35.42578125" customWidth="1"/>
    <col min="5122" max="5122" width="21.5703125" customWidth="1"/>
    <col min="5123" max="5123" width="25.7109375" customWidth="1"/>
    <col min="5124" max="5124" width="19.140625" customWidth="1"/>
    <col min="5125" max="5125" width="21.5703125" customWidth="1"/>
    <col min="5126" max="5126" width="20.85546875" customWidth="1"/>
    <col min="5127" max="5127" width="13.7109375" customWidth="1"/>
    <col min="5377" max="5377" width="35.42578125" customWidth="1"/>
    <col min="5378" max="5378" width="21.5703125" customWidth="1"/>
    <col min="5379" max="5379" width="25.7109375" customWidth="1"/>
    <col min="5380" max="5380" width="19.140625" customWidth="1"/>
    <col min="5381" max="5381" width="21.5703125" customWidth="1"/>
    <col min="5382" max="5382" width="20.85546875" customWidth="1"/>
    <col min="5383" max="5383" width="13.7109375" customWidth="1"/>
    <col min="5633" max="5633" width="35.42578125" customWidth="1"/>
    <col min="5634" max="5634" width="21.5703125" customWidth="1"/>
    <col min="5635" max="5635" width="25.7109375" customWidth="1"/>
    <col min="5636" max="5636" width="19.140625" customWidth="1"/>
    <col min="5637" max="5637" width="21.5703125" customWidth="1"/>
    <col min="5638" max="5638" width="20.85546875" customWidth="1"/>
    <col min="5639" max="5639" width="13.7109375" customWidth="1"/>
    <col min="5889" max="5889" width="35.42578125" customWidth="1"/>
    <col min="5890" max="5890" width="21.5703125" customWidth="1"/>
    <col min="5891" max="5891" width="25.7109375" customWidth="1"/>
    <col min="5892" max="5892" width="19.140625" customWidth="1"/>
    <col min="5893" max="5893" width="21.5703125" customWidth="1"/>
    <col min="5894" max="5894" width="20.85546875" customWidth="1"/>
    <col min="5895" max="5895" width="13.7109375" customWidth="1"/>
    <col min="6145" max="6145" width="35.42578125" customWidth="1"/>
    <col min="6146" max="6146" width="21.5703125" customWidth="1"/>
    <col min="6147" max="6147" width="25.7109375" customWidth="1"/>
    <col min="6148" max="6148" width="19.140625" customWidth="1"/>
    <col min="6149" max="6149" width="21.5703125" customWidth="1"/>
    <col min="6150" max="6150" width="20.85546875" customWidth="1"/>
    <col min="6151" max="6151" width="13.7109375" customWidth="1"/>
    <col min="6401" max="6401" width="35.42578125" customWidth="1"/>
    <col min="6402" max="6402" width="21.5703125" customWidth="1"/>
    <col min="6403" max="6403" width="25.7109375" customWidth="1"/>
    <col min="6404" max="6404" width="19.140625" customWidth="1"/>
    <col min="6405" max="6405" width="21.5703125" customWidth="1"/>
    <col min="6406" max="6406" width="20.85546875" customWidth="1"/>
    <col min="6407" max="6407" width="13.7109375" customWidth="1"/>
    <col min="6657" max="6657" width="35.42578125" customWidth="1"/>
    <col min="6658" max="6658" width="21.5703125" customWidth="1"/>
    <col min="6659" max="6659" width="25.7109375" customWidth="1"/>
    <col min="6660" max="6660" width="19.140625" customWidth="1"/>
    <col min="6661" max="6661" width="21.5703125" customWidth="1"/>
    <col min="6662" max="6662" width="20.85546875" customWidth="1"/>
    <col min="6663" max="6663" width="13.7109375" customWidth="1"/>
    <col min="6913" max="6913" width="35.42578125" customWidth="1"/>
    <col min="6914" max="6914" width="21.5703125" customWidth="1"/>
    <col min="6915" max="6915" width="25.7109375" customWidth="1"/>
    <col min="6916" max="6916" width="19.140625" customWidth="1"/>
    <col min="6917" max="6917" width="21.5703125" customWidth="1"/>
    <col min="6918" max="6918" width="20.85546875" customWidth="1"/>
    <col min="6919" max="6919" width="13.7109375" customWidth="1"/>
    <col min="7169" max="7169" width="35.42578125" customWidth="1"/>
    <col min="7170" max="7170" width="21.5703125" customWidth="1"/>
    <col min="7171" max="7171" width="25.7109375" customWidth="1"/>
    <col min="7172" max="7172" width="19.140625" customWidth="1"/>
    <col min="7173" max="7173" width="21.5703125" customWidth="1"/>
    <col min="7174" max="7174" width="20.85546875" customWidth="1"/>
    <col min="7175" max="7175" width="13.7109375" customWidth="1"/>
    <col min="7425" max="7425" width="35.42578125" customWidth="1"/>
    <col min="7426" max="7426" width="21.5703125" customWidth="1"/>
    <col min="7427" max="7427" width="25.7109375" customWidth="1"/>
    <col min="7428" max="7428" width="19.140625" customWidth="1"/>
    <col min="7429" max="7429" width="21.5703125" customWidth="1"/>
    <col min="7430" max="7430" width="20.85546875" customWidth="1"/>
    <col min="7431" max="7431" width="13.7109375" customWidth="1"/>
    <col min="7681" max="7681" width="35.42578125" customWidth="1"/>
    <col min="7682" max="7682" width="21.5703125" customWidth="1"/>
    <col min="7683" max="7683" width="25.7109375" customWidth="1"/>
    <col min="7684" max="7684" width="19.140625" customWidth="1"/>
    <col min="7685" max="7685" width="21.5703125" customWidth="1"/>
    <col min="7686" max="7686" width="20.85546875" customWidth="1"/>
    <col min="7687" max="7687" width="13.7109375" customWidth="1"/>
    <col min="7937" max="7937" width="35.42578125" customWidth="1"/>
    <col min="7938" max="7938" width="21.5703125" customWidth="1"/>
    <col min="7939" max="7939" width="25.7109375" customWidth="1"/>
    <col min="7940" max="7940" width="19.140625" customWidth="1"/>
    <col min="7941" max="7941" width="21.5703125" customWidth="1"/>
    <col min="7942" max="7942" width="20.85546875" customWidth="1"/>
    <col min="7943" max="7943" width="13.7109375" customWidth="1"/>
    <col min="8193" max="8193" width="35.42578125" customWidth="1"/>
    <col min="8194" max="8194" width="21.5703125" customWidth="1"/>
    <col min="8195" max="8195" width="25.7109375" customWidth="1"/>
    <col min="8196" max="8196" width="19.140625" customWidth="1"/>
    <col min="8197" max="8197" width="21.5703125" customWidth="1"/>
    <col min="8198" max="8198" width="20.85546875" customWidth="1"/>
    <col min="8199" max="8199" width="13.7109375" customWidth="1"/>
    <col min="8449" max="8449" width="35.42578125" customWidth="1"/>
    <col min="8450" max="8450" width="21.5703125" customWidth="1"/>
    <col min="8451" max="8451" width="25.7109375" customWidth="1"/>
    <col min="8452" max="8452" width="19.140625" customWidth="1"/>
    <col min="8453" max="8453" width="21.5703125" customWidth="1"/>
    <col min="8454" max="8454" width="20.85546875" customWidth="1"/>
    <col min="8455" max="8455" width="13.7109375" customWidth="1"/>
    <col min="8705" max="8705" width="35.42578125" customWidth="1"/>
    <col min="8706" max="8706" width="21.5703125" customWidth="1"/>
    <col min="8707" max="8707" width="25.7109375" customWidth="1"/>
    <col min="8708" max="8708" width="19.140625" customWidth="1"/>
    <col min="8709" max="8709" width="21.5703125" customWidth="1"/>
    <col min="8710" max="8710" width="20.85546875" customWidth="1"/>
    <col min="8711" max="8711" width="13.7109375" customWidth="1"/>
    <col min="8961" max="8961" width="35.42578125" customWidth="1"/>
    <col min="8962" max="8962" width="21.5703125" customWidth="1"/>
    <col min="8963" max="8963" width="25.7109375" customWidth="1"/>
    <col min="8964" max="8964" width="19.140625" customWidth="1"/>
    <col min="8965" max="8965" width="21.5703125" customWidth="1"/>
    <col min="8966" max="8966" width="20.85546875" customWidth="1"/>
    <col min="8967" max="8967" width="13.7109375" customWidth="1"/>
    <col min="9217" max="9217" width="35.42578125" customWidth="1"/>
    <col min="9218" max="9218" width="21.5703125" customWidth="1"/>
    <col min="9219" max="9219" width="25.7109375" customWidth="1"/>
    <col min="9220" max="9220" width="19.140625" customWidth="1"/>
    <col min="9221" max="9221" width="21.5703125" customWidth="1"/>
    <col min="9222" max="9222" width="20.85546875" customWidth="1"/>
    <col min="9223" max="9223" width="13.7109375" customWidth="1"/>
    <col min="9473" max="9473" width="35.42578125" customWidth="1"/>
    <col min="9474" max="9474" width="21.5703125" customWidth="1"/>
    <col min="9475" max="9475" width="25.7109375" customWidth="1"/>
    <col min="9476" max="9476" width="19.140625" customWidth="1"/>
    <col min="9477" max="9477" width="21.5703125" customWidth="1"/>
    <col min="9478" max="9478" width="20.85546875" customWidth="1"/>
    <col min="9479" max="9479" width="13.7109375" customWidth="1"/>
    <col min="9729" max="9729" width="35.42578125" customWidth="1"/>
    <col min="9730" max="9730" width="21.5703125" customWidth="1"/>
    <col min="9731" max="9731" width="25.7109375" customWidth="1"/>
    <col min="9732" max="9732" width="19.140625" customWidth="1"/>
    <col min="9733" max="9733" width="21.5703125" customWidth="1"/>
    <col min="9734" max="9734" width="20.85546875" customWidth="1"/>
    <col min="9735" max="9735" width="13.7109375" customWidth="1"/>
    <col min="9985" max="9985" width="35.42578125" customWidth="1"/>
    <col min="9986" max="9986" width="21.5703125" customWidth="1"/>
    <col min="9987" max="9987" width="25.7109375" customWidth="1"/>
    <col min="9988" max="9988" width="19.140625" customWidth="1"/>
    <col min="9989" max="9989" width="21.5703125" customWidth="1"/>
    <col min="9990" max="9990" width="20.85546875" customWidth="1"/>
    <col min="9991" max="9991" width="13.7109375" customWidth="1"/>
    <col min="10241" max="10241" width="35.42578125" customWidth="1"/>
    <col min="10242" max="10242" width="21.5703125" customWidth="1"/>
    <col min="10243" max="10243" width="25.7109375" customWidth="1"/>
    <col min="10244" max="10244" width="19.140625" customWidth="1"/>
    <col min="10245" max="10245" width="21.5703125" customWidth="1"/>
    <col min="10246" max="10246" width="20.85546875" customWidth="1"/>
    <col min="10247" max="10247" width="13.7109375" customWidth="1"/>
    <col min="10497" max="10497" width="35.42578125" customWidth="1"/>
    <col min="10498" max="10498" width="21.5703125" customWidth="1"/>
    <col min="10499" max="10499" width="25.7109375" customWidth="1"/>
    <col min="10500" max="10500" width="19.140625" customWidth="1"/>
    <col min="10501" max="10501" width="21.5703125" customWidth="1"/>
    <col min="10502" max="10502" width="20.85546875" customWidth="1"/>
    <col min="10503" max="10503" width="13.7109375" customWidth="1"/>
    <col min="10753" max="10753" width="35.42578125" customWidth="1"/>
    <col min="10754" max="10754" width="21.5703125" customWidth="1"/>
    <col min="10755" max="10755" width="25.7109375" customWidth="1"/>
    <col min="10756" max="10756" width="19.140625" customWidth="1"/>
    <col min="10757" max="10757" width="21.5703125" customWidth="1"/>
    <col min="10758" max="10758" width="20.85546875" customWidth="1"/>
    <col min="10759" max="10759" width="13.7109375" customWidth="1"/>
    <col min="11009" max="11009" width="35.42578125" customWidth="1"/>
    <col min="11010" max="11010" width="21.5703125" customWidth="1"/>
    <col min="11011" max="11011" width="25.7109375" customWidth="1"/>
    <col min="11012" max="11012" width="19.140625" customWidth="1"/>
    <col min="11013" max="11013" width="21.5703125" customWidth="1"/>
    <col min="11014" max="11014" width="20.85546875" customWidth="1"/>
    <col min="11015" max="11015" width="13.7109375" customWidth="1"/>
    <col min="11265" max="11265" width="35.42578125" customWidth="1"/>
    <col min="11266" max="11266" width="21.5703125" customWidth="1"/>
    <col min="11267" max="11267" width="25.7109375" customWidth="1"/>
    <col min="11268" max="11268" width="19.140625" customWidth="1"/>
    <col min="11269" max="11269" width="21.5703125" customWidth="1"/>
    <col min="11270" max="11270" width="20.85546875" customWidth="1"/>
    <col min="11271" max="11271" width="13.7109375" customWidth="1"/>
    <col min="11521" max="11521" width="35.42578125" customWidth="1"/>
    <col min="11522" max="11522" width="21.5703125" customWidth="1"/>
    <col min="11523" max="11523" width="25.7109375" customWidth="1"/>
    <col min="11524" max="11524" width="19.140625" customWidth="1"/>
    <col min="11525" max="11525" width="21.5703125" customWidth="1"/>
    <col min="11526" max="11526" width="20.85546875" customWidth="1"/>
    <col min="11527" max="11527" width="13.7109375" customWidth="1"/>
    <col min="11777" max="11777" width="35.42578125" customWidth="1"/>
    <col min="11778" max="11778" width="21.5703125" customWidth="1"/>
    <col min="11779" max="11779" width="25.7109375" customWidth="1"/>
    <col min="11780" max="11780" width="19.140625" customWidth="1"/>
    <col min="11781" max="11781" width="21.5703125" customWidth="1"/>
    <col min="11782" max="11782" width="20.85546875" customWidth="1"/>
    <col min="11783" max="11783" width="13.7109375" customWidth="1"/>
    <col min="12033" max="12033" width="35.42578125" customWidth="1"/>
    <col min="12034" max="12034" width="21.5703125" customWidth="1"/>
    <col min="12035" max="12035" width="25.7109375" customWidth="1"/>
    <col min="12036" max="12036" width="19.140625" customWidth="1"/>
    <col min="12037" max="12037" width="21.5703125" customWidth="1"/>
    <col min="12038" max="12038" width="20.85546875" customWidth="1"/>
    <col min="12039" max="12039" width="13.7109375" customWidth="1"/>
    <col min="12289" max="12289" width="35.42578125" customWidth="1"/>
    <col min="12290" max="12290" width="21.5703125" customWidth="1"/>
    <col min="12291" max="12291" width="25.7109375" customWidth="1"/>
    <col min="12292" max="12292" width="19.140625" customWidth="1"/>
    <col min="12293" max="12293" width="21.5703125" customWidth="1"/>
    <col min="12294" max="12294" width="20.85546875" customWidth="1"/>
    <col min="12295" max="12295" width="13.7109375" customWidth="1"/>
    <col min="12545" max="12545" width="35.42578125" customWidth="1"/>
    <col min="12546" max="12546" width="21.5703125" customWidth="1"/>
    <col min="12547" max="12547" width="25.7109375" customWidth="1"/>
    <col min="12548" max="12548" width="19.140625" customWidth="1"/>
    <col min="12549" max="12549" width="21.5703125" customWidth="1"/>
    <col min="12550" max="12550" width="20.85546875" customWidth="1"/>
    <col min="12551" max="12551" width="13.7109375" customWidth="1"/>
    <col min="12801" max="12801" width="35.42578125" customWidth="1"/>
    <col min="12802" max="12802" width="21.5703125" customWidth="1"/>
    <col min="12803" max="12803" width="25.7109375" customWidth="1"/>
    <col min="12804" max="12804" width="19.140625" customWidth="1"/>
    <col min="12805" max="12805" width="21.5703125" customWidth="1"/>
    <col min="12806" max="12806" width="20.85546875" customWidth="1"/>
    <col min="12807" max="12807" width="13.7109375" customWidth="1"/>
    <col min="13057" max="13057" width="35.42578125" customWidth="1"/>
    <col min="13058" max="13058" width="21.5703125" customWidth="1"/>
    <col min="13059" max="13059" width="25.7109375" customWidth="1"/>
    <col min="13060" max="13060" width="19.140625" customWidth="1"/>
    <col min="13061" max="13061" width="21.5703125" customWidth="1"/>
    <col min="13062" max="13062" width="20.85546875" customWidth="1"/>
    <col min="13063" max="13063" width="13.7109375" customWidth="1"/>
    <col min="13313" max="13313" width="35.42578125" customWidth="1"/>
    <col min="13314" max="13314" width="21.5703125" customWidth="1"/>
    <col min="13315" max="13315" width="25.7109375" customWidth="1"/>
    <col min="13316" max="13316" width="19.140625" customWidth="1"/>
    <col min="13317" max="13317" width="21.5703125" customWidth="1"/>
    <col min="13318" max="13318" width="20.85546875" customWidth="1"/>
    <col min="13319" max="13319" width="13.7109375" customWidth="1"/>
    <col min="13569" max="13569" width="35.42578125" customWidth="1"/>
    <col min="13570" max="13570" width="21.5703125" customWidth="1"/>
    <col min="13571" max="13571" width="25.7109375" customWidth="1"/>
    <col min="13572" max="13572" width="19.140625" customWidth="1"/>
    <col min="13573" max="13573" width="21.5703125" customWidth="1"/>
    <col min="13574" max="13574" width="20.85546875" customWidth="1"/>
    <col min="13575" max="13575" width="13.7109375" customWidth="1"/>
    <col min="13825" max="13825" width="35.42578125" customWidth="1"/>
    <col min="13826" max="13826" width="21.5703125" customWidth="1"/>
    <col min="13827" max="13827" width="25.7109375" customWidth="1"/>
    <col min="13828" max="13828" width="19.140625" customWidth="1"/>
    <col min="13829" max="13829" width="21.5703125" customWidth="1"/>
    <col min="13830" max="13830" width="20.85546875" customWidth="1"/>
    <col min="13831" max="13831" width="13.7109375" customWidth="1"/>
    <col min="14081" max="14081" width="35.42578125" customWidth="1"/>
    <col min="14082" max="14082" width="21.5703125" customWidth="1"/>
    <col min="14083" max="14083" width="25.7109375" customWidth="1"/>
    <col min="14084" max="14084" width="19.140625" customWidth="1"/>
    <col min="14085" max="14085" width="21.5703125" customWidth="1"/>
    <col min="14086" max="14086" width="20.85546875" customWidth="1"/>
    <col min="14087" max="14087" width="13.7109375" customWidth="1"/>
    <col min="14337" max="14337" width="35.42578125" customWidth="1"/>
    <col min="14338" max="14338" width="21.5703125" customWidth="1"/>
    <col min="14339" max="14339" width="25.7109375" customWidth="1"/>
    <col min="14340" max="14340" width="19.140625" customWidth="1"/>
    <col min="14341" max="14341" width="21.5703125" customWidth="1"/>
    <col min="14342" max="14342" width="20.85546875" customWidth="1"/>
    <col min="14343" max="14343" width="13.7109375" customWidth="1"/>
    <col min="14593" max="14593" width="35.42578125" customWidth="1"/>
    <col min="14594" max="14594" width="21.5703125" customWidth="1"/>
    <col min="14595" max="14595" width="25.7109375" customWidth="1"/>
    <col min="14596" max="14596" width="19.140625" customWidth="1"/>
    <col min="14597" max="14597" width="21.5703125" customWidth="1"/>
    <col min="14598" max="14598" width="20.85546875" customWidth="1"/>
    <col min="14599" max="14599" width="13.7109375" customWidth="1"/>
    <col min="14849" max="14849" width="35.42578125" customWidth="1"/>
    <col min="14850" max="14850" width="21.5703125" customWidth="1"/>
    <col min="14851" max="14851" width="25.7109375" customWidth="1"/>
    <col min="14852" max="14852" width="19.140625" customWidth="1"/>
    <col min="14853" max="14853" width="21.5703125" customWidth="1"/>
    <col min="14854" max="14854" width="20.85546875" customWidth="1"/>
    <col min="14855" max="14855" width="13.7109375" customWidth="1"/>
    <col min="15105" max="15105" width="35.42578125" customWidth="1"/>
    <col min="15106" max="15106" width="21.5703125" customWidth="1"/>
    <col min="15107" max="15107" width="25.7109375" customWidth="1"/>
    <col min="15108" max="15108" width="19.140625" customWidth="1"/>
    <col min="15109" max="15109" width="21.5703125" customWidth="1"/>
    <col min="15110" max="15110" width="20.85546875" customWidth="1"/>
    <col min="15111" max="15111" width="13.7109375" customWidth="1"/>
    <col min="15361" max="15361" width="35.42578125" customWidth="1"/>
    <col min="15362" max="15362" width="21.5703125" customWidth="1"/>
    <col min="15363" max="15363" width="25.7109375" customWidth="1"/>
    <col min="15364" max="15364" width="19.140625" customWidth="1"/>
    <col min="15365" max="15365" width="21.5703125" customWidth="1"/>
    <col min="15366" max="15366" width="20.85546875" customWidth="1"/>
    <col min="15367" max="15367" width="13.7109375" customWidth="1"/>
    <col min="15617" max="15617" width="35.42578125" customWidth="1"/>
    <col min="15618" max="15618" width="21.5703125" customWidth="1"/>
    <col min="15619" max="15619" width="25.7109375" customWidth="1"/>
    <col min="15620" max="15620" width="19.140625" customWidth="1"/>
    <col min="15621" max="15621" width="21.5703125" customWidth="1"/>
    <col min="15622" max="15622" width="20.85546875" customWidth="1"/>
    <col min="15623" max="15623" width="13.7109375" customWidth="1"/>
    <col min="15873" max="15873" width="35.42578125" customWidth="1"/>
    <col min="15874" max="15874" width="21.5703125" customWidth="1"/>
    <col min="15875" max="15875" width="25.7109375" customWidth="1"/>
    <col min="15876" max="15876" width="19.140625" customWidth="1"/>
    <col min="15877" max="15877" width="21.5703125" customWidth="1"/>
    <col min="15878" max="15878" width="20.85546875" customWidth="1"/>
    <col min="15879" max="15879" width="13.7109375" customWidth="1"/>
    <col min="16129" max="16129" width="35.42578125" customWidth="1"/>
    <col min="16130" max="16130" width="21.5703125" customWidth="1"/>
    <col min="16131" max="16131" width="25.7109375" customWidth="1"/>
    <col min="16132" max="16132" width="19.140625" customWidth="1"/>
    <col min="16133" max="16133" width="21.5703125" customWidth="1"/>
    <col min="16134" max="16134" width="20.85546875" customWidth="1"/>
    <col min="16135" max="16135" width="13.7109375" customWidth="1"/>
  </cols>
  <sheetData>
    <row r="3" spans="1:7" ht="15.75">
      <c r="A3" s="151" t="s">
        <v>301</v>
      </c>
    </row>
    <row r="4" spans="1:7" ht="15.75">
      <c r="A4" s="161"/>
    </row>
    <row r="5" spans="1:7" ht="15.75">
      <c r="A5" s="161" t="s">
        <v>1070</v>
      </c>
    </row>
    <row r="6" spans="1:7" ht="15.75" thickBot="1">
      <c r="A6" s="162"/>
    </row>
    <row r="7" spans="1:7" ht="45.75" thickBot="1">
      <c r="A7" s="163" t="s">
        <v>63</v>
      </c>
      <c r="B7" s="164" t="s">
        <v>303</v>
      </c>
      <c r="C7" s="165" t="s">
        <v>64</v>
      </c>
      <c r="D7" s="166" t="s">
        <v>304</v>
      </c>
      <c r="E7" s="165" t="s">
        <v>65</v>
      </c>
      <c r="F7" s="167" t="s">
        <v>305</v>
      </c>
      <c r="G7" s="167" t="s">
        <v>306</v>
      </c>
    </row>
    <row r="8" spans="1:7">
      <c r="A8" t="s">
        <v>364</v>
      </c>
      <c r="B8">
        <v>2059</v>
      </c>
      <c r="D8" t="s">
        <v>365</v>
      </c>
      <c r="E8" t="s">
        <v>366</v>
      </c>
      <c r="F8" t="s">
        <v>367</v>
      </c>
      <c r="G8" s="211">
        <v>43088</v>
      </c>
    </row>
    <row r="9" spans="1:7">
      <c r="A9" t="s">
        <v>368</v>
      </c>
      <c r="B9">
        <v>1249</v>
      </c>
      <c r="C9" t="s">
        <v>369</v>
      </c>
      <c r="D9" t="s">
        <v>370</v>
      </c>
      <c r="E9" t="s">
        <v>371</v>
      </c>
      <c r="F9" t="s">
        <v>372</v>
      </c>
      <c r="G9" s="211">
        <v>42898</v>
      </c>
    </row>
    <row r="10" spans="1:7">
      <c r="A10" t="s">
        <v>373</v>
      </c>
      <c r="B10">
        <v>1652</v>
      </c>
      <c r="C10" t="s">
        <v>374</v>
      </c>
      <c r="D10" t="s">
        <v>375</v>
      </c>
      <c r="E10" t="s">
        <v>376</v>
      </c>
      <c r="F10" t="s">
        <v>377</v>
      </c>
      <c r="G10" s="211">
        <v>42019</v>
      </c>
    </row>
    <row r="11" spans="1:7">
      <c r="A11" t="s">
        <v>378</v>
      </c>
      <c r="B11">
        <v>2055</v>
      </c>
      <c r="D11" t="s">
        <v>379</v>
      </c>
      <c r="E11" t="s">
        <v>380</v>
      </c>
      <c r="F11" t="s">
        <v>381</v>
      </c>
      <c r="G11" s="211">
        <v>43018</v>
      </c>
    </row>
    <row r="12" spans="1:7">
      <c r="A12" t="s">
        <v>382</v>
      </c>
      <c r="B12">
        <v>1026</v>
      </c>
      <c r="D12" t="s">
        <v>383</v>
      </c>
      <c r="E12" t="s">
        <v>384</v>
      </c>
      <c r="F12" t="s">
        <v>385</v>
      </c>
      <c r="G12" s="211">
        <v>39630</v>
      </c>
    </row>
    <row r="13" spans="1:7">
      <c r="A13" t="s">
        <v>386</v>
      </c>
      <c r="B13">
        <v>1867</v>
      </c>
      <c r="C13" t="s">
        <v>387</v>
      </c>
      <c r="D13" t="s">
        <v>388</v>
      </c>
      <c r="E13" t="s">
        <v>366</v>
      </c>
      <c r="F13" t="s">
        <v>389</v>
      </c>
      <c r="G13" s="211">
        <v>43082</v>
      </c>
    </row>
    <row r="14" spans="1:7">
      <c r="A14" t="s">
        <v>390</v>
      </c>
      <c r="B14">
        <v>1267</v>
      </c>
      <c r="C14" t="s">
        <v>374</v>
      </c>
      <c r="E14" t="s">
        <v>391</v>
      </c>
      <c r="F14" t="s">
        <v>392</v>
      </c>
      <c r="G14" s="211">
        <v>39812</v>
      </c>
    </row>
    <row r="15" spans="1:7">
      <c r="A15" t="s">
        <v>393</v>
      </c>
      <c r="B15">
        <v>1764</v>
      </c>
      <c r="C15" t="s">
        <v>369</v>
      </c>
      <c r="D15" t="s">
        <v>379</v>
      </c>
      <c r="E15" t="s">
        <v>394</v>
      </c>
      <c r="F15" t="s">
        <v>395</v>
      </c>
      <c r="G15" s="211">
        <v>42444</v>
      </c>
    </row>
    <row r="16" spans="1:7">
      <c r="A16" t="s">
        <v>396</v>
      </c>
      <c r="B16">
        <v>1317</v>
      </c>
      <c r="C16" t="s">
        <v>369</v>
      </c>
      <c r="E16" t="s">
        <v>397</v>
      </c>
      <c r="F16" t="s">
        <v>398</v>
      </c>
      <c r="G16" s="211">
        <v>40031</v>
      </c>
    </row>
    <row r="17" spans="1:7">
      <c r="A17" t="s">
        <v>399</v>
      </c>
      <c r="B17">
        <v>1737</v>
      </c>
      <c r="C17" t="s">
        <v>374</v>
      </c>
      <c r="E17" t="s">
        <v>400</v>
      </c>
      <c r="F17" t="s">
        <v>401</v>
      </c>
      <c r="G17" s="211">
        <v>41767</v>
      </c>
    </row>
    <row r="18" spans="1:7">
      <c r="A18" t="s">
        <v>402</v>
      </c>
      <c r="B18">
        <v>1408</v>
      </c>
      <c r="C18" t="s">
        <v>374</v>
      </c>
      <c r="D18" t="s">
        <v>383</v>
      </c>
      <c r="E18" t="s">
        <v>391</v>
      </c>
      <c r="F18" t="s">
        <v>403</v>
      </c>
      <c r="G18" s="211">
        <v>40714</v>
      </c>
    </row>
    <row r="19" spans="1:7">
      <c r="A19" t="s">
        <v>404</v>
      </c>
      <c r="B19">
        <v>1775</v>
      </c>
      <c r="C19" t="s">
        <v>405</v>
      </c>
      <c r="E19" t="s">
        <v>406</v>
      </c>
      <c r="F19" t="s">
        <v>407</v>
      </c>
      <c r="G19" s="211">
        <v>41814</v>
      </c>
    </row>
    <row r="20" spans="1:7">
      <c r="A20" t="s">
        <v>408</v>
      </c>
      <c r="B20">
        <v>1271</v>
      </c>
      <c r="C20" t="s">
        <v>405</v>
      </c>
      <c r="D20" t="s">
        <v>383</v>
      </c>
      <c r="E20" t="s">
        <v>409</v>
      </c>
      <c r="F20" t="s">
        <v>410</v>
      </c>
      <c r="G20" s="211">
        <v>42032</v>
      </c>
    </row>
    <row r="21" spans="1:7">
      <c r="A21" t="s">
        <v>411</v>
      </c>
      <c r="B21">
        <v>1754</v>
      </c>
      <c r="C21" t="s">
        <v>405</v>
      </c>
      <c r="D21" t="s">
        <v>412</v>
      </c>
      <c r="E21" t="s">
        <v>413</v>
      </c>
      <c r="F21" t="s">
        <v>414</v>
      </c>
      <c r="G21" s="211">
        <v>43021</v>
      </c>
    </row>
    <row r="22" spans="1:7">
      <c r="A22" t="s">
        <v>415</v>
      </c>
      <c r="B22">
        <v>1404</v>
      </c>
      <c r="C22" t="s">
        <v>387</v>
      </c>
      <c r="E22" t="s">
        <v>416</v>
      </c>
      <c r="F22" t="s">
        <v>417</v>
      </c>
      <c r="G22" s="211">
        <v>40672</v>
      </c>
    </row>
    <row r="23" spans="1:7">
      <c r="A23" t="s">
        <v>418</v>
      </c>
      <c r="B23">
        <v>1154</v>
      </c>
      <c r="C23" t="s">
        <v>387</v>
      </c>
      <c r="E23" t="s">
        <v>419</v>
      </c>
      <c r="F23" t="s">
        <v>420</v>
      </c>
      <c r="G23" s="211">
        <v>39626</v>
      </c>
    </row>
    <row r="24" spans="1:7">
      <c r="A24" t="s">
        <v>421</v>
      </c>
      <c r="B24">
        <v>2060</v>
      </c>
      <c r="C24" t="s">
        <v>369</v>
      </c>
      <c r="D24" t="s">
        <v>422</v>
      </c>
      <c r="E24" t="s">
        <v>423</v>
      </c>
      <c r="F24" t="s">
        <v>424</v>
      </c>
      <c r="G24" s="211">
        <v>43199</v>
      </c>
    </row>
    <row r="25" spans="1:7">
      <c r="A25" t="s">
        <v>425</v>
      </c>
      <c r="B25">
        <v>1745</v>
      </c>
      <c r="C25" t="s">
        <v>369</v>
      </c>
      <c r="E25" t="s">
        <v>426</v>
      </c>
      <c r="F25" t="s">
        <v>401</v>
      </c>
      <c r="G25" s="211">
        <v>41767</v>
      </c>
    </row>
    <row r="26" spans="1:7">
      <c r="A26" t="s">
        <v>427</v>
      </c>
      <c r="B26">
        <v>1688</v>
      </c>
      <c r="D26" t="s">
        <v>383</v>
      </c>
      <c r="E26" t="s">
        <v>428</v>
      </c>
      <c r="F26" t="s">
        <v>429</v>
      </c>
      <c r="G26" s="211">
        <v>41659</v>
      </c>
    </row>
    <row r="27" spans="1:7">
      <c r="A27" t="s">
        <v>430</v>
      </c>
      <c r="B27">
        <v>1162</v>
      </c>
      <c r="C27" t="s">
        <v>387</v>
      </c>
      <c r="D27" t="s">
        <v>388</v>
      </c>
      <c r="E27" t="s">
        <v>431</v>
      </c>
      <c r="F27" t="s">
        <v>372</v>
      </c>
      <c r="G27" s="211">
        <v>42132</v>
      </c>
    </row>
    <row r="28" spans="1:7">
      <c r="A28" t="s">
        <v>432</v>
      </c>
      <c r="B28">
        <v>1233</v>
      </c>
      <c r="C28" t="s">
        <v>433</v>
      </c>
      <c r="D28" t="s">
        <v>434</v>
      </c>
      <c r="E28" t="s">
        <v>435</v>
      </c>
      <c r="F28" t="s">
        <v>436</v>
      </c>
      <c r="G28" s="211">
        <v>43220</v>
      </c>
    </row>
    <row r="29" spans="1:7">
      <c r="A29" t="s">
        <v>437</v>
      </c>
      <c r="B29">
        <v>1615</v>
      </c>
      <c r="D29" t="s">
        <v>438</v>
      </c>
      <c r="E29" t="s">
        <v>439</v>
      </c>
      <c r="F29" t="s">
        <v>440</v>
      </c>
      <c r="G29" s="211">
        <v>41393</v>
      </c>
    </row>
    <row r="30" spans="1:7">
      <c r="A30" t="s">
        <v>441</v>
      </c>
      <c r="B30">
        <v>2041</v>
      </c>
      <c r="D30" t="s">
        <v>442</v>
      </c>
      <c r="E30" t="s">
        <v>443</v>
      </c>
      <c r="F30" t="s">
        <v>444</v>
      </c>
      <c r="G30" s="211">
        <v>42965</v>
      </c>
    </row>
    <row r="31" spans="1:7">
      <c r="A31" t="s">
        <v>445</v>
      </c>
      <c r="B31">
        <v>1875</v>
      </c>
      <c r="C31" t="s">
        <v>369</v>
      </c>
      <c r="E31" t="s">
        <v>423</v>
      </c>
      <c r="F31" t="s">
        <v>446</v>
      </c>
      <c r="G31" s="211">
        <v>41950</v>
      </c>
    </row>
    <row r="32" spans="1:7">
      <c r="A32" t="s">
        <v>447</v>
      </c>
      <c r="B32">
        <v>1736</v>
      </c>
      <c r="C32" t="s">
        <v>448</v>
      </c>
      <c r="D32" t="s">
        <v>449</v>
      </c>
      <c r="E32" t="s">
        <v>450</v>
      </c>
      <c r="F32" t="s">
        <v>389</v>
      </c>
      <c r="G32" s="211">
        <v>42445</v>
      </c>
    </row>
    <row r="33" spans="1:7">
      <c r="A33" t="s">
        <v>451</v>
      </c>
      <c r="B33">
        <v>1962</v>
      </c>
      <c r="D33" t="s">
        <v>438</v>
      </c>
      <c r="E33" t="s">
        <v>416</v>
      </c>
      <c r="F33" t="s">
        <v>452</v>
      </c>
      <c r="G33" s="211">
        <v>42565</v>
      </c>
    </row>
    <row r="34" spans="1:7">
      <c r="A34" t="s">
        <v>453</v>
      </c>
      <c r="B34">
        <v>1966</v>
      </c>
      <c r="C34" t="s">
        <v>448</v>
      </c>
      <c r="E34" t="s">
        <v>454</v>
      </c>
      <c r="F34" t="s">
        <v>455</v>
      </c>
      <c r="G34" s="211">
        <v>42564</v>
      </c>
    </row>
    <row r="35" spans="1:7">
      <c r="A35" t="s">
        <v>456</v>
      </c>
      <c r="B35">
        <v>1256</v>
      </c>
      <c r="C35" t="s">
        <v>448</v>
      </c>
      <c r="D35" t="s">
        <v>457</v>
      </c>
      <c r="E35" t="s">
        <v>454</v>
      </c>
      <c r="F35" t="s">
        <v>458</v>
      </c>
      <c r="G35" s="211">
        <v>43034</v>
      </c>
    </row>
    <row r="36" spans="1:7">
      <c r="A36" t="s">
        <v>459</v>
      </c>
      <c r="B36">
        <v>1791</v>
      </c>
      <c r="C36" t="s">
        <v>448</v>
      </c>
      <c r="E36" t="s">
        <v>460</v>
      </c>
      <c r="F36" t="s">
        <v>461</v>
      </c>
      <c r="G36" s="211">
        <v>41842</v>
      </c>
    </row>
    <row r="37" spans="1:7">
      <c r="A37" t="s">
        <v>462</v>
      </c>
      <c r="B37">
        <v>2042</v>
      </c>
      <c r="D37" t="s">
        <v>442</v>
      </c>
      <c r="E37" t="s">
        <v>463</v>
      </c>
      <c r="F37" t="s">
        <v>444</v>
      </c>
      <c r="G37" s="211">
        <v>42954</v>
      </c>
    </row>
    <row r="38" spans="1:7">
      <c r="A38" t="s">
        <v>464</v>
      </c>
      <c r="B38">
        <v>1710</v>
      </c>
      <c r="C38" t="s">
        <v>448</v>
      </c>
      <c r="E38" t="s">
        <v>465</v>
      </c>
      <c r="F38" t="s">
        <v>466</v>
      </c>
      <c r="G38" s="211">
        <v>41681</v>
      </c>
    </row>
    <row r="39" spans="1:7">
      <c r="A39" t="s">
        <v>467</v>
      </c>
      <c r="B39">
        <v>1826</v>
      </c>
      <c r="C39" t="s">
        <v>387</v>
      </c>
      <c r="E39" t="s">
        <v>468</v>
      </c>
      <c r="F39" t="s">
        <v>469</v>
      </c>
      <c r="G39" s="211">
        <v>41904</v>
      </c>
    </row>
    <row r="40" spans="1:7">
      <c r="A40" t="s">
        <v>470</v>
      </c>
      <c r="B40">
        <v>2032</v>
      </c>
      <c r="D40" t="s">
        <v>471</v>
      </c>
      <c r="E40" t="s">
        <v>472</v>
      </c>
      <c r="F40" t="s">
        <v>473</v>
      </c>
      <c r="G40" s="211">
        <v>42919</v>
      </c>
    </row>
    <row r="41" spans="1:7">
      <c r="A41" t="s">
        <v>474</v>
      </c>
      <c r="B41">
        <v>1850</v>
      </c>
      <c r="C41" t="s">
        <v>448</v>
      </c>
      <c r="D41" t="s">
        <v>383</v>
      </c>
      <c r="E41" t="s">
        <v>475</v>
      </c>
      <c r="F41" t="s">
        <v>476</v>
      </c>
      <c r="G41" s="211">
        <v>42893</v>
      </c>
    </row>
    <row r="42" spans="1:7">
      <c r="A42" t="s">
        <v>477</v>
      </c>
      <c r="B42">
        <v>2048</v>
      </c>
      <c r="C42" t="s">
        <v>387</v>
      </c>
      <c r="D42" t="s">
        <v>379</v>
      </c>
      <c r="E42" t="s">
        <v>478</v>
      </c>
      <c r="F42" t="s">
        <v>479</v>
      </c>
      <c r="G42" s="211">
        <v>43276</v>
      </c>
    </row>
    <row r="43" spans="1:7">
      <c r="A43" t="s">
        <v>480</v>
      </c>
      <c r="B43">
        <v>1714</v>
      </c>
      <c r="C43" t="s">
        <v>448</v>
      </c>
      <c r="E43" t="s">
        <v>481</v>
      </c>
      <c r="F43" t="s">
        <v>466</v>
      </c>
      <c r="G43" s="211">
        <v>41681</v>
      </c>
    </row>
    <row r="44" spans="1:7">
      <c r="A44" t="s">
        <v>482</v>
      </c>
      <c r="B44">
        <v>1577</v>
      </c>
      <c r="C44" t="s">
        <v>369</v>
      </c>
      <c r="D44" t="s">
        <v>379</v>
      </c>
      <c r="E44" t="s">
        <v>483</v>
      </c>
      <c r="F44" t="s">
        <v>484</v>
      </c>
      <c r="G44" s="211">
        <v>41817</v>
      </c>
    </row>
    <row r="45" spans="1:7">
      <c r="A45" t="s">
        <v>485</v>
      </c>
      <c r="B45">
        <v>1244</v>
      </c>
      <c r="C45" t="s">
        <v>405</v>
      </c>
      <c r="D45" t="s">
        <v>370</v>
      </c>
      <c r="E45" t="s">
        <v>376</v>
      </c>
      <c r="F45" t="s">
        <v>486</v>
      </c>
      <c r="G45" s="211">
        <v>42019</v>
      </c>
    </row>
    <row r="46" spans="1:7">
      <c r="A46" t="s">
        <v>487</v>
      </c>
      <c r="B46">
        <v>1194</v>
      </c>
      <c r="D46" t="s">
        <v>488</v>
      </c>
      <c r="E46" t="s">
        <v>489</v>
      </c>
      <c r="F46" t="s">
        <v>490</v>
      </c>
      <c r="G46" s="211">
        <v>39682</v>
      </c>
    </row>
    <row r="47" spans="1:7">
      <c r="A47" t="s">
        <v>491</v>
      </c>
      <c r="B47">
        <v>1916</v>
      </c>
      <c r="C47" t="s">
        <v>448</v>
      </c>
      <c r="E47" t="s">
        <v>492</v>
      </c>
      <c r="F47" t="s">
        <v>493</v>
      </c>
      <c r="G47" s="211">
        <v>42296</v>
      </c>
    </row>
    <row r="48" spans="1:7">
      <c r="A48" t="s">
        <v>494</v>
      </c>
      <c r="B48">
        <v>1840</v>
      </c>
      <c r="C48" t="s">
        <v>369</v>
      </c>
      <c r="D48" t="s">
        <v>383</v>
      </c>
      <c r="E48" t="s">
        <v>492</v>
      </c>
      <c r="F48" t="s">
        <v>495</v>
      </c>
      <c r="G48" s="211">
        <v>42320</v>
      </c>
    </row>
    <row r="49" spans="1:7">
      <c r="A49" t="s">
        <v>496</v>
      </c>
      <c r="B49">
        <v>1223</v>
      </c>
      <c r="C49" t="s">
        <v>433</v>
      </c>
      <c r="D49" t="s">
        <v>383</v>
      </c>
      <c r="E49" t="s">
        <v>497</v>
      </c>
      <c r="F49" t="s">
        <v>498</v>
      </c>
      <c r="G49" s="211">
        <v>40865</v>
      </c>
    </row>
    <row r="50" spans="1:7">
      <c r="A50" t="s">
        <v>499</v>
      </c>
      <c r="B50">
        <v>1818</v>
      </c>
      <c r="C50" t="s">
        <v>448</v>
      </c>
      <c r="D50" t="s">
        <v>379</v>
      </c>
      <c r="E50" t="s">
        <v>431</v>
      </c>
      <c r="F50" t="s">
        <v>500</v>
      </c>
      <c r="G50" s="211">
        <v>43122</v>
      </c>
    </row>
    <row r="51" spans="1:7">
      <c r="A51" t="s">
        <v>501</v>
      </c>
      <c r="B51">
        <v>2053</v>
      </c>
      <c r="D51" t="s">
        <v>442</v>
      </c>
      <c r="E51" t="s">
        <v>502</v>
      </c>
      <c r="F51" t="s">
        <v>444</v>
      </c>
      <c r="G51" s="211">
        <v>42997</v>
      </c>
    </row>
    <row r="52" spans="1:7">
      <c r="A52" t="s">
        <v>503</v>
      </c>
      <c r="B52">
        <v>1732</v>
      </c>
      <c r="C52" t="s">
        <v>504</v>
      </c>
      <c r="E52" t="s">
        <v>505</v>
      </c>
      <c r="F52" t="s">
        <v>466</v>
      </c>
      <c r="G52" s="211">
        <v>41681</v>
      </c>
    </row>
    <row r="53" spans="1:7">
      <c r="A53" t="s">
        <v>506</v>
      </c>
      <c r="B53">
        <v>1718</v>
      </c>
      <c r="C53" t="s">
        <v>405</v>
      </c>
      <c r="E53" t="s">
        <v>409</v>
      </c>
      <c r="F53" t="s">
        <v>466</v>
      </c>
      <c r="G53" s="211">
        <v>41681</v>
      </c>
    </row>
    <row r="54" spans="1:7">
      <c r="A54" t="s">
        <v>507</v>
      </c>
      <c r="B54">
        <v>1375</v>
      </c>
      <c r="C54" t="s">
        <v>504</v>
      </c>
      <c r="D54" t="s">
        <v>383</v>
      </c>
      <c r="E54" t="s">
        <v>508</v>
      </c>
      <c r="F54" t="s">
        <v>509</v>
      </c>
      <c r="G54" s="211">
        <v>41520</v>
      </c>
    </row>
    <row r="55" spans="1:7">
      <c r="A55" t="s">
        <v>510</v>
      </c>
      <c r="B55">
        <v>1942</v>
      </c>
      <c r="C55" t="s">
        <v>448</v>
      </c>
      <c r="E55" t="s">
        <v>511</v>
      </c>
      <c r="F55" t="s">
        <v>512</v>
      </c>
      <c r="G55" s="211">
        <v>42347</v>
      </c>
    </row>
    <row r="56" spans="1:7">
      <c r="A56" t="s">
        <v>513</v>
      </c>
      <c r="B56">
        <v>1520</v>
      </c>
      <c r="D56" t="s">
        <v>383</v>
      </c>
      <c r="E56" t="s">
        <v>514</v>
      </c>
      <c r="F56" t="s">
        <v>486</v>
      </c>
      <c r="G56" s="211">
        <v>41100</v>
      </c>
    </row>
    <row r="57" spans="1:7">
      <c r="A57" t="s">
        <v>515</v>
      </c>
      <c r="B57">
        <v>1796</v>
      </c>
      <c r="C57" t="s">
        <v>448</v>
      </c>
      <c r="E57" t="s">
        <v>516</v>
      </c>
      <c r="F57" t="s">
        <v>466</v>
      </c>
      <c r="G57" s="211">
        <v>41681</v>
      </c>
    </row>
    <row r="58" spans="1:7">
      <c r="A58" t="s">
        <v>517</v>
      </c>
      <c r="B58">
        <v>1394</v>
      </c>
      <c r="D58" t="s">
        <v>365</v>
      </c>
      <c r="E58" t="s">
        <v>518</v>
      </c>
      <c r="F58" t="s">
        <v>519</v>
      </c>
      <c r="G58" s="211">
        <v>42285</v>
      </c>
    </row>
    <row r="59" spans="1:7">
      <c r="A59" t="s">
        <v>520</v>
      </c>
      <c r="B59">
        <v>1697</v>
      </c>
      <c r="C59" t="s">
        <v>369</v>
      </c>
      <c r="E59" t="s">
        <v>450</v>
      </c>
      <c r="F59" t="s">
        <v>466</v>
      </c>
      <c r="G59" s="211">
        <v>41681</v>
      </c>
    </row>
    <row r="60" spans="1:7">
      <c r="A60" t="s">
        <v>521</v>
      </c>
      <c r="B60">
        <v>2034</v>
      </c>
      <c r="C60" t="s">
        <v>448</v>
      </c>
      <c r="E60" t="s">
        <v>522</v>
      </c>
      <c r="F60" t="s">
        <v>523</v>
      </c>
      <c r="G60" s="211">
        <v>42922</v>
      </c>
    </row>
    <row r="61" spans="1:7">
      <c r="A61" t="s">
        <v>524</v>
      </c>
      <c r="B61">
        <v>1543</v>
      </c>
      <c r="C61" t="s">
        <v>387</v>
      </c>
      <c r="D61" t="s">
        <v>525</v>
      </c>
      <c r="E61" t="s">
        <v>526</v>
      </c>
      <c r="F61" t="s">
        <v>479</v>
      </c>
      <c r="G61" s="211">
        <v>41984</v>
      </c>
    </row>
    <row r="62" spans="1:7">
      <c r="A62" t="s">
        <v>527</v>
      </c>
      <c r="B62">
        <v>1619</v>
      </c>
      <c r="D62" t="s">
        <v>379</v>
      </c>
      <c r="E62" t="s">
        <v>528</v>
      </c>
      <c r="F62" t="s">
        <v>529</v>
      </c>
      <c r="G62" s="211">
        <v>42521</v>
      </c>
    </row>
    <row r="63" spans="1:7">
      <c r="A63" t="s">
        <v>530</v>
      </c>
      <c r="B63">
        <v>1825</v>
      </c>
      <c r="C63" t="s">
        <v>387</v>
      </c>
      <c r="D63" t="s">
        <v>379</v>
      </c>
      <c r="E63" t="s">
        <v>531</v>
      </c>
      <c r="F63" t="s">
        <v>532</v>
      </c>
      <c r="G63" s="211">
        <v>42688</v>
      </c>
    </row>
    <row r="64" spans="1:7">
      <c r="A64" t="s">
        <v>533</v>
      </c>
      <c r="B64">
        <v>1973</v>
      </c>
      <c r="D64" t="s">
        <v>471</v>
      </c>
      <c r="E64" t="s">
        <v>416</v>
      </c>
      <c r="F64" t="s">
        <v>534</v>
      </c>
      <c r="G64" s="211">
        <v>42608</v>
      </c>
    </row>
    <row r="65" spans="1:7">
      <c r="A65" t="s">
        <v>535</v>
      </c>
      <c r="B65">
        <v>1866</v>
      </c>
      <c r="C65" t="s">
        <v>448</v>
      </c>
      <c r="E65" t="s">
        <v>439</v>
      </c>
      <c r="F65" t="s">
        <v>446</v>
      </c>
      <c r="G65" s="211">
        <v>41950</v>
      </c>
    </row>
    <row r="66" spans="1:7">
      <c r="A66" t="s">
        <v>536</v>
      </c>
      <c r="B66">
        <v>1963</v>
      </c>
      <c r="C66" t="s">
        <v>387</v>
      </c>
      <c r="D66" t="s">
        <v>525</v>
      </c>
      <c r="E66" t="s">
        <v>537</v>
      </c>
      <c r="F66" t="s">
        <v>538</v>
      </c>
      <c r="G66" s="211">
        <v>42576</v>
      </c>
    </row>
    <row r="67" spans="1:7">
      <c r="A67" t="s">
        <v>539</v>
      </c>
      <c r="B67">
        <v>1928</v>
      </c>
      <c r="C67" t="s">
        <v>448</v>
      </c>
      <c r="E67" t="s">
        <v>384</v>
      </c>
      <c r="F67" t="s">
        <v>493</v>
      </c>
      <c r="G67" s="211">
        <v>42296</v>
      </c>
    </row>
    <row r="68" spans="1:7">
      <c r="A68" t="s">
        <v>540</v>
      </c>
      <c r="B68">
        <v>1743</v>
      </c>
      <c r="C68" t="s">
        <v>405</v>
      </c>
      <c r="E68" t="s">
        <v>541</v>
      </c>
      <c r="F68" t="s">
        <v>401</v>
      </c>
      <c r="G68" s="211">
        <v>41767</v>
      </c>
    </row>
    <row r="69" spans="1:7">
      <c r="A69" t="s">
        <v>542</v>
      </c>
      <c r="B69">
        <v>1833</v>
      </c>
      <c r="C69" t="s">
        <v>448</v>
      </c>
      <c r="E69" t="s">
        <v>511</v>
      </c>
      <c r="F69" t="s">
        <v>469</v>
      </c>
      <c r="G69" s="211">
        <v>41904</v>
      </c>
    </row>
    <row r="70" spans="1:7">
      <c r="A70" t="s">
        <v>543</v>
      </c>
      <c r="B70">
        <v>1974</v>
      </c>
      <c r="D70" t="s">
        <v>471</v>
      </c>
      <c r="E70" t="s">
        <v>416</v>
      </c>
      <c r="F70" t="s">
        <v>544</v>
      </c>
      <c r="G70" s="211">
        <v>42608</v>
      </c>
    </row>
    <row r="71" spans="1:7">
      <c r="A71" t="s">
        <v>545</v>
      </c>
      <c r="B71">
        <v>1983</v>
      </c>
      <c r="D71" t="s">
        <v>546</v>
      </c>
      <c r="E71" t="s">
        <v>547</v>
      </c>
      <c r="F71" t="s">
        <v>548</v>
      </c>
    </row>
    <row r="72" spans="1:7">
      <c r="A72" t="s">
        <v>549</v>
      </c>
      <c r="B72">
        <v>1847</v>
      </c>
      <c r="C72" t="s">
        <v>369</v>
      </c>
      <c r="D72" t="s">
        <v>412</v>
      </c>
      <c r="E72" t="s">
        <v>454</v>
      </c>
      <c r="F72" t="s">
        <v>550</v>
      </c>
      <c r="G72" s="211">
        <v>43070</v>
      </c>
    </row>
    <row r="73" spans="1:7">
      <c r="A73" t="s">
        <v>551</v>
      </c>
      <c r="B73">
        <v>1678</v>
      </c>
      <c r="C73" t="s">
        <v>387</v>
      </c>
      <c r="D73" t="s">
        <v>365</v>
      </c>
      <c r="E73" t="s">
        <v>552</v>
      </c>
      <c r="F73" t="s">
        <v>553</v>
      </c>
      <c r="G73" s="211">
        <v>43031</v>
      </c>
    </row>
    <row r="74" spans="1:7">
      <c r="A74" t="s">
        <v>554</v>
      </c>
      <c r="B74">
        <v>1934</v>
      </c>
      <c r="C74" t="s">
        <v>448</v>
      </c>
      <c r="D74" t="s">
        <v>383</v>
      </c>
      <c r="E74" t="s">
        <v>555</v>
      </c>
      <c r="F74" t="s">
        <v>556</v>
      </c>
      <c r="G74" s="211">
        <v>42669</v>
      </c>
    </row>
    <row r="75" spans="1:7">
      <c r="A75" t="s">
        <v>557</v>
      </c>
      <c r="B75">
        <v>2026</v>
      </c>
      <c r="D75" t="s">
        <v>471</v>
      </c>
      <c r="E75" t="s">
        <v>416</v>
      </c>
      <c r="F75" t="s">
        <v>558</v>
      </c>
      <c r="G75" s="211">
        <v>42853</v>
      </c>
    </row>
    <row r="76" spans="1:7">
      <c r="A76" t="s">
        <v>559</v>
      </c>
      <c r="B76">
        <v>2061</v>
      </c>
      <c r="C76" t="s">
        <v>448</v>
      </c>
      <c r="E76" t="s">
        <v>560</v>
      </c>
      <c r="F76" t="s">
        <v>561</v>
      </c>
      <c r="G76" s="211">
        <v>43108</v>
      </c>
    </row>
    <row r="77" spans="1:7">
      <c r="A77" t="s">
        <v>562</v>
      </c>
      <c r="B77">
        <v>1965</v>
      </c>
      <c r="C77" t="s">
        <v>374</v>
      </c>
      <c r="E77" t="s">
        <v>563</v>
      </c>
      <c r="F77" t="s">
        <v>455</v>
      </c>
      <c r="G77" s="211">
        <v>42564</v>
      </c>
    </row>
    <row r="78" spans="1:7">
      <c r="A78" t="s">
        <v>564</v>
      </c>
      <c r="B78">
        <v>1780</v>
      </c>
      <c r="C78" t="s">
        <v>504</v>
      </c>
      <c r="D78" t="s">
        <v>383</v>
      </c>
      <c r="E78" t="s">
        <v>565</v>
      </c>
      <c r="F78" t="s">
        <v>566</v>
      </c>
      <c r="G78" s="211">
        <v>43167</v>
      </c>
    </row>
    <row r="79" spans="1:7">
      <c r="A79" t="s">
        <v>567</v>
      </c>
      <c r="B79">
        <v>1777</v>
      </c>
      <c r="C79" t="s">
        <v>504</v>
      </c>
      <c r="E79" t="s">
        <v>508</v>
      </c>
      <c r="F79" t="s">
        <v>407</v>
      </c>
      <c r="G79" s="211">
        <v>41814</v>
      </c>
    </row>
    <row r="80" spans="1:7">
      <c r="A80" t="s">
        <v>568</v>
      </c>
      <c r="B80">
        <v>1693</v>
      </c>
      <c r="D80" t="s">
        <v>383</v>
      </c>
      <c r="E80" t="s">
        <v>569</v>
      </c>
      <c r="F80" t="s">
        <v>377</v>
      </c>
      <c r="G80" s="211">
        <v>42019</v>
      </c>
    </row>
    <row r="81" spans="1:7">
      <c r="A81" t="s">
        <v>570</v>
      </c>
      <c r="B81">
        <v>1318</v>
      </c>
      <c r="C81" t="s">
        <v>387</v>
      </c>
      <c r="D81" t="s">
        <v>412</v>
      </c>
      <c r="E81" t="s">
        <v>571</v>
      </c>
      <c r="F81" t="s">
        <v>377</v>
      </c>
      <c r="G81" s="211">
        <v>42019</v>
      </c>
    </row>
    <row r="82" spans="1:7">
      <c r="A82" t="s">
        <v>572</v>
      </c>
      <c r="B82">
        <v>1824</v>
      </c>
      <c r="C82" t="s">
        <v>369</v>
      </c>
      <c r="D82" t="s">
        <v>383</v>
      </c>
      <c r="E82" t="s">
        <v>573</v>
      </c>
      <c r="F82" t="s">
        <v>574</v>
      </c>
      <c r="G82" s="211">
        <v>42340</v>
      </c>
    </row>
    <row r="83" spans="1:7">
      <c r="A83" t="s">
        <v>575</v>
      </c>
      <c r="B83">
        <v>1155</v>
      </c>
      <c r="C83" t="s">
        <v>387</v>
      </c>
      <c r="E83" t="s">
        <v>419</v>
      </c>
      <c r="F83" t="s">
        <v>420</v>
      </c>
      <c r="G83" s="211">
        <v>39626</v>
      </c>
    </row>
    <row r="84" spans="1:7">
      <c r="A84" t="s">
        <v>576</v>
      </c>
      <c r="B84">
        <v>2038</v>
      </c>
      <c r="D84" t="s">
        <v>442</v>
      </c>
      <c r="E84" t="s">
        <v>478</v>
      </c>
      <c r="F84" t="s">
        <v>444</v>
      </c>
      <c r="G84" s="211">
        <v>42965</v>
      </c>
    </row>
    <row r="85" spans="1:7">
      <c r="A85" t="s">
        <v>577</v>
      </c>
      <c r="B85">
        <v>1933</v>
      </c>
      <c r="C85" t="s">
        <v>387</v>
      </c>
      <c r="E85" t="s">
        <v>528</v>
      </c>
      <c r="F85" t="s">
        <v>493</v>
      </c>
      <c r="G85" s="211">
        <v>42296</v>
      </c>
    </row>
    <row r="86" spans="1:7">
      <c r="A86" t="s">
        <v>578</v>
      </c>
      <c r="B86">
        <v>1187</v>
      </c>
      <c r="C86" t="s">
        <v>369</v>
      </c>
      <c r="D86" t="s">
        <v>383</v>
      </c>
      <c r="E86" t="s">
        <v>516</v>
      </c>
      <c r="F86" t="s">
        <v>579</v>
      </c>
      <c r="G86" s="211">
        <v>41138</v>
      </c>
    </row>
    <row r="87" spans="1:7">
      <c r="A87" t="s">
        <v>580</v>
      </c>
      <c r="B87">
        <v>1260</v>
      </c>
      <c r="C87" t="s">
        <v>448</v>
      </c>
      <c r="D87" t="s">
        <v>379</v>
      </c>
      <c r="E87" t="s">
        <v>528</v>
      </c>
      <c r="F87" t="s">
        <v>581</v>
      </c>
      <c r="G87" s="211">
        <v>42718</v>
      </c>
    </row>
    <row r="88" spans="1:7">
      <c r="A88" t="s">
        <v>582</v>
      </c>
      <c r="B88">
        <v>1823</v>
      </c>
      <c r="C88" t="s">
        <v>369</v>
      </c>
      <c r="E88" t="s">
        <v>531</v>
      </c>
      <c r="F88" t="s">
        <v>469</v>
      </c>
      <c r="G88" s="211">
        <v>41904</v>
      </c>
    </row>
    <row r="89" spans="1:7">
      <c r="A89" t="s">
        <v>583</v>
      </c>
      <c r="B89">
        <v>1222</v>
      </c>
      <c r="C89" t="s">
        <v>448</v>
      </c>
      <c r="E89" t="s">
        <v>584</v>
      </c>
      <c r="F89" t="s">
        <v>585</v>
      </c>
      <c r="G89" s="211">
        <v>39713</v>
      </c>
    </row>
    <row r="90" spans="1:7">
      <c r="A90" t="s">
        <v>586</v>
      </c>
      <c r="B90">
        <v>1838</v>
      </c>
      <c r="C90" t="s">
        <v>448</v>
      </c>
      <c r="E90" t="s">
        <v>481</v>
      </c>
      <c r="F90" t="s">
        <v>446</v>
      </c>
      <c r="G90" s="211">
        <v>41950</v>
      </c>
    </row>
    <row r="91" spans="1:7">
      <c r="A91" t="s">
        <v>587</v>
      </c>
      <c r="B91">
        <v>1865</v>
      </c>
      <c r="C91" t="s">
        <v>369</v>
      </c>
      <c r="E91" t="s">
        <v>468</v>
      </c>
      <c r="F91" t="s">
        <v>446</v>
      </c>
      <c r="G91" s="211">
        <v>41950</v>
      </c>
    </row>
    <row r="92" spans="1:7">
      <c r="A92" t="s">
        <v>588</v>
      </c>
      <c r="B92">
        <v>1218</v>
      </c>
      <c r="C92" t="s">
        <v>387</v>
      </c>
      <c r="E92" t="s">
        <v>589</v>
      </c>
      <c r="F92" t="s">
        <v>590</v>
      </c>
      <c r="G92" s="211">
        <v>39713</v>
      </c>
    </row>
    <row r="93" spans="1:7">
      <c r="A93" t="s">
        <v>591</v>
      </c>
      <c r="B93">
        <v>1781</v>
      </c>
      <c r="C93" t="s">
        <v>592</v>
      </c>
      <c r="D93" t="s">
        <v>593</v>
      </c>
      <c r="E93" t="s">
        <v>413</v>
      </c>
      <c r="F93" t="s">
        <v>594</v>
      </c>
      <c r="G93" s="211">
        <v>42968</v>
      </c>
    </row>
    <row r="94" spans="1:7">
      <c r="A94" t="s">
        <v>595</v>
      </c>
      <c r="B94">
        <v>1853</v>
      </c>
      <c r="C94" t="s">
        <v>448</v>
      </c>
      <c r="E94" t="s">
        <v>460</v>
      </c>
      <c r="F94" t="s">
        <v>446</v>
      </c>
      <c r="G94" s="211">
        <v>41950</v>
      </c>
    </row>
    <row r="95" spans="1:7">
      <c r="A95" t="s">
        <v>596</v>
      </c>
      <c r="B95">
        <v>1280</v>
      </c>
      <c r="C95" t="s">
        <v>448</v>
      </c>
      <c r="D95" t="s">
        <v>383</v>
      </c>
      <c r="E95" t="s">
        <v>597</v>
      </c>
      <c r="F95" t="s">
        <v>598</v>
      </c>
      <c r="G95" s="211">
        <v>41493</v>
      </c>
    </row>
    <row r="96" spans="1:7">
      <c r="A96" t="s">
        <v>599</v>
      </c>
      <c r="B96">
        <v>1941</v>
      </c>
      <c r="C96" t="s">
        <v>600</v>
      </c>
      <c r="E96" t="s">
        <v>413</v>
      </c>
      <c r="F96" t="s">
        <v>512</v>
      </c>
      <c r="G96" s="211">
        <v>42347</v>
      </c>
    </row>
    <row r="97" spans="1:7">
      <c r="A97" t="s">
        <v>601</v>
      </c>
      <c r="B97">
        <v>1557</v>
      </c>
      <c r="C97" t="s">
        <v>448</v>
      </c>
      <c r="D97" t="s">
        <v>383</v>
      </c>
      <c r="E97" t="s">
        <v>602</v>
      </c>
      <c r="F97" t="s">
        <v>603</v>
      </c>
      <c r="G97" s="211">
        <v>42311</v>
      </c>
    </row>
    <row r="98" spans="1:7">
      <c r="A98" t="s">
        <v>604</v>
      </c>
      <c r="B98">
        <v>2033</v>
      </c>
      <c r="C98" t="s">
        <v>369</v>
      </c>
      <c r="E98" t="s">
        <v>397</v>
      </c>
      <c r="F98" t="s">
        <v>605</v>
      </c>
      <c r="G98" s="211">
        <v>42920</v>
      </c>
    </row>
    <row r="99" spans="1:7">
      <c r="A99" t="s">
        <v>606</v>
      </c>
      <c r="B99">
        <v>1206</v>
      </c>
      <c r="C99" t="s">
        <v>405</v>
      </c>
      <c r="D99" t="s">
        <v>383</v>
      </c>
      <c r="E99" t="s">
        <v>607</v>
      </c>
      <c r="F99" t="s">
        <v>403</v>
      </c>
      <c r="G99" s="211">
        <v>39692</v>
      </c>
    </row>
    <row r="100" spans="1:7">
      <c r="A100" t="s">
        <v>608</v>
      </c>
      <c r="B100">
        <v>2022</v>
      </c>
      <c r="C100" t="s">
        <v>448</v>
      </c>
      <c r="E100" t="s">
        <v>492</v>
      </c>
      <c r="F100" t="s">
        <v>609</v>
      </c>
      <c r="G100" s="211">
        <v>42808</v>
      </c>
    </row>
    <row r="101" spans="1:7">
      <c r="A101" t="s">
        <v>610</v>
      </c>
      <c r="B101">
        <v>1545</v>
      </c>
      <c r="C101" t="s">
        <v>448</v>
      </c>
      <c r="D101" t="s">
        <v>383</v>
      </c>
      <c r="E101" t="s">
        <v>426</v>
      </c>
      <c r="F101" t="s">
        <v>611</v>
      </c>
      <c r="G101" s="211">
        <v>41838</v>
      </c>
    </row>
    <row r="102" spans="1:7">
      <c r="A102" t="s">
        <v>612</v>
      </c>
      <c r="B102">
        <v>1297</v>
      </c>
      <c r="C102" t="s">
        <v>369</v>
      </c>
      <c r="D102" t="s">
        <v>613</v>
      </c>
      <c r="E102" t="s">
        <v>460</v>
      </c>
      <c r="F102" t="s">
        <v>614</v>
      </c>
      <c r="G102" s="211">
        <v>40865</v>
      </c>
    </row>
    <row r="103" spans="1:7">
      <c r="A103" t="s">
        <v>615</v>
      </c>
      <c r="B103">
        <v>1990</v>
      </c>
      <c r="D103" t="s">
        <v>379</v>
      </c>
      <c r="E103" t="s">
        <v>528</v>
      </c>
      <c r="F103" t="s">
        <v>616</v>
      </c>
      <c r="G103" s="211">
        <v>42663</v>
      </c>
    </row>
    <row r="104" spans="1:7">
      <c r="A104" t="s">
        <v>617</v>
      </c>
      <c r="B104">
        <v>1774</v>
      </c>
      <c r="C104" t="s">
        <v>405</v>
      </c>
      <c r="E104" t="s">
        <v>618</v>
      </c>
      <c r="F104" t="s">
        <v>407</v>
      </c>
      <c r="G104" s="211">
        <v>41814</v>
      </c>
    </row>
    <row r="105" spans="1:7">
      <c r="A105" t="s">
        <v>619</v>
      </c>
      <c r="B105">
        <v>1746</v>
      </c>
      <c r="C105" t="s">
        <v>374</v>
      </c>
      <c r="E105" t="s">
        <v>391</v>
      </c>
      <c r="F105" t="s">
        <v>401</v>
      </c>
      <c r="G105" s="211">
        <v>41767</v>
      </c>
    </row>
    <row r="106" spans="1:7">
      <c r="A106" t="s">
        <v>620</v>
      </c>
      <c r="B106">
        <v>1229</v>
      </c>
      <c r="C106" t="s">
        <v>369</v>
      </c>
      <c r="E106" t="s">
        <v>511</v>
      </c>
      <c r="F106" t="s">
        <v>621</v>
      </c>
      <c r="G106" s="211">
        <v>39713</v>
      </c>
    </row>
    <row r="107" spans="1:7">
      <c r="A107" t="s">
        <v>622</v>
      </c>
      <c r="B107">
        <v>1854</v>
      </c>
      <c r="C107" t="s">
        <v>448</v>
      </c>
      <c r="E107" t="s">
        <v>623</v>
      </c>
      <c r="F107" t="s">
        <v>446</v>
      </c>
      <c r="G107" s="211">
        <v>41950</v>
      </c>
    </row>
    <row r="108" spans="1:7">
      <c r="A108" t="s">
        <v>624</v>
      </c>
      <c r="B108">
        <v>1231</v>
      </c>
      <c r="C108" t="s">
        <v>504</v>
      </c>
      <c r="D108" t="s">
        <v>383</v>
      </c>
      <c r="E108" t="s">
        <v>625</v>
      </c>
      <c r="F108" t="s">
        <v>498</v>
      </c>
      <c r="G108" s="211">
        <v>40865</v>
      </c>
    </row>
    <row r="109" spans="1:7">
      <c r="A109" t="s">
        <v>626</v>
      </c>
      <c r="B109">
        <v>1951</v>
      </c>
      <c r="C109" t="s">
        <v>448</v>
      </c>
      <c r="E109" t="s">
        <v>528</v>
      </c>
      <c r="F109" t="s">
        <v>512</v>
      </c>
      <c r="G109" s="211">
        <v>42347</v>
      </c>
    </row>
    <row r="110" spans="1:7">
      <c r="A110" t="s">
        <v>627</v>
      </c>
      <c r="B110">
        <v>1861</v>
      </c>
      <c r="C110" t="s">
        <v>448</v>
      </c>
      <c r="E110" t="s">
        <v>508</v>
      </c>
      <c r="F110" t="s">
        <v>446</v>
      </c>
      <c r="G110" s="211">
        <v>41950</v>
      </c>
    </row>
    <row r="111" spans="1:7">
      <c r="A111" t="s">
        <v>628</v>
      </c>
      <c r="B111">
        <v>1943</v>
      </c>
      <c r="C111" t="s">
        <v>448</v>
      </c>
      <c r="D111" t="s">
        <v>383</v>
      </c>
      <c r="E111" t="s">
        <v>629</v>
      </c>
      <c r="F111" t="s">
        <v>630</v>
      </c>
      <c r="G111" s="211">
        <v>42800</v>
      </c>
    </row>
    <row r="112" spans="1:7">
      <c r="A112" t="s">
        <v>631</v>
      </c>
      <c r="B112">
        <v>1730</v>
      </c>
      <c r="C112" t="s">
        <v>369</v>
      </c>
      <c r="D112" t="s">
        <v>383</v>
      </c>
      <c r="E112" t="s">
        <v>632</v>
      </c>
      <c r="F112" t="s">
        <v>633</v>
      </c>
      <c r="G112" s="211">
        <v>42023</v>
      </c>
    </row>
    <row r="113" spans="1:7">
      <c r="A113" t="s">
        <v>634</v>
      </c>
      <c r="B113">
        <v>1931</v>
      </c>
      <c r="C113" t="s">
        <v>448</v>
      </c>
      <c r="E113" t="s">
        <v>635</v>
      </c>
      <c r="F113" t="s">
        <v>493</v>
      </c>
      <c r="G113" s="211">
        <v>42296</v>
      </c>
    </row>
    <row r="114" spans="1:7">
      <c r="A114" t="s">
        <v>636</v>
      </c>
      <c r="B114">
        <v>1783</v>
      </c>
      <c r="C114" t="s">
        <v>405</v>
      </c>
      <c r="D114" t="s">
        <v>383</v>
      </c>
      <c r="E114" t="s">
        <v>563</v>
      </c>
      <c r="F114" t="s">
        <v>637</v>
      </c>
      <c r="G114" s="211">
        <v>41814</v>
      </c>
    </row>
    <row r="115" spans="1:7">
      <c r="A115" t="s">
        <v>638</v>
      </c>
      <c r="B115">
        <v>1769</v>
      </c>
      <c r="C115" t="s">
        <v>448</v>
      </c>
      <c r="D115" t="s">
        <v>379</v>
      </c>
      <c r="E115" t="s">
        <v>639</v>
      </c>
      <c r="F115" t="s">
        <v>640</v>
      </c>
      <c r="G115" s="211">
        <v>42688</v>
      </c>
    </row>
    <row r="116" spans="1:7">
      <c r="A116" t="s">
        <v>641</v>
      </c>
      <c r="B116">
        <v>1957</v>
      </c>
      <c r="D116" t="s">
        <v>365</v>
      </c>
      <c r="E116" t="s">
        <v>431</v>
      </c>
      <c r="F116" t="s">
        <v>642</v>
      </c>
      <c r="G116" s="211">
        <v>42355</v>
      </c>
    </row>
    <row r="117" spans="1:7">
      <c r="A117" t="s">
        <v>643</v>
      </c>
      <c r="B117">
        <v>1464</v>
      </c>
      <c r="D117" t="s">
        <v>379</v>
      </c>
      <c r="E117" t="s">
        <v>644</v>
      </c>
      <c r="F117" t="s">
        <v>645</v>
      </c>
      <c r="G117" s="211">
        <v>42914</v>
      </c>
    </row>
    <row r="118" spans="1:7">
      <c r="A118" t="s">
        <v>646</v>
      </c>
      <c r="B118">
        <v>1937</v>
      </c>
      <c r="C118" t="s">
        <v>448</v>
      </c>
      <c r="D118" t="s">
        <v>412</v>
      </c>
      <c r="E118" t="s">
        <v>454</v>
      </c>
      <c r="F118" t="s">
        <v>616</v>
      </c>
      <c r="G118" s="211">
        <v>43045</v>
      </c>
    </row>
    <row r="119" spans="1:7">
      <c r="A119" t="s">
        <v>647</v>
      </c>
      <c r="B119">
        <v>1997</v>
      </c>
      <c r="C119" t="s">
        <v>448</v>
      </c>
      <c r="E119" t="s">
        <v>522</v>
      </c>
      <c r="F119" t="s">
        <v>648</v>
      </c>
      <c r="G119" s="211">
        <v>42713</v>
      </c>
    </row>
    <row r="120" spans="1:7">
      <c r="A120" t="s">
        <v>649</v>
      </c>
      <c r="B120">
        <v>1341</v>
      </c>
      <c r="C120" t="s">
        <v>448</v>
      </c>
      <c r="D120" t="s">
        <v>383</v>
      </c>
      <c r="E120" t="s">
        <v>650</v>
      </c>
      <c r="F120" t="s">
        <v>548</v>
      </c>
      <c r="G120" s="211">
        <v>40252</v>
      </c>
    </row>
    <row r="121" spans="1:7">
      <c r="A121" t="s">
        <v>651</v>
      </c>
      <c r="B121">
        <v>1329</v>
      </c>
      <c r="D121" t="s">
        <v>383</v>
      </c>
      <c r="E121" t="s">
        <v>652</v>
      </c>
      <c r="F121" t="s">
        <v>407</v>
      </c>
      <c r="G121" s="211">
        <v>40980</v>
      </c>
    </row>
    <row r="122" spans="1:7">
      <c r="A122" t="s">
        <v>653</v>
      </c>
      <c r="B122">
        <v>1914</v>
      </c>
      <c r="C122" t="s">
        <v>448</v>
      </c>
      <c r="E122" t="s">
        <v>384</v>
      </c>
      <c r="F122" t="s">
        <v>493</v>
      </c>
      <c r="G122" s="211">
        <v>42296</v>
      </c>
    </row>
    <row r="123" spans="1:7">
      <c r="A123" t="s">
        <v>654</v>
      </c>
      <c r="B123">
        <v>1185</v>
      </c>
      <c r="C123" t="s">
        <v>369</v>
      </c>
      <c r="D123" t="s">
        <v>488</v>
      </c>
      <c r="E123" t="s">
        <v>655</v>
      </c>
      <c r="F123" t="s">
        <v>372</v>
      </c>
      <c r="G123" s="211">
        <v>42898</v>
      </c>
    </row>
    <row r="124" spans="1:7">
      <c r="A124" t="s">
        <v>656</v>
      </c>
      <c r="B124">
        <v>2005</v>
      </c>
      <c r="D124" t="s">
        <v>657</v>
      </c>
      <c r="E124" t="s">
        <v>413</v>
      </c>
      <c r="F124" t="s">
        <v>512</v>
      </c>
      <c r="G124" s="211">
        <v>42759</v>
      </c>
    </row>
    <row r="125" spans="1:7">
      <c r="A125" t="s">
        <v>658</v>
      </c>
      <c r="B125">
        <v>2058</v>
      </c>
      <c r="D125" t="s">
        <v>365</v>
      </c>
      <c r="E125" t="s">
        <v>639</v>
      </c>
      <c r="F125" t="s">
        <v>659</v>
      </c>
      <c r="G125" s="211">
        <v>43080</v>
      </c>
    </row>
    <row r="126" spans="1:7">
      <c r="A126" t="s">
        <v>660</v>
      </c>
      <c r="B126">
        <v>1703</v>
      </c>
      <c r="C126" t="s">
        <v>661</v>
      </c>
      <c r="E126" t="s">
        <v>460</v>
      </c>
      <c r="F126" t="s">
        <v>466</v>
      </c>
      <c r="G126" s="211">
        <v>41681</v>
      </c>
    </row>
    <row r="127" spans="1:7">
      <c r="A127" t="s">
        <v>662</v>
      </c>
      <c r="B127">
        <v>1910</v>
      </c>
      <c r="D127" t="s">
        <v>379</v>
      </c>
      <c r="E127" t="s">
        <v>502</v>
      </c>
      <c r="F127" t="s">
        <v>663</v>
      </c>
      <c r="G127" s="211">
        <v>43033</v>
      </c>
    </row>
    <row r="128" spans="1:7">
      <c r="A128" t="s">
        <v>664</v>
      </c>
      <c r="B128">
        <v>1776</v>
      </c>
      <c r="C128" t="s">
        <v>374</v>
      </c>
      <c r="E128" t="s">
        <v>406</v>
      </c>
      <c r="F128" t="s">
        <v>407</v>
      </c>
      <c r="G128" s="211">
        <v>41814</v>
      </c>
    </row>
    <row r="129" spans="1:7">
      <c r="A129" t="s">
        <v>665</v>
      </c>
      <c r="B129">
        <v>2047</v>
      </c>
      <c r="C129" t="s">
        <v>387</v>
      </c>
      <c r="E129" t="s">
        <v>454</v>
      </c>
      <c r="F129" t="s">
        <v>666</v>
      </c>
      <c r="G129" s="211">
        <v>43000</v>
      </c>
    </row>
    <row r="130" spans="1:7">
      <c r="A130" t="s">
        <v>667</v>
      </c>
      <c r="B130">
        <v>1944</v>
      </c>
      <c r="C130" t="s">
        <v>448</v>
      </c>
      <c r="E130" t="s">
        <v>668</v>
      </c>
      <c r="F130" t="s">
        <v>512</v>
      </c>
      <c r="G130" s="211">
        <v>42347</v>
      </c>
    </row>
    <row r="131" spans="1:7">
      <c r="A131" t="s">
        <v>669</v>
      </c>
      <c r="B131">
        <v>1912</v>
      </c>
      <c r="C131" t="s">
        <v>448</v>
      </c>
      <c r="E131" t="s">
        <v>435</v>
      </c>
      <c r="F131" t="s">
        <v>493</v>
      </c>
      <c r="G131" s="211">
        <v>42296</v>
      </c>
    </row>
    <row r="132" spans="1:7">
      <c r="A132" t="s">
        <v>670</v>
      </c>
      <c r="B132">
        <v>2040</v>
      </c>
      <c r="D132" t="s">
        <v>442</v>
      </c>
      <c r="E132" t="s">
        <v>644</v>
      </c>
      <c r="F132" t="s">
        <v>444</v>
      </c>
      <c r="G132" s="211">
        <v>42965</v>
      </c>
    </row>
    <row r="133" spans="1:7">
      <c r="A133" t="s">
        <v>671</v>
      </c>
      <c r="B133">
        <v>1170</v>
      </c>
      <c r="C133" t="s">
        <v>448</v>
      </c>
      <c r="D133" t="s">
        <v>383</v>
      </c>
      <c r="E133" t="s">
        <v>672</v>
      </c>
      <c r="F133" t="s">
        <v>673</v>
      </c>
      <c r="G133" s="211">
        <v>42445</v>
      </c>
    </row>
    <row r="134" spans="1:7">
      <c r="A134" t="s">
        <v>674</v>
      </c>
      <c r="B134">
        <v>1549</v>
      </c>
      <c r="C134" t="s">
        <v>448</v>
      </c>
      <c r="E134" t="s">
        <v>675</v>
      </c>
      <c r="F134" t="s">
        <v>676</v>
      </c>
      <c r="G134" s="211">
        <v>41152</v>
      </c>
    </row>
    <row r="135" spans="1:7">
      <c r="A135" t="s">
        <v>677</v>
      </c>
      <c r="B135">
        <v>1744</v>
      </c>
      <c r="C135" t="s">
        <v>405</v>
      </c>
      <c r="E135" t="s">
        <v>678</v>
      </c>
      <c r="F135" t="s">
        <v>401</v>
      </c>
      <c r="G135" s="211">
        <v>41767</v>
      </c>
    </row>
    <row r="136" spans="1:7">
      <c r="A136" t="s">
        <v>679</v>
      </c>
      <c r="B136">
        <v>1749</v>
      </c>
      <c r="C136" t="s">
        <v>600</v>
      </c>
      <c r="D136" t="s">
        <v>412</v>
      </c>
      <c r="E136" t="s">
        <v>454</v>
      </c>
      <c r="F136" t="s">
        <v>680</v>
      </c>
      <c r="G136" s="211">
        <v>42696</v>
      </c>
    </row>
    <row r="137" spans="1:7">
      <c r="A137" t="s">
        <v>681</v>
      </c>
      <c r="B137">
        <v>1882</v>
      </c>
      <c r="D137" t="s">
        <v>525</v>
      </c>
      <c r="E137" t="s">
        <v>682</v>
      </c>
      <c r="F137" t="s">
        <v>683</v>
      </c>
      <c r="G137" s="211">
        <v>42069</v>
      </c>
    </row>
    <row r="138" spans="1:7">
      <c r="A138" t="s">
        <v>684</v>
      </c>
      <c r="B138">
        <v>1565</v>
      </c>
      <c r="C138" t="s">
        <v>504</v>
      </c>
      <c r="E138" t="s">
        <v>685</v>
      </c>
      <c r="F138" t="s">
        <v>686</v>
      </c>
      <c r="G138" s="211">
        <v>41172</v>
      </c>
    </row>
    <row r="139" spans="1:7">
      <c r="A139" t="s">
        <v>687</v>
      </c>
      <c r="B139">
        <v>1555</v>
      </c>
      <c r="C139" t="s">
        <v>448</v>
      </c>
      <c r="E139" t="s">
        <v>655</v>
      </c>
      <c r="F139" t="s">
        <v>676</v>
      </c>
      <c r="G139" s="211">
        <v>41152</v>
      </c>
    </row>
    <row r="140" spans="1:7">
      <c r="A140" t="s">
        <v>688</v>
      </c>
      <c r="B140">
        <v>1207</v>
      </c>
      <c r="C140" t="s">
        <v>405</v>
      </c>
      <c r="D140" t="s">
        <v>525</v>
      </c>
      <c r="E140" t="s">
        <v>689</v>
      </c>
      <c r="F140" t="s">
        <v>690</v>
      </c>
      <c r="G140" s="211">
        <v>41935</v>
      </c>
    </row>
    <row r="141" spans="1:7">
      <c r="A141" t="s">
        <v>691</v>
      </c>
      <c r="B141">
        <v>2062</v>
      </c>
      <c r="D141" t="s">
        <v>442</v>
      </c>
      <c r="E141" t="s">
        <v>431</v>
      </c>
      <c r="F141" t="s">
        <v>444</v>
      </c>
      <c r="G141" s="211">
        <v>43091</v>
      </c>
    </row>
    <row r="142" spans="1:7">
      <c r="A142" t="s">
        <v>692</v>
      </c>
      <c r="B142">
        <v>2011</v>
      </c>
      <c r="C142" t="s">
        <v>448</v>
      </c>
      <c r="E142" t="s">
        <v>693</v>
      </c>
      <c r="F142" t="s">
        <v>609</v>
      </c>
      <c r="G142" s="211">
        <v>42808</v>
      </c>
    </row>
    <row r="143" spans="1:7">
      <c r="A143" t="s">
        <v>694</v>
      </c>
      <c r="B143">
        <v>1695</v>
      </c>
      <c r="C143" t="s">
        <v>387</v>
      </c>
      <c r="D143" t="s">
        <v>379</v>
      </c>
      <c r="E143" t="s">
        <v>531</v>
      </c>
      <c r="F143" t="s">
        <v>695</v>
      </c>
      <c r="G143" s="211">
        <v>42493</v>
      </c>
    </row>
    <row r="144" spans="1:7">
      <c r="A144" t="s">
        <v>696</v>
      </c>
      <c r="B144">
        <v>1175</v>
      </c>
      <c r="C144" t="s">
        <v>448</v>
      </c>
      <c r="E144" t="s">
        <v>497</v>
      </c>
      <c r="F144" t="s">
        <v>381</v>
      </c>
      <c r="G144" s="211">
        <v>39660</v>
      </c>
    </row>
    <row r="145" spans="1:7">
      <c r="A145" t="s">
        <v>697</v>
      </c>
      <c r="B145">
        <v>1649</v>
      </c>
      <c r="C145" t="s">
        <v>374</v>
      </c>
      <c r="E145" t="s">
        <v>698</v>
      </c>
      <c r="F145" t="s">
        <v>699</v>
      </c>
      <c r="G145" s="211">
        <v>41499</v>
      </c>
    </row>
    <row r="146" spans="1:7">
      <c r="A146" t="s">
        <v>700</v>
      </c>
      <c r="B146">
        <v>1192</v>
      </c>
      <c r="C146" t="s">
        <v>600</v>
      </c>
      <c r="D146" t="s">
        <v>701</v>
      </c>
      <c r="E146" t="s">
        <v>413</v>
      </c>
      <c r="F146" t="s">
        <v>534</v>
      </c>
      <c r="G146" s="211">
        <v>42443</v>
      </c>
    </row>
    <row r="147" spans="1:7">
      <c r="A147" t="s">
        <v>702</v>
      </c>
      <c r="B147">
        <v>1994</v>
      </c>
      <c r="C147" t="s">
        <v>448</v>
      </c>
      <c r="D147" t="s">
        <v>383</v>
      </c>
      <c r="E147" t="s">
        <v>703</v>
      </c>
      <c r="F147" t="s">
        <v>704</v>
      </c>
      <c r="G147" s="211">
        <v>43122</v>
      </c>
    </row>
    <row r="148" spans="1:7">
      <c r="A148" t="s">
        <v>705</v>
      </c>
      <c r="B148">
        <v>1750</v>
      </c>
      <c r="C148" t="s">
        <v>600</v>
      </c>
      <c r="D148" t="s">
        <v>370</v>
      </c>
      <c r="E148" t="s">
        <v>706</v>
      </c>
      <c r="F148" t="s">
        <v>372</v>
      </c>
      <c r="G148" s="211">
        <v>42898</v>
      </c>
    </row>
    <row r="149" spans="1:7">
      <c r="A149" t="s">
        <v>707</v>
      </c>
      <c r="B149">
        <v>1753</v>
      </c>
      <c r="C149" t="s">
        <v>369</v>
      </c>
      <c r="E149" t="s">
        <v>565</v>
      </c>
      <c r="F149" t="s">
        <v>401</v>
      </c>
      <c r="G149" s="211">
        <v>41767</v>
      </c>
    </row>
    <row r="150" spans="1:7">
      <c r="A150" t="s">
        <v>708</v>
      </c>
      <c r="B150">
        <v>1563</v>
      </c>
      <c r="C150" t="s">
        <v>374</v>
      </c>
      <c r="E150" t="s">
        <v>698</v>
      </c>
      <c r="F150" t="s">
        <v>709</v>
      </c>
      <c r="G150" s="211">
        <v>41164</v>
      </c>
    </row>
    <row r="151" spans="1:7">
      <c r="A151" t="s">
        <v>710</v>
      </c>
      <c r="B151">
        <v>1760</v>
      </c>
      <c r="C151" t="s">
        <v>405</v>
      </c>
      <c r="E151" t="s">
        <v>400</v>
      </c>
      <c r="F151" t="s">
        <v>711</v>
      </c>
      <c r="G151" s="211">
        <v>41787</v>
      </c>
    </row>
    <row r="152" spans="1:7">
      <c r="A152" t="s">
        <v>712</v>
      </c>
      <c r="B152">
        <v>2027</v>
      </c>
      <c r="D152" t="s">
        <v>434</v>
      </c>
      <c r="E152" t="s">
        <v>450</v>
      </c>
      <c r="F152" t="s">
        <v>713</v>
      </c>
      <c r="G152" s="211">
        <v>42893</v>
      </c>
    </row>
    <row r="153" spans="1:7">
      <c r="A153" t="s">
        <v>714</v>
      </c>
      <c r="B153">
        <v>1977</v>
      </c>
      <c r="D153" t="s">
        <v>379</v>
      </c>
      <c r="E153" t="s">
        <v>528</v>
      </c>
      <c r="F153" t="s">
        <v>715</v>
      </c>
      <c r="G153" s="211">
        <v>42611</v>
      </c>
    </row>
    <row r="154" spans="1:7">
      <c r="A154" t="s">
        <v>716</v>
      </c>
      <c r="B154">
        <v>1566</v>
      </c>
      <c r="C154" t="s">
        <v>387</v>
      </c>
      <c r="E154" t="s">
        <v>419</v>
      </c>
      <c r="F154" t="s">
        <v>717</v>
      </c>
      <c r="G154" s="211">
        <v>41177</v>
      </c>
    </row>
    <row r="155" spans="1:7">
      <c r="A155" t="s">
        <v>718</v>
      </c>
      <c r="B155">
        <v>1670</v>
      </c>
      <c r="C155" t="s">
        <v>374</v>
      </c>
      <c r="E155" t="s">
        <v>406</v>
      </c>
      <c r="F155" t="s">
        <v>699</v>
      </c>
      <c r="G155" s="211">
        <v>41499</v>
      </c>
    </row>
    <row r="156" spans="1:7">
      <c r="A156" t="s">
        <v>719</v>
      </c>
      <c r="B156">
        <v>1550</v>
      </c>
      <c r="C156" t="s">
        <v>448</v>
      </c>
      <c r="D156" t="s">
        <v>449</v>
      </c>
      <c r="E156" t="s">
        <v>460</v>
      </c>
      <c r="F156" t="s">
        <v>720</v>
      </c>
      <c r="G156" s="211">
        <v>41914</v>
      </c>
    </row>
    <row r="157" spans="1:7">
      <c r="A157" t="s">
        <v>721</v>
      </c>
      <c r="B157">
        <v>1821</v>
      </c>
      <c r="C157" t="s">
        <v>504</v>
      </c>
      <c r="E157" t="s">
        <v>423</v>
      </c>
      <c r="F157" t="s">
        <v>469</v>
      </c>
      <c r="G157" s="211">
        <v>41904</v>
      </c>
    </row>
    <row r="158" spans="1:7">
      <c r="A158" t="s">
        <v>722</v>
      </c>
      <c r="B158">
        <v>1163</v>
      </c>
      <c r="C158" t="s">
        <v>387</v>
      </c>
      <c r="D158" t="s">
        <v>388</v>
      </c>
      <c r="E158" t="s">
        <v>394</v>
      </c>
      <c r="F158" t="s">
        <v>455</v>
      </c>
      <c r="G158" s="211">
        <v>43006</v>
      </c>
    </row>
    <row r="159" spans="1:7">
      <c r="A159" t="s">
        <v>723</v>
      </c>
      <c r="B159">
        <v>2009</v>
      </c>
      <c r="D159" t="s">
        <v>442</v>
      </c>
      <c r="E159" t="s">
        <v>552</v>
      </c>
      <c r="F159" t="s">
        <v>444</v>
      </c>
      <c r="G159" s="211">
        <v>42737</v>
      </c>
    </row>
    <row r="160" spans="1:7">
      <c r="A160" t="s">
        <v>724</v>
      </c>
      <c r="B160">
        <v>1657</v>
      </c>
      <c r="C160" t="s">
        <v>448</v>
      </c>
      <c r="D160" t="s">
        <v>379</v>
      </c>
      <c r="E160" t="s">
        <v>468</v>
      </c>
      <c r="F160" t="s">
        <v>389</v>
      </c>
      <c r="G160" s="211">
        <v>42445</v>
      </c>
    </row>
    <row r="161" spans="1:7">
      <c r="A161" t="s">
        <v>725</v>
      </c>
      <c r="B161">
        <v>1255</v>
      </c>
      <c r="C161" t="s">
        <v>448</v>
      </c>
      <c r="E161" t="s">
        <v>511</v>
      </c>
      <c r="F161" t="s">
        <v>726</v>
      </c>
      <c r="G161" s="211">
        <v>39799</v>
      </c>
    </row>
    <row r="162" spans="1:7">
      <c r="A162" t="s">
        <v>727</v>
      </c>
      <c r="B162">
        <v>1778</v>
      </c>
      <c r="D162" t="s">
        <v>728</v>
      </c>
      <c r="E162" t="s">
        <v>528</v>
      </c>
      <c r="F162" t="s">
        <v>729</v>
      </c>
      <c r="G162" s="211">
        <v>41898</v>
      </c>
    </row>
    <row r="163" spans="1:7">
      <c r="A163" t="s">
        <v>730</v>
      </c>
      <c r="B163">
        <v>1952</v>
      </c>
      <c r="C163" t="s">
        <v>448</v>
      </c>
      <c r="E163" t="s">
        <v>569</v>
      </c>
      <c r="F163" t="s">
        <v>512</v>
      </c>
      <c r="G163" s="211">
        <v>42347</v>
      </c>
    </row>
    <row r="164" spans="1:7">
      <c r="A164" t="s">
        <v>731</v>
      </c>
      <c r="B164">
        <v>1831</v>
      </c>
      <c r="C164" t="s">
        <v>374</v>
      </c>
      <c r="D164" t="s">
        <v>383</v>
      </c>
      <c r="E164" t="s">
        <v>732</v>
      </c>
      <c r="F164" t="s">
        <v>733</v>
      </c>
      <c r="G164" s="211">
        <v>43234</v>
      </c>
    </row>
    <row r="165" spans="1:7">
      <c r="A165" t="s">
        <v>734</v>
      </c>
      <c r="B165">
        <v>1191</v>
      </c>
      <c r="C165" t="s">
        <v>600</v>
      </c>
      <c r="D165" t="s">
        <v>593</v>
      </c>
      <c r="E165" t="s">
        <v>413</v>
      </c>
      <c r="F165" t="s">
        <v>735</v>
      </c>
      <c r="G165" s="211">
        <v>42258</v>
      </c>
    </row>
    <row r="166" spans="1:7">
      <c r="A166" t="s">
        <v>736</v>
      </c>
      <c r="B166">
        <v>1224</v>
      </c>
      <c r="C166" t="s">
        <v>369</v>
      </c>
      <c r="E166" t="s">
        <v>650</v>
      </c>
      <c r="F166" t="s">
        <v>621</v>
      </c>
      <c r="G166" s="211">
        <v>39713</v>
      </c>
    </row>
    <row r="167" spans="1:7">
      <c r="A167" t="s">
        <v>737</v>
      </c>
      <c r="B167">
        <v>2066</v>
      </c>
      <c r="D167" t="s">
        <v>365</v>
      </c>
      <c r="E167" t="s">
        <v>443</v>
      </c>
      <c r="F167" t="s">
        <v>738</v>
      </c>
      <c r="G167" s="211">
        <v>43220</v>
      </c>
    </row>
    <row r="168" spans="1:7">
      <c r="A168" t="s">
        <v>739</v>
      </c>
      <c r="B168">
        <v>1360</v>
      </c>
      <c r="C168" t="s">
        <v>448</v>
      </c>
      <c r="D168" t="s">
        <v>383</v>
      </c>
      <c r="E168" t="s">
        <v>740</v>
      </c>
      <c r="F168" t="s">
        <v>498</v>
      </c>
      <c r="G168" s="211">
        <v>40865</v>
      </c>
    </row>
    <row r="169" spans="1:7">
      <c r="A169" t="s">
        <v>741</v>
      </c>
      <c r="B169">
        <v>1454</v>
      </c>
      <c r="C169" t="s">
        <v>448</v>
      </c>
      <c r="E169" t="s">
        <v>435</v>
      </c>
      <c r="F169" t="s">
        <v>742</v>
      </c>
      <c r="G169" s="211">
        <v>40967</v>
      </c>
    </row>
    <row r="170" spans="1:7">
      <c r="A170" t="s">
        <v>743</v>
      </c>
      <c r="B170">
        <v>1913</v>
      </c>
      <c r="C170" t="s">
        <v>448</v>
      </c>
      <c r="E170" t="s">
        <v>744</v>
      </c>
      <c r="F170" t="s">
        <v>493</v>
      </c>
      <c r="G170" s="211">
        <v>42296</v>
      </c>
    </row>
    <row r="171" spans="1:7">
      <c r="A171" t="s">
        <v>745</v>
      </c>
      <c r="B171">
        <v>2010</v>
      </c>
      <c r="D171" t="s">
        <v>525</v>
      </c>
      <c r="E171" t="s">
        <v>744</v>
      </c>
      <c r="F171" t="s">
        <v>500</v>
      </c>
      <c r="G171" s="211">
        <v>42782</v>
      </c>
    </row>
    <row r="172" spans="1:7">
      <c r="A172" t="s">
        <v>746</v>
      </c>
      <c r="B172">
        <v>1870</v>
      </c>
      <c r="C172" t="s">
        <v>448</v>
      </c>
      <c r="D172" t="s">
        <v>383</v>
      </c>
      <c r="E172" t="s">
        <v>747</v>
      </c>
      <c r="F172" t="s">
        <v>748</v>
      </c>
      <c r="G172" s="211">
        <v>42895</v>
      </c>
    </row>
    <row r="173" spans="1:7">
      <c r="A173" t="s">
        <v>749</v>
      </c>
      <c r="B173">
        <v>1793</v>
      </c>
      <c r="C173" t="s">
        <v>369</v>
      </c>
      <c r="E173" t="s">
        <v>750</v>
      </c>
      <c r="F173" t="s">
        <v>751</v>
      </c>
      <c r="G173" s="211">
        <v>41869</v>
      </c>
    </row>
    <row r="174" spans="1:7">
      <c r="A174" t="s">
        <v>752</v>
      </c>
      <c r="B174">
        <v>1755</v>
      </c>
      <c r="C174" t="s">
        <v>600</v>
      </c>
      <c r="D174" t="s">
        <v>753</v>
      </c>
      <c r="E174" t="s">
        <v>413</v>
      </c>
      <c r="F174" t="s">
        <v>754</v>
      </c>
      <c r="G174" s="211">
        <v>42181</v>
      </c>
    </row>
    <row r="175" spans="1:7">
      <c r="A175" t="s">
        <v>755</v>
      </c>
      <c r="B175">
        <v>1546</v>
      </c>
      <c r="C175" t="s">
        <v>448</v>
      </c>
      <c r="D175" t="s">
        <v>383</v>
      </c>
      <c r="E175" t="s">
        <v>419</v>
      </c>
      <c r="F175" t="s">
        <v>756</v>
      </c>
      <c r="G175" s="211">
        <v>41761</v>
      </c>
    </row>
    <row r="176" spans="1:7">
      <c r="A176" t="s">
        <v>757</v>
      </c>
      <c r="B176">
        <v>1228</v>
      </c>
      <c r="C176" t="s">
        <v>369</v>
      </c>
      <c r="D176" t="s">
        <v>412</v>
      </c>
      <c r="E176" t="s">
        <v>758</v>
      </c>
      <c r="F176" t="s">
        <v>759</v>
      </c>
      <c r="G176" s="211">
        <v>42250</v>
      </c>
    </row>
    <row r="177" spans="1:7">
      <c r="A177" t="s">
        <v>760</v>
      </c>
      <c r="B177">
        <v>2012</v>
      </c>
      <c r="C177" t="s">
        <v>448</v>
      </c>
      <c r="E177" t="s">
        <v>747</v>
      </c>
      <c r="F177" t="s">
        <v>609</v>
      </c>
      <c r="G177" s="211">
        <v>42808</v>
      </c>
    </row>
    <row r="178" spans="1:7">
      <c r="A178" t="s">
        <v>761</v>
      </c>
      <c r="B178">
        <v>1748</v>
      </c>
      <c r="C178" t="s">
        <v>374</v>
      </c>
      <c r="E178" t="s">
        <v>689</v>
      </c>
      <c r="F178" t="s">
        <v>401</v>
      </c>
      <c r="G178" s="211">
        <v>41767</v>
      </c>
    </row>
    <row r="179" spans="1:7">
      <c r="A179" t="s">
        <v>762</v>
      </c>
      <c r="B179">
        <v>1995</v>
      </c>
      <c r="C179" t="s">
        <v>448</v>
      </c>
      <c r="E179" t="s">
        <v>565</v>
      </c>
      <c r="F179" t="s">
        <v>648</v>
      </c>
      <c r="G179" s="211">
        <v>42713</v>
      </c>
    </row>
    <row r="180" spans="1:7">
      <c r="A180" t="s">
        <v>763</v>
      </c>
      <c r="B180">
        <v>1747</v>
      </c>
      <c r="C180" t="s">
        <v>374</v>
      </c>
      <c r="E180" t="s">
        <v>732</v>
      </c>
      <c r="F180" t="s">
        <v>401</v>
      </c>
      <c r="G180" s="211">
        <v>41767</v>
      </c>
    </row>
    <row r="181" spans="1:7">
      <c r="A181" t="s">
        <v>764</v>
      </c>
      <c r="B181">
        <v>1767</v>
      </c>
      <c r="C181" t="s">
        <v>387</v>
      </c>
      <c r="D181" t="s">
        <v>388</v>
      </c>
      <c r="E181" t="s">
        <v>380</v>
      </c>
      <c r="F181" t="s">
        <v>765</v>
      </c>
      <c r="G181" s="211">
        <v>43018</v>
      </c>
    </row>
    <row r="182" spans="1:7">
      <c r="A182" t="s">
        <v>766</v>
      </c>
      <c r="B182">
        <v>1171</v>
      </c>
      <c r="C182" t="s">
        <v>448</v>
      </c>
      <c r="D182" t="s">
        <v>383</v>
      </c>
      <c r="E182" t="s">
        <v>750</v>
      </c>
      <c r="F182" t="s">
        <v>767</v>
      </c>
      <c r="G182" s="211">
        <v>41731</v>
      </c>
    </row>
    <row r="183" spans="1:7">
      <c r="A183" t="s">
        <v>768</v>
      </c>
      <c r="B183">
        <v>1972</v>
      </c>
      <c r="D183" t="s">
        <v>769</v>
      </c>
      <c r="E183" t="s">
        <v>416</v>
      </c>
      <c r="F183" t="s">
        <v>444</v>
      </c>
      <c r="G183" s="211">
        <v>42605</v>
      </c>
    </row>
    <row r="184" spans="1:7">
      <c r="A184" t="s">
        <v>770</v>
      </c>
      <c r="B184">
        <v>2021</v>
      </c>
      <c r="C184" t="s">
        <v>448</v>
      </c>
      <c r="E184" t="s">
        <v>468</v>
      </c>
      <c r="F184" t="s">
        <v>609</v>
      </c>
      <c r="G184" s="211">
        <v>42808</v>
      </c>
    </row>
    <row r="185" spans="1:7">
      <c r="A185" t="s">
        <v>771</v>
      </c>
      <c r="B185">
        <v>1683</v>
      </c>
      <c r="D185" t="s">
        <v>365</v>
      </c>
      <c r="E185" t="s">
        <v>380</v>
      </c>
      <c r="F185" t="s">
        <v>538</v>
      </c>
      <c r="G185" s="211">
        <v>43018</v>
      </c>
    </row>
    <row r="186" spans="1:7">
      <c r="A186" t="s">
        <v>772</v>
      </c>
      <c r="B186">
        <v>1258</v>
      </c>
      <c r="C186" t="s">
        <v>448</v>
      </c>
      <c r="D186" t="s">
        <v>388</v>
      </c>
      <c r="E186" t="s">
        <v>483</v>
      </c>
      <c r="F186" t="s">
        <v>773</v>
      </c>
      <c r="G186" s="211">
        <v>42913</v>
      </c>
    </row>
    <row r="187" spans="1:7">
      <c r="A187" t="s">
        <v>774</v>
      </c>
      <c r="B187">
        <v>1208</v>
      </c>
      <c r="D187" t="s">
        <v>525</v>
      </c>
      <c r="E187" t="s">
        <v>635</v>
      </c>
      <c r="F187" t="s">
        <v>614</v>
      </c>
      <c r="G187" s="211">
        <v>40865</v>
      </c>
    </row>
    <row r="188" spans="1:7">
      <c r="A188" t="s">
        <v>775</v>
      </c>
      <c r="B188">
        <v>2013</v>
      </c>
      <c r="C188" t="s">
        <v>448</v>
      </c>
      <c r="E188" t="s">
        <v>776</v>
      </c>
      <c r="F188" t="s">
        <v>609</v>
      </c>
      <c r="G188" s="211">
        <v>42808</v>
      </c>
    </row>
    <row r="189" spans="1:7">
      <c r="A189" t="s">
        <v>777</v>
      </c>
      <c r="B189">
        <v>1900</v>
      </c>
      <c r="D189" t="s">
        <v>778</v>
      </c>
      <c r="E189" t="s">
        <v>779</v>
      </c>
      <c r="F189" t="s">
        <v>424</v>
      </c>
      <c r="G189" s="211">
        <v>42268</v>
      </c>
    </row>
    <row r="190" spans="1:7">
      <c r="A190" t="s">
        <v>780</v>
      </c>
      <c r="B190">
        <v>1556</v>
      </c>
      <c r="C190" t="s">
        <v>448</v>
      </c>
      <c r="E190" t="s">
        <v>531</v>
      </c>
      <c r="F190" t="s">
        <v>676</v>
      </c>
      <c r="G190" s="211">
        <v>41152</v>
      </c>
    </row>
    <row r="191" spans="1:7">
      <c r="A191" t="s">
        <v>781</v>
      </c>
      <c r="B191">
        <v>2008</v>
      </c>
      <c r="D191" t="s">
        <v>388</v>
      </c>
      <c r="E191" t="s">
        <v>552</v>
      </c>
      <c r="F191" t="s">
        <v>377</v>
      </c>
      <c r="G191" s="211">
        <v>42823</v>
      </c>
    </row>
    <row r="192" spans="1:7">
      <c r="A192" t="s">
        <v>782</v>
      </c>
      <c r="B192">
        <v>1911</v>
      </c>
      <c r="C192" t="s">
        <v>448</v>
      </c>
      <c r="E192" t="s">
        <v>655</v>
      </c>
      <c r="F192" t="s">
        <v>493</v>
      </c>
      <c r="G192" s="211">
        <v>42296</v>
      </c>
    </row>
    <row r="193" spans="1:7">
      <c r="A193" t="s">
        <v>783</v>
      </c>
      <c r="B193">
        <v>2023</v>
      </c>
      <c r="D193" t="s">
        <v>784</v>
      </c>
      <c r="E193" t="s">
        <v>785</v>
      </c>
      <c r="F193" t="s">
        <v>372</v>
      </c>
      <c r="G193" s="211">
        <v>42898</v>
      </c>
    </row>
    <row r="194" spans="1:7">
      <c r="A194" t="s">
        <v>786</v>
      </c>
      <c r="B194">
        <v>1844</v>
      </c>
      <c r="C194" t="s">
        <v>387</v>
      </c>
      <c r="D194" t="s">
        <v>379</v>
      </c>
      <c r="E194" t="s">
        <v>552</v>
      </c>
      <c r="F194" t="s">
        <v>787</v>
      </c>
      <c r="G194" s="211">
        <v>42780</v>
      </c>
    </row>
    <row r="195" spans="1:7">
      <c r="A195" t="s">
        <v>788</v>
      </c>
      <c r="B195">
        <v>1729</v>
      </c>
      <c r="C195" t="s">
        <v>448</v>
      </c>
      <c r="E195" t="s">
        <v>779</v>
      </c>
      <c r="F195" t="s">
        <v>466</v>
      </c>
      <c r="G195" s="211">
        <v>41681</v>
      </c>
    </row>
    <row r="196" spans="1:7">
      <c r="A196" t="s">
        <v>789</v>
      </c>
      <c r="B196">
        <v>1945</v>
      </c>
      <c r="C196" t="s">
        <v>448</v>
      </c>
      <c r="E196" t="s">
        <v>435</v>
      </c>
      <c r="F196" t="s">
        <v>512</v>
      </c>
      <c r="G196" s="211">
        <v>42347</v>
      </c>
    </row>
    <row r="197" spans="1:7">
      <c r="A197" t="s">
        <v>790</v>
      </c>
      <c r="B197">
        <v>1984</v>
      </c>
      <c r="D197" t="s">
        <v>791</v>
      </c>
      <c r="E197" t="s">
        <v>792</v>
      </c>
      <c r="F197" t="s">
        <v>548</v>
      </c>
    </row>
    <row r="198" spans="1:7">
      <c r="A198" t="s">
        <v>793</v>
      </c>
      <c r="B198">
        <v>1504</v>
      </c>
      <c r="D198" t="s">
        <v>525</v>
      </c>
      <c r="E198" t="s">
        <v>794</v>
      </c>
      <c r="F198" t="s">
        <v>795</v>
      </c>
      <c r="G198" s="211">
        <v>41396</v>
      </c>
    </row>
    <row r="199" spans="1:7">
      <c r="A199" t="s">
        <v>796</v>
      </c>
      <c r="B199">
        <v>1530</v>
      </c>
      <c r="C199" t="s">
        <v>504</v>
      </c>
      <c r="E199" t="s">
        <v>565</v>
      </c>
      <c r="F199" t="s">
        <v>797</v>
      </c>
      <c r="G199" s="211">
        <v>41143</v>
      </c>
    </row>
    <row r="200" spans="1:7">
      <c r="A200" t="s">
        <v>798</v>
      </c>
      <c r="B200">
        <v>2031</v>
      </c>
      <c r="C200" t="s">
        <v>448</v>
      </c>
      <c r="E200" t="s">
        <v>799</v>
      </c>
      <c r="F200" t="s">
        <v>800</v>
      </c>
      <c r="G200" s="211">
        <v>42893</v>
      </c>
    </row>
    <row r="201" spans="1:7">
      <c r="A201" t="s">
        <v>801</v>
      </c>
      <c r="B201">
        <v>1981</v>
      </c>
      <c r="D201" t="s">
        <v>471</v>
      </c>
      <c r="E201" t="s">
        <v>472</v>
      </c>
      <c r="F201" t="s">
        <v>802</v>
      </c>
      <c r="G201" s="211">
        <v>42626</v>
      </c>
    </row>
    <row r="202" spans="1:7">
      <c r="A202" t="s">
        <v>803</v>
      </c>
      <c r="B202">
        <v>1709</v>
      </c>
      <c r="C202" t="s">
        <v>448</v>
      </c>
      <c r="E202" t="s">
        <v>804</v>
      </c>
      <c r="F202" t="s">
        <v>466</v>
      </c>
      <c r="G202" s="211">
        <v>41681</v>
      </c>
    </row>
    <row r="203" spans="1:7">
      <c r="A203" t="s">
        <v>805</v>
      </c>
      <c r="B203">
        <v>1843</v>
      </c>
      <c r="C203" t="s">
        <v>448</v>
      </c>
      <c r="D203" t="s">
        <v>412</v>
      </c>
      <c r="E203" t="s">
        <v>779</v>
      </c>
      <c r="F203" t="s">
        <v>806</v>
      </c>
      <c r="G203" s="211">
        <v>43049</v>
      </c>
    </row>
    <row r="204" spans="1:7">
      <c r="A204" t="s">
        <v>807</v>
      </c>
      <c r="B204">
        <v>1134</v>
      </c>
      <c r="D204" t="s">
        <v>383</v>
      </c>
      <c r="E204" t="s">
        <v>776</v>
      </c>
      <c r="F204" t="s">
        <v>385</v>
      </c>
      <c r="G204" s="211">
        <v>39630</v>
      </c>
    </row>
    <row r="205" spans="1:7">
      <c r="A205" t="s">
        <v>808</v>
      </c>
      <c r="B205">
        <v>1929</v>
      </c>
      <c r="C205" t="s">
        <v>369</v>
      </c>
      <c r="E205" t="s">
        <v>465</v>
      </c>
      <c r="F205" t="s">
        <v>493</v>
      </c>
      <c r="G205" s="211">
        <v>42296</v>
      </c>
    </row>
    <row r="206" spans="1:7">
      <c r="A206" t="s">
        <v>809</v>
      </c>
      <c r="B206">
        <v>1253</v>
      </c>
      <c r="C206" t="s">
        <v>448</v>
      </c>
      <c r="E206" t="s">
        <v>672</v>
      </c>
      <c r="F206" t="s">
        <v>810</v>
      </c>
      <c r="G206" s="211">
        <v>39799</v>
      </c>
    </row>
    <row r="207" spans="1:7">
      <c r="A207" t="s">
        <v>811</v>
      </c>
      <c r="B207">
        <v>1960</v>
      </c>
      <c r="D207" t="s">
        <v>365</v>
      </c>
      <c r="E207" t="s">
        <v>394</v>
      </c>
      <c r="F207" t="s">
        <v>812</v>
      </c>
      <c r="G207" s="211">
        <v>42977</v>
      </c>
    </row>
    <row r="208" spans="1:7">
      <c r="A208" t="s">
        <v>813</v>
      </c>
      <c r="B208">
        <v>1151</v>
      </c>
      <c r="C208" t="s">
        <v>387</v>
      </c>
      <c r="D208" t="s">
        <v>365</v>
      </c>
      <c r="E208" t="s">
        <v>644</v>
      </c>
      <c r="F208" t="s">
        <v>424</v>
      </c>
      <c r="G208" s="211">
        <v>42625</v>
      </c>
    </row>
    <row r="209" spans="1:7">
      <c r="A209" t="s">
        <v>814</v>
      </c>
      <c r="B209">
        <v>1696</v>
      </c>
      <c r="C209" t="s">
        <v>387</v>
      </c>
      <c r="D209" t="s">
        <v>379</v>
      </c>
      <c r="E209" t="s">
        <v>518</v>
      </c>
      <c r="F209" t="s">
        <v>473</v>
      </c>
      <c r="G209" s="211">
        <v>43138</v>
      </c>
    </row>
    <row r="210" spans="1:7">
      <c r="A210" t="s">
        <v>815</v>
      </c>
      <c r="B210">
        <v>1205</v>
      </c>
      <c r="C210" t="s">
        <v>374</v>
      </c>
      <c r="E210" t="s">
        <v>400</v>
      </c>
      <c r="F210" t="s">
        <v>816</v>
      </c>
      <c r="G210" s="211">
        <v>39692</v>
      </c>
    </row>
    <row r="211" spans="1:7">
      <c r="A211" t="s">
        <v>817</v>
      </c>
      <c r="B211">
        <v>1366</v>
      </c>
      <c r="D211" t="s">
        <v>383</v>
      </c>
      <c r="E211" t="s">
        <v>818</v>
      </c>
      <c r="F211" t="s">
        <v>812</v>
      </c>
      <c r="G211" s="211">
        <v>43154</v>
      </c>
    </row>
    <row r="212" spans="1:7">
      <c r="A212" t="s">
        <v>819</v>
      </c>
      <c r="B212">
        <v>2068</v>
      </c>
      <c r="C212" t="s">
        <v>369</v>
      </c>
      <c r="E212" t="s">
        <v>820</v>
      </c>
      <c r="F212" t="s">
        <v>821</v>
      </c>
      <c r="G212" s="211">
        <v>43277</v>
      </c>
    </row>
    <row r="213" spans="1:7">
      <c r="A213" t="s">
        <v>822</v>
      </c>
      <c r="B213">
        <v>1998</v>
      </c>
      <c r="C213" t="s">
        <v>369</v>
      </c>
      <c r="D213" t="s">
        <v>383</v>
      </c>
      <c r="E213" t="s">
        <v>823</v>
      </c>
      <c r="F213" t="s">
        <v>824</v>
      </c>
      <c r="G213" s="211">
        <v>42860</v>
      </c>
    </row>
    <row r="214" spans="1:7">
      <c r="A214" t="s">
        <v>825</v>
      </c>
      <c r="B214">
        <v>1704</v>
      </c>
      <c r="C214" t="s">
        <v>374</v>
      </c>
      <c r="E214" t="s">
        <v>376</v>
      </c>
      <c r="F214" t="s">
        <v>466</v>
      </c>
      <c r="G214" s="211">
        <v>41681</v>
      </c>
    </row>
    <row r="215" spans="1:7">
      <c r="A215" t="s">
        <v>826</v>
      </c>
      <c r="B215">
        <v>1282</v>
      </c>
      <c r="C215" t="s">
        <v>374</v>
      </c>
      <c r="D215" t="s">
        <v>383</v>
      </c>
      <c r="E215" t="s">
        <v>618</v>
      </c>
      <c r="F215" t="s">
        <v>377</v>
      </c>
      <c r="G215" s="211">
        <v>42019</v>
      </c>
    </row>
    <row r="216" spans="1:7">
      <c r="A216" t="s">
        <v>827</v>
      </c>
      <c r="B216">
        <v>2056</v>
      </c>
      <c r="C216" t="s">
        <v>448</v>
      </c>
      <c r="D216" t="s">
        <v>365</v>
      </c>
      <c r="E216" t="s">
        <v>463</v>
      </c>
      <c r="F216" t="s">
        <v>828</v>
      </c>
      <c r="G216" s="211">
        <v>43068</v>
      </c>
    </row>
    <row r="217" spans="1:7">
      <c r="A217" t="s">
        <v>829</v>
      </c>
      <c r="B217">
        <v>1241</v>
      </c>
      <c r="C217" t="s">
        <v>369</v>
      </c>
      <c r="E217" t="s">
        <v>830</v>
      </c>
      <c r="F217" t="s">
        <v>831</v>
      </c>
      <c r="G217" s="211">
        <v>39777</v>
      </c>
    </row>
    <row r="218" spans="1:7">
      <c r="A218" t="s">
        <v>832</v>
      </c>
      <c r="B218">
        <v>1257</v>
      </c>
      <c r="C218" t="s">
        <v>448</v>
      </c>
      <c r="E218" t="s">
        <v>597</v>
      </c>
      <c r="F218" t="s">
        <v>726</v>
      </c>
      <c r="G218" s="211">
        <v>39799</v>
      </c>
    </row>
    <row r="219" spans="1:7">
      <c r="A219" t="s">
        <v>833</v>
      </c>
      <c r="B219">
        <v>2006</v>
      </c>
      <c r="D219" t="s">
        <v>379</v>
      </c>
      <c r="E219" t="s">
        <v>528</v>
      </c>
      <c r="F219" t="s">
        <v>834</v>
      </c>
      <c r="G219" s="211">
        <v>42768</v>
      </c>
    </row>
    <row r="220" spans="1:7">
      <c r="A220" t="s">
        <v>835</v>
      </c>
      <c r="B220">
        <v>1633</v>
      </c>
      <c r="C220" t="s">
        <v>369</v>
      </c>
      <c r="D220" t="s">
        <v>383</v>
      </c>
      <c r="E220" t="s">
        <v>623</v>
      </c>
      <c r="F220" t="s">
        <v>377</v>
      </c>
      <c r="G220" s="211">
        <v>42019</v>
      </c>
    </row>
    <row r="221" spans="1:7">
      <c r="A221" t="s">
        <v>836</v>
      </c>
      <c r="B221">
        <v>1740</v>
      </c>
      <c r="C221" t="s">
        <v>448</v>
      </c>
      <c r="E221" t="s">
        <v>508</v>
      </c>
      <c r="F221" t="s">
        <v>401</v>
      </c>
      <c r="G221" s="211">
        <v>41767</v>
      </c>
    </row>
    <row r="222" spans="1:7">
      <c r="A222" t="s">
        <v>837</v>
      </c>
      <c r="B222">
        <v>2036</v>
      </c>
      <c r="D222" t="s">
        <v>471</v>
      </c>
      <c r="E222" t="s">
        <v>416</v>
      </c>
      <c r="F222" t="s">
        <v>436</v>
      </c>
      <c r="G222" s="211">
        <v>42951</v>
      </c>
    </row>
    <row r="223" spans="1:7">
      <c r="A223" t="s">
        <v>838</v>
      </c>
      <c r="B223">
        <v>1705</v>
      </c>
      <c r="C223" t="s">
        <v>374</v>
      </c>
      <c r="E223" t="s">
        <v>698</v>
      </c>
      <c r="F223" t="s">
        <v>466</v>
      </c>
      <c r="G223" s="211">
        <v>41681</v>
      </c>
    </row>
    <row r="224" spans="1:7">
      <c r="A224" t="s">
        <v>839</v>
      </c>
      <c r="B224">
        <v>2046</v>
      </c>
      <c r="C224" t="s">
        <v>387</v>
      </c>
      <c r="D224" t="s">
        <v>379</v>
      </c>
      <c r="E224" t="s">
        <v>463</v>
      </c>
      <c r="F224" t="s">
        <v>840</v>
      </c>
      <c r="G224" s="211">
        <v>43088</v>
      </c>
    </row>
    <row r="225" spans="1:7">
      <c r="A225" t="s">
        <v>841</v>
      </c>
      <c r="B225">
        <v>1153</v>
      </c>
      <c r="C225" t="s">
        <v>387</v>
      </c>
      <c r="D225" t="s">
        <v>593</v>
      </c>
      <c r="E225" t="s">
        <v>413</v>
      </c>
      <c r="F225" t="s">
        <v>534</v>
      </c>
      <c r="G225" s="211">
        <v>42443</v>
      </c>
    </row>
    <row r="226" spans="1:7">
      <c r="A226" t="s">
        <v>842</v>
      </c>
      <c r="B226">
        <v>1761</v>
      </c>
      <c r="C226" t="s">
        <v>448</v>
      </c>
      <c r="E226" t="s">
        <v>560</v>
      </c>
      <c r="F226" t="s">
        <v>401</v>
      </c>
      <c r="G226" s="211">
        <v>41767</v>
      </c>
    </row>
    <row r="227" spans="1:7">
      <c r="A227" t="s">
        <v>843</v>
      </c>
      <c r="B227">
        <v>1243</v>
      </c>
      <c r="C227" t="s">
        <v>369</v>
      </c>
      <c r="D227" t="s">
        <v>844</v>
      </c>
      <c r="E227" t="s">
        <v>468</v>
      </c>
      <c r="F227" t="s">
        <v>845</v>
      </c>
      <c r="G227" s="211">
        <v>42019</v>
      </c>
    </row>
    <row r="228" spans="1:7">
      <c r="A228" t="s">
        <v>846</v>
      </c>
      <c r="B228">
        <v>1452</v>
      </c>
      <c r="C228" t="s">
        <v>369</v>
      </c>
      <c r="D228" t="s">
        <v>383</v>
      </c>
      <c r="E228" t="s">
        <v>804</v>
      </c>
      <c r="F228" t="s">
        <v>611</v>
      </c>
      <c r="G228" s="211">
        <v>41838</v>
      </c>
    </row>
    <row r="229" spans="1:7">
      <c r="A229" t="s">
        <v>847</v>
      </c>
      <c r="B229">
        <v>1698</v>
      </c>
      <c r="C229" t="s">
        <v>369</v>
      </c>
      <c r="E229" t="s">
        <v>750</v>
      </c>
      <c r="F229" t="s">
        <v>466</v>
      </c>
      <c r="G229" s="211">
        <v>41681</v>
      </c>
    </row>
    <row r="230" spans="1:7">
      <c r="A230" t="s">
        <v>848</v>
      </c>
      <c r="B230">
        <v>1859</v>
      </c>
      <c r="C230" t="s">
        <v>849</v>
      </c>
      <c r="D230" t="s">
        <v>383</v>
      </c>
      <c r="E230" t="s">
        <v>799</v>
      </c>
      <c r="F230" t="s">
        <v>850</v>
      </c>
      <c r="G230" s="211">
        <v>43068</v>
      </c>
    </row>
    <row r="231" spans="1:7">
      <c r="A231" t="s">
        <v>851</v>
      </c>
      <c r="B231">
        <v>1988</v>
      </c>
      <c r="D231" t="s">
        <v>434</v>
      </c>
      <c r="E231" t="s">
        <v>465</v>
      </c>
      <c r="F231" t="s">
        <v>852</v>
      </c>
      <c r="G231" s="211">
        <v>42648</v>
      </c>
    </row>
    <row r="232" spans="1:7">
      <c r="A232" t="s">
        <v>853</v>
      </c>
      <c r="B232">
        <v>1932</v>
      </c>
      <c r="C232" t="s">
        <v>448</v>
      </c>
      <c r="D232" t="s">
        <v>457</v>
      </c>
      <c r="E232" t="s">
        <v>454</v>
      </c>
      <c r="F232" t="s">
        <v>854</v>
      </c>
      <c r="G232" s="211">
        <v>43052</v>
      </c>
    </row>
    <row r="233" spans="1:7">
      <c r="A233" t="s">
        <v>855</v>
      </c>
      <c r="B233">
        <v>2014</v>
      </c>
      <c r="C233" t="s">
        <v>369</v>
      </c>
      <c r="E233" t="s">
        <v>856</v>
      </c>
      <c r="F233" t="s">
        <v>609</v>
      </c>
      <c r="G233" s="211">
        <v>42808</v>
      </c>
    </row>
    <row r="234" spans="1:7">
      <c r="A234" t="s">
        <v>857</v>
      </c>
      <c r="B234">
        <v>1852</v>
      </c>
      <c r="C234" t="s">
        <v>448</v>
      </c>
      <c r="E234" t="s">
        <v>465</v>
      </c>
      <c r="F234" t="s">
        <v>446</v>
      </c>
      <c r="G234" s="211">
        <v>41950</v>
      </c>
    </row>
    <row r="235" spans="1:7">
      <c r="A235" t="s">
        <v>858</v>
      </c>
      <c r="B235">
        <v>1569</v>
      </c>
      <c r="C235" t="s">
        <v>374</v>
      </c>
      <c r="D235" t="s">
        <v>383</v>
      </c>
      <c r="E235" t="s">
        <v>859</v>
      </c>
      <c r="F235" t="s">
        <v>377</v>
      </c>
      <c r="G235" s="211">
        <v>42019</v>
      </c>
    </row>
    <row r="236" spans="1:7">
      <c r="A236" t="s">
        <v>860</v>
      </c>
      <c r="B236">
        <v>1719</v>
      </c>
      <c r="C236" t="s">
        <v>405</v>
      </c>
      <c r="E236" t="s">
        <v>607</v>
      </c>
      <c r="F236" t="s">
        <v>466</v>
      </c>
      <c r="G236" s="211">
        <v>41681</v>
      </c>
    </row>
    <row r="237" spans="1:7">
      <c r="A237" t="s">
        <v>861</v>
      </c>
      <c r="B237">
        <v>1477</v>
      </c>
      <c r="D237" t="s">
        <v>488</v>
      </c>
      <c r="E237" t="s">
        <v>862</v>
      </c>
      <c r="F237" t="s">
        <v>683</v>
      </c>
      <c r="G237" s="211">
        <v>43220</v>
      </c>
    </row>
    <row r="238" spans="1:7">
      <c r="A238" t="s">
        <v>863</v>
      </c>
      <c r="B238">
        <v>1150</v>
      </c>
      <c r="C238" t="s">
        <v>387</v>
      </c>
      <c r="D238" t="s">
        <v>388</v>
      </c>
      <c r="E238" t="s">
        <v>644</v>
      </c>
      <c r="F238" t="s">
        <v>864</v>
      </c>
      <c r="G238" s="211">
        <v>41626</v>
      </c>
    </row>
    <row r="239" spans="1:7">
      <c r="A239" t="s">
        <v>865</v>
      </c>
      <c r="B239">
        <v>2007</v>
      </c>
      <c r="D239" t="s">
        <v>471</v>
      </c>
      <c r="E239" t="s">
        <v>472</v>
      </c>
      <c r="F239" t="s">
        <v>466</v>
      </c>
      <c r="G239" s="211">
        <v>42773</v>
      </c>
    </row>
    <row r="240" spans="1:7">
      <c r="A240" t="s">
        <v>866</v>
      </c>
      <c r="B240">
        <v>1656</v>
      </c>
      <c r="C240" t="s">
        <v>374</v>
      </c>
      <c r="D240" t="s">
        <v>383</v>
      </c>
      <c r="E240" t="s">
        <v>698</v>
      </c>
      <c r="F240" t="s">
        <v>377</v>
      </c>
      <c r="G240" s="211">
        <v>42019</v>
      </c>
    </row>
    <row r="241" spans="1:7">
      <c r="A241" t="s">
        <v>867</v>
      </c>
      <c r="B241">
        <v>1936</v>
      </c>
      <c r="D241" t="s">
        <v>388</v>
      </c>
      <c r="E241" t="s">
        <v>502</v>
      </c>
      <c r="F241" t="s">
        <v>868</v>
      </c>
      <c r="G241" s="211">
        <v>43033</v>
      </c>
    </row>
    <row r="242" spans="1:7">
      <c r="A242" t="s">
        <v>869</v>
      </c>
      <c r="B242">
        <v>1971</v>
      </c>
      <c r="D242" t="s">
        <v>471</v>
      </c>
      <c r="E242" t="s">
        <v>416</v>
      </c>
      <c r="F242" t="s">
        <v>683</v>
      </c>
      <c r="G242" s="211">
        <v>42598</v>
      </c>
    </row>
    <row r="243" spans="1:7">
      <c r="A243" t="s">
        <v>870</v>
      </c>
      <c r="B243">
        <v>2065</v>
      </c>
      <c r="D243" t="s">
        <v>471</v>
      </c>
      <c r="E243" t="s">
        <v>416</v>
      </c>
      <c r="F243" t="s">
        <v>871</v>
      </c>
      <c r="G243" s="211">
        <v>43223</v>
      </c>
    </row>
    <row r="244" spans="1:7">
      <c r="A244" t="s">
        <v>872</v>
      </c>
      <c r="B244">
        <v>2044</v>
      </c>
      <c r="C244" t="s">
        <v>387</v>
      </c>
      <c r="D244" t="s">
        <v>388</v>
      </c>
      <c r="E244" t="s">
        <v>478</v>
      </c>
      <c r="F244" t="s">
        <v>834</v>
      </c>
      <c r="G244" s="211">
        <v>43271</v>
      </c>
    </row>
    <row r="245" spans="1:7">
      <c r="A245" t="s">
        <v>873</v>
      </c>
      <c r="B245">
        <v>1561</v>
      </c>
      <c r="C245" t="s">
        <v>374</v>
      </c>
      <c r="E245" t="s">
        <v>563</v>
      </c>
      <c r="F245" t="s">
        <v>709</v>
      </c>
      <c r="G245" s="211">
        <v>41164</v>
      </c>
    </row>
    <row r="246" spans="1:7">
      <c r="A246" t="s">
        <v>874</v>
      </c>
      <c r="B246">
        <v>2051</v>
      </c>
      <c r="D246" t="s">
        <v>442</v>
      </c>
      <c r="E246" t="s">
        <v>639</v>
      </c>
      <c r="F246" t="s">
        <v>444</v>
      </c>
      <c r="G246" s="211">
        <v>43006</v>
      </c>
    </row>
    <row r="247" spans="1:7">
      <c r="A247" t="s">
        <v>875</v>
      </c>
      <c r="B247">
        <v>1817</v>
      </c>
      <c r="C247" t="s">
        <v>448</v>
      </c>
      <c r="E247" t="s">
        <v>426</v>
      </c>
      <c r="F247" t="s">
        <v>469</v>
      </c>
      <c r="G247" s="211">
        <v>41904</v>
      </c>
    </row>
    <row r="248" spans="1:7">
      <c r="A248" t="s">
        <v>876</v>
      </c>
      <c r="B248">
        <v>1694</v>
      </c>
      <c r="C248" t="s">
        <v>387</v>
      </c>
      <c r="D248" t="s">
        <v>379</v>
      </c>
      <c r="E248" t="s">
        <v>528</v>
      </c>
      <c r="F248" t="s">
        <v>751</v>
      </c>
      <c r="G248" s="211">
        <v>42094</v>
      </c>
    </row>
    <row r="249" spans="1:7">
      <c r="A249" t="s">
        <v>877</v>
      </c>
      <c r="B249">
        <v>2015</v>
      </c>
      <c r="C249" t="s">
        <v>448</v>
      </c>
      <c r="E249" t="s">
        <v>650</v>
      </c>
      <c r="F249" t="s">
        <v>609</v>
      </c>
      <c r="G249" s="211">
        <v>42808</v>
      </c>
    </row>
    <row r="250" spans="1:7">
      <c r="A250" t="s">
        <v>878</v>
      </c>
      <c r="B250">
        <v>1717</v>
      </c>
      <c r="C250" t="s">
        <v>405</v>
      </c>
      <c r="E250" t="s">
        <v>409</v>
      </c>
      <c r="F250" t="s">
        <v>466</v>
      </c>
      <c r="G250" s="211">
        <v>41681</v>
      </c>
    </row>
    <row r="251" spans="1:7">
      <c r="A251" t="s">
        <v>879</v>
      </c>
      <c r="B251">
        <v>1923</v>
      </c>
      <c r="C251" t="s">
        <v>369</v>
      </c>
      <c r="E251" t="s">
        <v>573</v>
      </c>
      <c r="F251" t="s">
        <v>493</v>
      </c>
      <c r="G251" s="211">
        <v>42296</v>
      </c>
    </row>
    <row r="252" spans="1:7">
      <c r="A252" t="s">
        <v>880</v>
      </c>
      <c r="B252">
        <v>1713</v>
      </c>
      <c r="C252" t="s">
        <v>448</v>
      </c>
      <c r="E252" t="s">
        <v>589</v>
      </c>
      <c r="F252" t="s">
        <v>466</v>
      </c>
      <c r="G252" s="211">
        <v>41681</v>
      </c>
    </row>
    <row r="253" spans="1:7">
      <c r="A253" t="s">
        <v>881</v>
      </c>
      <c r="B253">
        <v>2004</v>
      </c>
      <c r="D253" t="s">
        <v>471</v>
      </c>
      <c r="E253" t="s">
        <v>454</v>
      </c>
      <c r="F253" t="s">
        <v>704</v>
      </c>
      <c r="G253" s="211">
        <v>42748</v>
      </c>
    </row>
    <row r="254" spans="1:7">
      <c r="A254" t="s">
        <v>882</v>
      </c>
      <c r="B254">
        <v>2000</v>
      </c>
      <c r="C254" t="s">
        <v>448</v>
      </c>
      <c r="E254" t="s">
        <v>450</v>
      </c>
      <c r="F254" t="s">
        <v>648</v>
      </c>
      <c r="G254" s="211">
        <v>42713</v>
      </c>
    </row>
    <row r="255" spans="1:7">
      <c r="A255" t="s">
        <v>883</v>
      </c>
      <c r="B255">
        <v>2052</v>
      </c>
      <c r="D255" t="s">
        <v>442</v>
      </c>
      <c r="E255" t="s">
        <v>518</v>
      </c>
      <c r="F255" t="s">
        <v>444</v>
      </c>
      <c r="G255" s="211">
        <v>43006</v>
      </c>
    </row>
    <row r="256" spans="1:7">
      <c r="A256" t="s">
        <v>884</v>
      </c>
      <c r="B256">
        <v>1252</v>
      </c>
      <c r="C256" t="s">
        <v>448</v>
      </c>
      <c r="D256" t="s">
        <v>383</v>
      </c>
      <c r="E256" t="s">
        <v>481</v>
      </c>
      <c r="F256" t="s">
        <v>885</v>
      </c>
      <c r="G256" s="211">
        <v>41946</v>
      </c>
    </row>
    <row r="257" spans="1:7">
      <c r="A257" t="s">
        <v>886</v>
      </c>
      <c r="B257">
        <v>1782</v>
      </c>
      <c r="C257" t="s">
        <v>504</v>
      </c>
      <c r="E257" t="s">
        <v>820</v>
      </c>
      <c r="F257" t="s">
        <v>461</v>
      </c>
      <c r="G257" s="211">
        <v>41842</v>
      </c>
    </row>
    <row r="258" spans="1:7">
      <c r="A258" t="s">
        <v>887</v>
      </c>
      <c r="B258">
        <v>1989</v>
      </c>
      <c r="D258" t="s">
        <v>888</v>
      </c>
      <c r="E258" t="s">
        <v>413</v>
      </c>
      <c r="F258" t="s">
        <v>493</v>
      </c>
      <c r="G258" s="211">
        <v>42648</v>
      </c>
    </row>
    <row r="259" spans="1:7">
      <c r="A259" t="s">
        <v>889</v>
      </c>
      <c r="B259">
        <v>2029</v>
      </c>
      <c r="D259" t="s">
        <v>442</v>
      </c>
      <c r="E259" t="s">
        <v>483</v>
      </c>
      <c r="F259" t="s">
        <v>444</v>
      </c>
      <c r="G259" s="211">
        <v>42871</v>
      </c>
    </row>
    <row r="260" spans="1:7">
      <c r="A260" t="s">
        <v>890</v>
      </c>
      <c r="B260">
        <v>1999</v>
      </c>
      <c r="C260" t="s">
        <v>369</v>
      </c>
      <c r="E260" t="s">
        <v>792</v>
      </c>
      <c r="F260" t="s">
        <v>648</v>
      </c>
      <c r="G260" s="211">
        <v>42713</v>
      </c>
    </row>
    <row r="261" spans="1:7">
      <c r="A261" t="s">
        <v>891</v>
      </c>
      <c r="B261">
        <v>2016</v>
      </c>
      <c r="C261" t="s">
        <v>369</v>
      </c>
      <c r="E261" t="s">
        <v>435</v>
      </c>
      <c r="F261" t="s">
        <v>609</v>
      </c>
      <c r="G261" s="211">
        <v>42808</v>
      </c>
    </row>
    <row r="262" spans="1:7">
      <c r="A262" t="s">
        <v>892</v>
      </c>
      <c r="B262">
        <v>1178</v>
      </c>
      <c r="C262" t="s">
        <v>448</v>
      </c>
      <c r="D262" t="s">
        <v>379</v>
      </c>
      <c r="E262" t="s">
        <v>511</v>
      </c>
      <c r="F262" t="s">
        <v>893</v>
      </c>
      <c r="G262" s="211">
        <v>42046</v>
      </c>
    </row>
    <row r="263" spans="1:7">
      <c r="A263" t="s">
        <v>894</v>
      </c>
      <c r="B263">
        <v>1149</v>
      </c>
      <c r="C263" t="s">
        <v>387</v>
      </c>
      <c r="D263" t="s">
        <v>895</v>
      </c>
      <c r="E263" t="s">
        <v>896</v>
      </c>
      <c r="F263" t="s">
        <v>897</v>
      </c>
      <c r="G263" s="211">
        <v>40298</v>
      </c>
    </row>
    <row r="264" spans="1:7">
      <c r="A264" t="s">
        <v>898</v>
      </c>
      <c r="B264">
        <v>1220</v>
      </c>
      <c r="C264" t="s">
        <v>369</v>
      </c>
      <c r="E264" t="s">
        <v>426</v>
      </c>
      <c r="F264" t="s">
        <v>621</v>
      </c>
      <c r="G264" s="211">
        <v>39713</v>
      </c>
    </row>
    <row r="265" spans="1:7">
      <c r="A265" t="s">
        <v>899</v>
      </c>
      <c r="B265">
        <v>1711</v>
      </c>
      <c r="C265" t="s">
        <v>448</v>
      </c>
      <c r="E265" t="s">
        <v>435</v>
      </c>
      <c r="F265" t="s">
        <v>466</v>
      </c>
      <c r="G265" s="211">
        <v>41681</v>
      </c>
    </row>
    <row r="266" spans="1:7">
      <c r="A266" t="s">
        <v>900</v>
      </c>
      <c r="B266">
        <v>1873</v>
      </c>
      <c r="C266" t="s">
        <v>387</v>
      </c>
      <c r="D266" t="s">
        <v>525</v>
      </c>
      <c r="E266" t="s">
        <v>901</v>
      </c>
      <c r="F266" t="s">
        <v>902</v>
      </c>
      <c r="G266" s="211">
        <v>42886</v>
      </c>
    </row>
    <row r="267" spans="1:7">
      <c r="A267" t="s">
        <v>903</v>
      </c>
      <c r="B267">
        <v>1215</v>
      </c>
      <c r="D267" t="s">
        <v>525</v>
      </c>
      <c r="E267" t="s">
        <v>685</v>
      </c>
      <c r="F267" t="s">
        <v>614</v>
      </c>
      <c r="G267" s="211">
        <v>40865</v>
      </c>
    </row>
    <row r="268" spans="1:7">
      <c r="A268" t="s">
        <v>904</v>
      </c>
      <c r="B268">
        <v>2003</v>
      </c>
      <c r="C268" t="s">
        <v>405</v>
      </c>
      <c r="E268" t="s">
        <v>376</v>
      </c>
      <c r="F268" t="s">
        <v>648</v>
      </c>
      <c r="G268" s="211">
        <v>42713</v>
      </c>
    </row>
    <row r="269" spans="1:7">
      <c r="A269" t="s">
        <v>905</v>
      </c>
      <c r="B269">
        <v>1708</v>
      </c>
      <c r="C269" t="s">
        <v>433</v>
      </c>
      <c r="E269" t="s">
        <v>497</v>
      </c>
      <c r="F269" t="s">
        <v>466</v>
      </c>
      <c r="G269" s="211">
        <v>41681</v>
      </c>
    </row>
    <row r="270" spans="1:7">
      <c r="A270" t="s">
        <v>906</v>
      </c>
      <c r="B270">
        <v>1262</v>
      </c>
      <c r="C270" t="s">
        <v>369</v>
      </c>
      <c r="E270" t="s">
        <v>397</v>
      </c>
      <c r="F270" t="s">
        <v>831</v>
      </c>
      <c r="G270" s="211">
        <v>39777</v>
      </c>
    </row>
    <row r="271" spans="1:7">
      <c r="A271" t="s">
        <v>907</v>
      </c>
      <c r="B271">
        <v>1634</v>
      </c>
      <c r="C271" t="s">
        <v>908</v>
      </c>
      <c r="E271" t="s">
        <v>569</v>
      </c>
      <c r="F271" t="s">
        <v>699</v>
      </c>
      <c r="G271" s="211">
        <v>41499</v>
      </c>
    </row>
    <row r="272" spans="1:7">
      <c r="A272" t="s">
        <v>909</v>
      </c>
      <c r="B272">
        <v>1248</v>
      </c>
      <c r="C272" t="s">
        <v>369</v>
      </c>
      <c r="D272" t="s">
        <v>383</v>
      </c>
      <c r="E272" t="s">
        <v>910</v>
      </c>
      <c r="F272" t="s">
        <v>911</v>
      </c>
      <c r="G272" s="211">
        <v>41138</v>
      </c>
    </row>
    <row r="273" spans="1:7">
      <c r="A273" t="s">
        <v>912</v>
      </c>
      <c r="B273">
        <v>1918</v>
      </c>
      <c r="C273" t="s">
        <v>448</v>
      </c>
      <c r="E273" t="s">
        <v>450</v>
      </c>
      <c r="F273" t="s">
        <v>493</v>
      </c>
      <c r="G273" s="211">
        <v>42296</v>
      </c>
    </row>
    <row r="274" spans="1:7">
      <c r="A274" t="s">
        <v>913</v>
      </c>
      <c r="B274">
        <v>1552</v>
      </c>
      <c r="C274" t="s">
        <v>448</v>
      </c>
      <c r="D274" t="s">
        <v>388</v>
      </c>
      <c r="E274" t="s">
        <v>528</v>
      </c>
      <c r="F274" t="s">
        <v>914</v>
      </c>
      <c r="G274" s="211">
        <v>42488</v>
      </c>
    </row>
    <row r="275" spans="1:7">
      <c r="A275" t="s">
        <v>915</v>
      </c>
      <c r="B275">
        <v>1700</v>
      </c>
      <c r="C275" t="s">
        <v>369</v>
      </c>
      <c r="D275" t="s">
        <v>422</v>
      </c>
      <c r="E275" t="s">
        <v>794</v>
      </c>
      <c r="F275" t="s">
        <v>377</v>
      </c>
      <c r="G275" s="211">
        <v>42019</v>
      </c>
    </row>
    <row r="276" spans="1:7">
      <c r="A276" t="s">
        <v>916</v>
      </c>
      <c r="B276">
        <v>1677</v>
      </c>
      <c r="C276" t="s">
        <v>387</v>
      </c>
      <c r="D276" t="s">
        <v>388</v>
      </c>
      <c r="E276" t="s">
        <v>443</v>
      </c>
      <c r="F276" t="s">
        <v>917</v>
      </c>
      <c r="G276" s="211">
        <v>43018</v>
      </c>
    </row>
    <row r="277" spans="1:7">
      <c r="A277" t="s">
        <v>918</v>
      </c>
      <c r="B277">
        <v>1946</v>
      </c>
      <c r="C277" t="s">
        <v>448</v>
      </c>
      <c r="D277" t="s">
        <v>383</v>
      </c>
      <c r="E277" t="s">
        <v>919</v>
      </c>
      <c r="F277" t="s">
        <v>417</v>
      </c>
      <c r="G277" s="211">
        <v>43133</v>
      </c>
    </row>
    <row r="278" spans="1:7">
      <c r="A278" t="s">
        <v>920</v>
      </c>
      <c r="B278">
        <v>1926</v>
      </c>
      <c r="C278" t="s">
        <v>448</v>
      </c>
      <c r="E278" t="s">
        <v>454</v>
      </c>
      <c r="F278" t="s">
        <v>493</v>
      </c>
      <c r="G278" s="211">
        <v>42296</v>
      </c>
    </row>
    <row r="279" spans="1:7">
      <c r="A279" t="s">
        <v>921</v>
      </c>
      <c r="B279">
        <v>1842</v>
      </c>
      <c r="C279" t="s">
        <v>448</v>
      </c>
      <c r="E279" t="s">
        <v>922</v>
      </c>
      <c r="F279" t="s">
        <v>446</v>
      </c>
      <c r="G279" s="211">
        <v>41950</v>
      </c>
    </row>
    <row r="280" spans="1:7">
      <c r="A280" t="s">
        <v>923</v>
      </c>
      <c r="B280">
        <v>2050</v>
      </c>
      <c r="D280" t="s">
        <v>388</v>
      </c>
      <c r="E280" t="s">
        <v>463</v>
      </c>
      <c r="F280" t="s">
        <v>711</v>
      </c>
      <c r="G280" s="211">
        <v>43012</v>
      </c>
    </row>
    <row r="281" spans="1:7">
      <c r="A281" t="s">
        <v>924</v>
      </c>
      <c r="B281">
        <v>1245</v>
      </c>
      <c r="C281" t="s">
        <v>374</v>
      </c>
      <c r="D281" t="s">
        <v>383</v>
      </c>
      <c r="E281" t="s">
        <v>400</v>
      </c>
      <c r="F281" t="s">
        <v>403</v>
      </c>
      <c r="G281" s="211">
        <v>39784</v>
      </c>
    </row>
    <row r="282" spans="1:7">
      <c r="A282" t="s">
        <v>925</v>
      </c>
      <c r="B282">
        <v>1644</v>
      </c>
      <c r="C282" t="s">
        <v>926</v>
      </c>
      <c r="D282" t="s">
        <v>412</v>
      </c>
      <c r="E282" t="s">
        <v>413</v>
      </c>
      <c r="F282" t="s">
        <v>927</v>
      </c>
      <c r="G282" s="211">
        <v>42229</v>
      </c>
    </row>
    <row r="283" spans="1:7">
      <c r="A283" t="s">
        <v>928</v>
      </c>
      <c r="B283">
        <v>1860</v>
      </c>
      <c r="C283" t="s">
        <v>448</v>
      </c>
      <c r="E283" t="s">
        <v>397</v>
      </c>
      <c r="F283" t="s">
        <v>446</v>
      </c>
      <c r="G283" s="211">
        <v>41950</v>
      </c>
    </row>
    <row r="284" spans="1:7">
      <c r="A284" t="s">
        <v>929</v>
      </c>
      <c r="B284">
        <v>2017</v>
      </c>
      <c r="C284" t="s">
        <v>448</v>
      </c>
      <c r="E284" t="s">
        <v>497</v>
      </c>
      <c r="F284" t="s">
        <v>609</v>
      </c>
      <c r="G284" s="211">
        <v>42808</v>
      </c>
    </row>
    <row r="285" spans="1:7">
      <c r="A285" t="s">
        <v>930</v>
      </c>
      <c r="B285">
        <v>1339</v>
      </c>
      <c r="D285" t="s">
        <v>365</v>
      </c>
      <c r="E285" t="s">
        <v>483</v>
      </c>
      <c r="F285" t="s">
        <v>931</v>
      </c>
      <c r="G285" s="211">
        <v>42954</v>
      </c>
    </row>
    <row r="286" spans="1:7">
      <c r="A286" t="s">
        <v>932</v>
      </c>
      <c r="B286">
        <v>1915</v>
      </c>
      <c r="C286" t="s">
        <v>448</v>
      </c>
      <c r="E286" t="s">
        <v>426</v>
      </c>
      <c r="F286" t="s">
        <v>493</v>
      </c>
      <c r="G286" s="211">
        <v>42296</v>
      </c>
    </row>
    <row r="287" spans="1:7">
      <c r="A287" t="s">
        <v>933</v>
      </c>
      <c r="B287">
        <v>1925</v>
      </c>
      <c r="C287" t="s">
        <v>369</v>
      </c>
      <c r="E287" t="s">
        <v>776</v>
      </c>
      <c r="F287" t="s">
        <v>493</v>
      </c>
      <c r="G287" s="211">
        <v>42296</v>
      </c>
    </row>
    <row r="288" spans="1:7">
      <c r="A288" t="s">
        <v>934</v>
      </c>
      <c r="B288">
        <v>1922</v>
      </c>
      <c r="C288" t="s">
        <v>448</v>
      </c>
      <c r="E288" t="s">
        <v>597</v>
      </c>
      <c r="F288" t="s">
        <v>493</v>
      </c>
      <c r="G288" s="211">
        <v>42296</v>
      </c>
    </row>
    <row r="289" spans="1:7">
      <c r="A289" t="s">
        <v>935</v>
      </c>
      <c r="B289">
        <v>1949</v>
      </c>
      <c r="C289" t="s">
        <v>448</v>
      </c>
      <c r="E289" t="s">
        <v>936</v>
      </c>
      <c r="F289" t="s">
        <v>512</v>
      </c>
      <c r="G289" s="211">
        <v>42347</v>
      </c>
    </row>
    <row r="290" spans="1:7">
      <c r="A290" t="s">
        <v>937</v>
      </c>
      <c r="B290">
        <v>1269</v>
      </c>
      <c r="C290" t="s">
        <v>374</v>
      </c>
      <c r="D290" t="s">
        <v>383</v>
      </c>
      <c r="E290" t="s">
        <v>406</v>
      </c>
      <c r="F290" t="s">
        <v>938</v>
      </c>
      <c r="G290" s="211">
        <v>39812</v>
      </c>
    </row>
    <row r="291" spans="1:7">
      <c r="A291" t="s">
        <v>939</v>
      </c>
      <c r="B291">
        <v>1841</v>
      </c>
      <c r="C291" t="s">
        <v>600</v>
      </c>
      <c r="D291" t="s">
        <v>383</v>
      </c>
      <c r="E291" t="s">
        <v>668</v>
      </c>
      <c r="F291" t="s">
        <v>885</v>
      </c>
      <c r="G291" s="211">
        <v>42905</v>
      </c>
    </row>
    <row r="292" spans="1:7">
      <c r="A292" t="s">
        <v>940</v>
      </c>
      <c r="B292">
        <v>1247</v>
      </c>
      <c r="C292" t="s">
        <v>369</v>
      </c>
      <c r="D292" t="s">
        <v>753</v>
      </c>
      <c r="E292" t="s">
        <v>413</v>
      </c>
      <c r="F292" t="s">
        <v>941</v>
      </c>
      <c r="G292" s="211">
        <v>42691</v>
      </c>
    </row>
    <row r="293" spans="1:7">
      <c r="A293" t="s">
        <v>942</v>
      </c>
      <c r="B293">
        <v>1645</v>
      </c>
      <c r="C293" t="s">
        <v>448</v>
      </c>
      <c r="E293" t="s">
        <v>625</v>
      </c>
      <c r="F293" t="s">
        <v>699</v>
      </c>
      <c r="G293" s="211">
        <v>41499</v>
      </c>
    </row>
    <row r="294" spans="1:7">
      <c r="A294" t="s">
        <v>943</v>
      </c>
      <c r="B294">
        <v>1648</v>
      </c>
      <c r="C294" t="s">
        <v>387</v>
      </c>
      <c r="D294" t="s">
        <v>379</v>
      </c>
      <c r="E294" t="s">
        <v>528</v>
      </c>
      <c r="F294" t="s">
        <v>420</v>
      </c>
      <c r="G294" s="211">
        <v>41990</v>
      </c>
    </row>
    <row r="295" spans="1:7">
      <c r="A295" t="s">
        <v>944</v>
      </c>
      <c r="B295">
        <v>1845</v>
      </c>
      <c r="C295" t="s">
        <v>849</v>
      </c>
      <c r="E295" t="s">
        <v>945</v>
      </c>
      <c r="F295" t="s">
        <v>446</v>
      </c>
      <c r="G295" s="211">
        <v>41950</v>
      </c>
    </row>
    <row r="296" spans="1:7">
      <c r="A296" t="s">
        <v>946</v>
      </c>
      <c r="B296">
        <v>1686</v>
      </c>
      <c r="C296" t="s">
        <v>448</v>
      </c>
      <c r="E296" t="s">
        <v>481</v>
      </c>
      <c r="F296" t="s">
        <v>947</v>
      </c>
      <c r="G296" s="211">
        <v>41624</v>
      </c>
    </row>
    <row r="297" spans="1:7">
      <c r="A297" t="s">
        <v>948</v>
      </c>
      <c r="B297">
        <v>1725</v>
      </c>
      <c r="C297" t="s">
        <v>369</v>
      </c>
      <c r="D297" t="s">
        <v>449</v>
      </c>
      <c r="E297" t="s">
        <v>468</v>
      </c>
      <c r="F297" t="s">
        <v>389</v>
      </c>
      <c r="G297" s="211">
        <v>42445</v>
      </c>
    </row>
    <row r="298" spans="1:7">
      <c r="A298" t="s">
        <v>949</v>
      </c>
      <c r="B298">
        <v>1650</v>
      </c>
      <c r="C298" t="s">
        <v>504</v>
      </c>
      <c r="D298" t="s">
        <v>383</v>
      </c>
      <c r="E298" t="s">
        <v>820</v>
      </c>
      <c r="F298" t="s">
        <v>544</v>
      </c>
      <c r="G298" s="211">
        <v>41835</v>
      </c>
    </row>
    <row r="299" spans="1:7">
      <c r="A299" t="s">
        <v>950</v>
      </c>
      <c r="B299">
        <v>1518</v>
      </c>
      <c r="C299" t="s">
        <v>369</v>
      </c>
      <c r="E299" t="s">
        <v>794</v>
      </c>
      <c r="F299" t="s">
        <v>951</v>
      </c>
      <c r="G299" s="211">
        <v>41085</v>
      </c>
    </row>
    <row r="300" spans="1:7">
      <c r="A300" t="s">
        <v>952</v>
      </c>
      <c r="B300">
        <v>1660</v>
      </c>
      <c r="C300" t="s">
        <v>374</v>
      </c>
      <c r="E300" t="s">
        <v>618</v>
      </c>
      <c r="F300" t="s">
        <v>699</v>
      </c>
      <c r="G300" s="211">
        <v>41499</v>
      </c>
    </row>
    <row r="301" spans="1:7">
      <c r="A301" t="s">
        <v>953</v>
      </c>
      <c r="B301">
        <v>1779</v>
      </c>
      <c r="C301" t="s">
        <v>448</v>
      </c>
      <c r="E301" t="s">
        <v>945</v>
      </c>
      <c r="F301" t="s">
        <v>407</v>
      </c>
      <c r="G301" s="211">
        <v>41814</v>
      </c>
    </row>
    <row r="302" spans="1:7">
      <c r="A302" t="s">
        <v>954</v>
      </c>
      <c r="B302">
        <v>1830</v>
      </c>
      <c r="C302" t="s">
        <v>448</v>
      </c>
      <c r="E302" t="s">
        <v>856</v>
      </c>
      <c r="F302" t="s">
        <v>469</v>
      </c>
      <c r="G302" s="211">
        <v>41904</v>
      </c>
    </row>
    <row r="303" spans="1:7">
      <c r="A303" t="s">
        <v>955</v>
      </c>
      <c r="B303">
        <v>1701</v>
      </c>
      <c r="C303" t="s">
        <v>369</v>
      </c>
      <c r="E303" t="s">
        <v>397</v>
      </c>
      <c r="F303" t="s">
        <v>466</v>
      </c>
      <c r="G303" s="211">
        <v>41681</v>
      </c>
    </row>
    <row r="304" spans="1:7">
      <c r="A304" t="s">
        <v>956</v>
      </c>
      <c r="B304">
        <v>1544</v>
      </c>
      <c r="C304" t="s">
        <v>448</v>
      </c>
      <c r="E304" t="s">
        <v>750</v>
      </c>
      <c r="F304" t="s">
        <v>676</v>
      </c>
      <c r="G304" s="211">
        <v>41152</v>
      </c>
    </row>
    <row r="305" spans="1:7">
      <c r="A305" t="s">
        <v>957</v>
      </c>
      <c r="B305">
        <v>1950</v>
      </c>
      <c r="C305" t="s">
        <v>448</v>
      </c>
      <c r="E305" t="s">
        <v>465</v>
      </c>
      <c r="F305" t="s">
        <v>512</v>
      </c>
      <c r="G305" s="211">
        <v>42347</v>
      </c>
    </row>
    <row r="306" spans="1:7">
      <c r="A306" t="s">
        <v>958</v>
      </c>
      <c r="B306">
        <v>1735</v>
      </c>
      <c r="C306" t="s">
        <v>369</v>
      </c>
      <c r="D306" t="s">
        <v>383</v>
      </c>
      <c r="E306" t="s">
        <v>560</v>
      </c>
      <c r="F306" t="s">
        <v>377</v>
      </c>
      <c r="G306" s="211">
        <v>42019</v>
      </c>
    </row>
    <row r="307" spans="1:7">
      <c r="A307" t="s">
        <v>959</v>
      </c>
      <c r="B307">
        <v>2001</v>
      </c>
      <c r="C307" t="s">
        <v>448</v>
      </c>
      <c r="E307" t="s">
        <v>416</v>
      </c>
      <c r="F307" t="s">
        <v>648</v>
      </c>
      <c r="G307" s="211">
        <v>42713</v>
      </c>
    </row>
    <row r="308" spans="1:7">
      <c r="A308" t="s">
        <v>960</v>
      </c>
      <c r="B308">
        <v>1186</v>
      </c>
      <c r="C308" t="s">
        <v>369</v>
      </c>
      <c r="D308" t="s">
        <v>388</v>
      </c>
      <c r="E308" t="s">
        <v>639</v>
      </c>
      <c r="F308" t="s">
        <v>961</v>
      </c>
      <c r="G308" s="211">
        <v>42269</v>
      </c>
    </row>
    <row r="309" spans="1:7">
      <c r="A309" t="s">
        <v>962</v>
      </c>
      <c r="B309">
        <v>1964</v>
      </c>
      <c r="C309" t="s">
        <v>448</v>
      </c>
      <c r="E309" t="s">
        <v>481</v>
      </c>
      <c r="F309" t="s">
        <v>455</v>
      </c>
      <c r="G309" s="211">
        <v>42564</v>
      </c>
    </row>
    <row r="310" spans="1:7">
      <c r="A310" t="s">
        <v>963</v>
      </c>
      <c r="B310">
        <v>1190</v>
      </c>
      <c r="C310" t="s">
        <v>504</v>
      </c>
      <c r="D310" t="s">
        <v>525</v>
      </c>
      <c r="E310" t="s">
        <v>423</v>
      </c>
      <c r="F310" t="s">
        <v>964</v>
      </c>
      <c r="G310" s="211">
        <v>41768</v>
      </c>
    </row>
    <row r="311" spans="1:7">
      <c r="A311" t="s">
        <v>965</v>
      </c>
      <c r="B311">
        <v>2035</v>
      </c>
      <c r="C311" t="s">
        <v>926</v>
      </c>
      <c r="E311" t="s">
        <v>799</v>
      </c>
      <c r="F311" t="s">
        <v>966</v>
      </c>
      <c r="G311" s="211">
        <v>42920</v>
      </c>
    </row>
    <row r="312" spans="1:7">
      <c r="A312" t="s">
        <v>967</v>
      </c>
      <c r="B312">
        <v>1759</v>
      </c>
      <c r="C312" t="s">
        <v>369</v>
      </c>
      <c r="E312" t="s">
        <v>468</v>
      </c>
      <c r="F312" t="s">
        <v>401</v>
      </c>
      <c r="G312" s="211">
        <v>41767</v>
      </c>
    </row>
    <row r="313" spans="1:7">
      <c r="A313" t="s">
        <v>968</v>
      </c>
      <c r="B313">
        <v>1571</v>
      </c>
      <c r="C313" t="s">
        <v>374</v>
      </c>
      <c r="E313" t="s">
        <v>969</v>
      </c>
      <c r="F313" t="s">
        <v>476</v>
      </c>
      <c r="G313" s="211">
        <v>41192</v>
      </c>
    </row>
    <row r="314" spans="1:7">
      <c r="A314" t="s">
        <v>970</v>
      </c>
      <c r="B314">
        <v>1982</v>
      </c>
      <c r="D314" t="s">
        <v>791</v>
      </c>
      <c r="E314" t="s">
        <v>454</v>
      </c>
      <c r="F314" t="s">
        <v>767</v>
      </c>
      <c r="G314" s="211">
        <v>42632</v>
      </c>
    </row>
    <row r="315" spans="1:7">
      <c r="A315" t="s">
        <v>971</v>
      </c>
      <c r="B315">
        <v>1751</v>
      </c>
      <c r="C315" t="s">
        <v>374</v>
      </c>
      <c r="D315" t="s">
        <v>383</v>
      </c>
      <c r="E315" t="s">
        <v>541</v>
      </c>
      <c r="F315" t="s">
        <v>972</v>
      </c>
      <c r="G315" s="211">
        <v>41767</v>
      </c>
    </row>
    <row r="316" spans="1:7">
      <c r="A316" t="s">
        <v>973</v>
      </c>
      <c r="B316">
        <v>1947</v>
      </c>
      <c r="C316" t="s">
        <v>448</v>
      </c>
      <c r="D316" t="s">
        <v>383</v>
      </c>
      <c r="E316" t="s">
        <v>974</v>
      </c>
      <c r="F316" t="s">
        <v>885</v>
      </c>
      <c r="G316" s="211">
        <v>42905</v>
      </c>
    </row>
    <row r="317" spans="1:7">
      <c r="A317" t="s">
        <v>975</v>
      </c>
      <c r="B317">
        <v>1239</v>
      </c>
      <c r="C317" t="s">
        <v>369</v>
      </c>
      <c r="D317" t="s">
        <v>753</v>
      </c>
      <c r="E317" t="s">
        <v>413</v>
      </c>
      <c r="F317" t="s">
        <v>927</v>
      </c>
      <c r="G317" s="211">
        <v>42229</v>
      </c>
    </row>
    <row r="318" spans="1:7">
      <c r="A318" t="s">
        <v>976</v>
      </c>
      <c r="B318">
        <v>1290</v>
      </c>
      <c r="C318" t="s">
        <v>387</v>
      </c>
      <c r="D318" t="s">
        <v>412</v>
      </c>
      <c r="E318" t="s">
        <v>758</v>
      </c>
      <c r="F318" t="s">
        <v>977</v>
      </c>
      <c r="G318" s="211">
        <v>42279</v>
      </c>
    </row>
    <row r="319" spans="1:7">
      <c r="A319" t="s">
        <v>978</v>
      </c>
      <c r="B319">
        <v>1183</v>
      </c>
      <c r="C319" t="s">
        <v>369</v>
      </c>
      <c r="E319" t="s">
        <v>779</v>
      </c>
      <c r="F319" t="s">
        <v>979</v>
      </c>
      <c r="G319" s="211">
        <v>39660</v>
      </c>
    </row>
    <row r="320" spans="1:7">
      <c r="A320" t="s">
        <v>980</v>
      </c>
      <c r="B320">
        <v>1661</v>
      </c>
      <c r="C320" t="s">
        <v>981</v>
      </c>
      <c r="D320" t="s">
        <v>383</v>
      </c>
      <c r="E320" t="s">
        <v>922</v>
      </c>
      <c r="F320" t="s">
        <v>377</v>
      </c>
      <c r="G320" s="211">
        <v>42019</v>
      </c>
    </row>
    <row r="321" spans="1:7">
      <c r="A321" t="s">
        <v>982</v>
      </c>
      <c r="B321">
        <v>1707</v>
      </c>
      <c r="C321" t="s">
        <v>849</v>
      </c>
      <c r="D321" t="s">
        <v>383</v>
      </c>
      <c r="E321" t="s">
        <v>945</v>
      </c>
      <c r="F321" t="s">
        <v>377</v>
      </c>
      <c r="G321" s="211">
        <v>42019</v>
      </c>
    </row>
    <row r="322" spans="1:7">
      <c r="A322" t="s">
        <v>983</v>
      </c>
      <c r="B322">
        <v>1849</v>
      </c>
      <c r="C322" t="s">
        <v>448</v>
      </c>
      <c r="E322" t="s">
        <v>514</v>
      </c>
      <c r="F322" t="s">
        <v>446</v>
      </c>
      <c r="G322" s="211">
        <v>41950</v>
      </c>
    </row>
    <row r="323" spans="1:7">
      <c r="A323" t="s">
        <v>984</v>
      </c>
      <c r="B323">
        <v>1553</v>
      </c>
      <c r="C323" t="s">
        <v>448</v>
      </c>
      <c r="D323" t="s">
        <v>379</v>
      </c>
      <c r="E323" t="s">
        <v>531</v>
      </c>
      <c r="F323" t="s">
        <v>985</v>
      </c>
      <c r="G323" s="211">
        <v>42779</v>
      </c>
    </row>
    <row r="324" spans="1:7">
      <c r="A324" t="s">
        <v>986</v>
      </c>
      <c r="B324">
        <v>1967</v>
      </c>
      <c r="C324" t="s">
        <v>369</v>
      </c>
      <c r="E324" t="s">
        <v>650</v>
      </c>
      <c r="F324" t="s">
        <v>455</v>
      </c>
      <c r="G324" s="211">
        <v>42564</v>
      </c>
    </row>
    <row r="325" spans="1:7">
      <c r="A325" t="s">
        <v>987</v>
      </c>
      <c r="B325">
        <v>1560</v>
      </c>
      <c r="C325" t="s">
        <v>405</v>
      </c>
      <c r="D325" t="s">
        <v>375</v>
      </c>
      <c r="E325" t="s">
        <v>376</v>
      </c>
      <c r="F325" t="s">
        <v>377</v>
      </c>
      <c r="G325" s="211">
        <v>42019</v>
      </c>
    </row>
    <row r="326" spans="1:7">
      <c r="A326" t="s">
        <v>988</v>
      </c>
      <c r="B326">
        <v>1340</v>
      </c>
      <c r="C326" t="s">
        <v>448</v>
      </c>
      <c r="D326" t="s">
        <v>365</v>
      </c>
      <c r="E326" t="s">
        <v>502</v>
      </c>
      <c r="F326" t="s">
        <v>989</v>
      </c>
      <c r="G326" s="211">
        <v>43033</v>
      </c>
    </row>
    <row r="327" spans="1:7">
      <c r="A327" t="s">
        <v>990</v>
      </c>
      <c r="B327">
        <v>1927</v>
      </c>
      <c r="C327" t="s">
        <v>369</v>
      </c>
      <c r="E327" t="s">
        <v>497</v>
      </c>
      <c r="F327" t="s">
        <v>493</v>
      </c>
      <c r="G327" s="211">
        <v>42296</v>
      </c>
    </row>
    <row r="328" spans="1:7">
      <c r="A328" t="s">
        <v>991</v>
      </c>
      <c r="B328">
        <v>1917</v>
      </c>
      <c r="C328" t="s">
        <v>448</v>
      </c>
      <c r="E328" t="s">
        <v>758</v>
      </c>
      <c r="F328" t="s">
        <v>493</v>
      </c>
      <c r="G328" s="211">
        <v>42296</v>
      </c>
    </row>
    <row r="329" spans="1:7">
      <c r="A329" t="s">
        <v>992</v>
      </c>
      <c r="B329">
        <v>2018</v>
      </c>
      <c r="C329" t="s">
        <v>448</v>
      </c>
      <c r="E329" t="s">
        <v>804</v>
      </c>
      <c r="F329" t="s">
        <v>609</v>
      </c>
      <c r="G329" s="211">
        <v>42808</v>
      </c>
    </row>
    <row r="330" spans="1:7">
      <c r="A330" t="s">
        <v>993</v>
      </c>
      <c r="B330">
        <v>1878</v>
      </c>
      <c r="D330" t="s">
        <v>994</v>
      </c>
      <c r="E330" t="s">
        <v>511</v>
      </c>
      <c r="F330" t="s">
        <v>927</v>
      </c>
      <c r="G330" s="211">
        <v>42038</v>
      </c>
    </row>
    <row r="331" spans="1:7">
      <c r="A331" t="s">
        <v>995</v>
      </c>
      <c r="B331">
        <v>2025</v>
      </c>
      <c r="D331" t="s">
        <v>593</v>
      </c>
      <c r="E331" t="s">
        <v>413</v>
      </c>
      <c r="F331" t="s">
        <v>996</v>
      </c>
      <c r="G331" s="211">
        <v>42845</v>
      </c>
    </row>
    <row r="332" spans="1:7">
      <c r="A332" t="s">
        <v>997</v>
      </c>
      <c r="B332">
        <v>1266</v>
      </c>
      <c r="C332" t="s">
        <v>374</v>
      </c>
      <c r="D332" t="s">
        <v>383</v>
      </c>
      <c r="E332" t="s">
        <v>678</v>
      </c>
      <c r="F332" t="s">
        <v>410</v>
      </c>
      <c r="G332" s="211">
        <v>42032</v>
      </c>
    </row>
    <row r="333" spans="1:7">
      <c r="A333" t="s">
        <v>998</v>
      </c>
      <c r="B333">
        <v>1551</v>
      </c>
      <c r="C333" t="s">
        <v>448</v>
      </c>
      <c r="E333" t="s">
        <v>830</v>
      </c>
      <c r="F333" t="s">
        <v>676</v>
      </c>
      <c r="G333" s="211">
        <v>41152</v>
      </c>
    </row>
    <row r="334" spans="1:7">
      <c r="A334" t="s">
        <v>999</v>
      </c>
      <c r="B334">
        <v>1179</v>
      </c>
      <c r="C334" t="s">
        <v>448</v>
      </c>
      <c r="E334" t="s">
        <v>450</v>
      </c>
      <c r="F334" t="s">
        <v>381</v>
      </c>
      <c r="G334" s="211">
        <v>39660</v>
      </c>
    </row>
    <row r="335" spans="1:7">
      <c r="A335" t="s">
        <v>1000</v>
      </c>
      <c r="B335">
        <v>1970</v>
      </c>
      <c r="D335" t="s">
        <v>471</v>
      </c>
      <c r="E335" t="s">
        <v>416</v>
      </c>
      <c r="F335" t="s">
        <v>996</v>
      </c>
      <c r="G335" s="211">
        <v>42600</v>
      </c>
    </row>
    <row r="336" spans="1:7">
      <c r="A336" t="s">
        <v>1001</v>
      </c>
      <c r="B336">
        <v>1475</v>
      </c>
      <c r="D336" t="s">
        <v>1002</v>
      </c>
      <c r="E336" t="s">
        <v>571</v>
      </c>
      <c r="F336" t="s">
        <v>523</v>
      </c>
      <c r="G336" s="211">
        <v>41019</v>
      </c>
    </row>
    <row r="337" spans="1:7">
      <c r="A337" t="s">
        <v>1003</v>
      </c>
      <c r="B337">
        <v>1976</v>
      </c>
      <c r="D337" t="s">
        <v>471</v>
      </c>
      <c r="E337" t="s">
        <v>416</v>
      </c>
      <c r="F337" t="s">
        <v>871</v>
      </c>
      <c r="G337" s="211">
        <v>42611</v>
      </c>
    </row>
    <row r="338" spans="1:7">
      <c r="A338" t="s">
        <v>1004</v>
      </c>
      <c r="B338">
        <v>1362</v>
      </c>
      <c r="D338" t="s">
        <v>388</v>
      </c>
      <c r="E338" t="s">
        <v>779</v>
      </c>
      <c r="F338" t="s">
        <v>885</v>
      </c>
      <c r="G338" s="211">
        <v>41577</v>
      </c>
    </row>
    <row r="339" spans="1:7">
      <c r="A339" t="s">
        <v>1005</v>
      </c>
      <c r="B339">
        <v>1884</v>
      </c>
      <c r="C339" t="s">
        <v>504</v>
      </c>
      <c r="D339" t="s">
        <v>422</v>
      </c>
      <c r="E339" t="s">
        <v>571</v>
      </c>
      <c r="F339" t="s">
        <v>1006</v>
      </c>
      <c r="G339" s="211">
        <v>42915</v>
      </c>
    </row>
    <row r="340" spans="1:7">
      <c r="A340" t="s">
        <v>1007</v>
      </c>
      <c r="B340">
        <v>2037</v>
      </c>
      <c r="D340" t="s">
        <v>471</v>
      </c>
      <c r="E340" t="s">
        <v>416</v>
      </c>
      <c r="F340" t="s">
        <v>683</v>
      </c>
      <c r="G340" s="211">
        <v>42961</v>
      </c>
    </row>
    <row r="341" spans="1:7">
      <c r="A341" t="s">
        <v>1008</v>
      </c>
      <c r="B341">
        <v>1554</v>
      </c>
      <c r="C341" t="s">
        <v>448</v>
      </c>
      <c r="E341" t="s">
        <v>492</v>
      </c>
      <c r="F341" t="s">
        <v>676</v>
      </c>
      <c r="G341" s="211">
        <v>41152</v>
      </c>
    </row>
    <row r="342" spans="1:7">
      <c r="A342" t="s">
        <v>1009</v>
      </c>
      <c r="B342">
        <v>1921</v>
      </c>
      <c r="C342" t="s">
        <v>448</v>
      </c>
      <c r="E342" t="s">
        <v>419</v>
      </c>
      <c r="F342" t="s">
        <v>493</v>
      </c>
      <c r="G342" s="211">
        <v>42296</v>
      </c>
    </row>
    <row r="343" spans="1:7">
      <c r="A343" t="s">
        <v>1010</v>
      </c>
      <c r="B343">
        <v>1909</v>
      </c>
      <c r="D343" t="s">
        <v>365</v>
      </c>
      <c r="E343" t="s">
        <v>478</v>
      </c>
      <c r="F343" t="s">
        <v>1011</v>
      </c>
      <c r="G343" s="211">
        <v>43018</v>
      </c>
    </row>
    <row r="344" spans="1:7">
      <c r="A344" t="s">
        <v>1012</v>
      </c>
      <c r="B344">
        <v>1996</v>
      </c>
      <c r="C344" t="s">
        <v>374</v>
      </c>
      <c r="E344" t="s">
        <v>689</v>
      </c>
      <c r="F344" t="s">
        <v>648</v>
      </c>
      <c r="G344" s="211">
        <v>42713</v>
      </c>
    </row>
    <row r="345" spans="1:7">
      <c r="A345" t="s">
        <v>1013</v>
      </c>
      <c r="B345">
        <v>1281</v>
      </c>
      <c r="C345" t="s">
        <v>448</v>
      </c>
      <c r="E345" t="s">
        <v>426</v>
      </c>
      <c r="F345" t="s">
        <v>1014</v>
      </c>
      <c r="G345" s="211">
        <v>39878</v>
      </c>
    </row>
    <row r="346" spans="1:7">
      <c r="A346" t="s">
        <v>1015</v>
      </c>
      <c r="B346">
        <v>1924</v>
      </c>
      <c r="C346" t="s">
        <v>448</v>
      </c>
      <c r="E346" t="s">
        <v>740</v>
      </c>
      <c r="F346" t="s">
        <v>493</v>
      </c>
      <c r="G346" s="211">
        <v>42296</v>
      </c>
    </row>
    <row r="347" spans="1:7">
      <c r="A347" t="s">
        <v>1016</v>
      </c>
      <c r="B347">
        <v>1123</v>
      </c>
      <c r="D347" t="s">
        <v>383</v>
      </c>
      <c r="E347" t="s">
        <v>522</v>
      </c>
      <c r="F347" t="s">
        <v>519</v>
      </c>
      <c r="G347" s="211">
        <v>41730</v>
      </c>
    </row>
    <row r="348" spans="1:7">
      <c r="A348" t="s">
        <v>1017</v>
      </c>
      <c r="B348">
        <v>1548</v>
      </c>
      <c r="C348" t="s">
        <v>448</v>
      </c>
      <c r="D348" t="s">
        <v>383</v>
      </c>
      <c r="E348" t="s">
        <v>936</v>
      </c>
      <c r="F348" t="s">
        <v>1018</v>
      </c>
      <c r="G348" s="211">
        <v>42955</v>
      </c>
    </row>
    <row r="349" spans="1:7">
      <c r="A349" t="s">
        <v>1019</v>
      </c>
      <c r="B349">
        <v>1180</v>
      </c>
      <c r="C349" t="s">
        <v>448</v>
      </c>
      <c r="D349" t="s">
        <v>383</v>
      </c>
      <c r="E349" t="s">
        <v>830</v>
      </c>
      <c r="F349" t="s">
        <v>410</v>
      </c>
      <c r="G349" s="211">
        <v>41837</v>
      </c>
    </row>
    <row r="350" spans="1:7">
      <c r="A350" t="s">
        <v>1020</v>
      </c>
      <c r="B350">
        <v>1254</v>
      </c>
      <c r="C350" t="s">
        <v>448</v>
      </c>
      <c r="D350" t="s">
        <v>379</v>
      </c>
      <c r="E350" t="s">
        <v>450</v>
      </c>
      <c r="F350" t="s">
        <v>673</v>
      </c>
      <c r="G350" s="211">
        <v>42445</v>
      </c>
    </row>
    <row r="351" spans="1:7">
      <c r="A351" t="s">
        <v>1021</v>
      </c>
      <c r="B351">
        <v>1848</v>
      </c>
      <c r="C351" t="s">
        <v>448</v>
      </c>
      <c r="E351" t="s">
        <v>856</v>
      </c>
      <c r="F351" t="s">
        <v>446</v>
      </c>
      <c r="G351" s="211">
        <v>41950</v>
      </c>
    </row>
    <row r="352" spans="1:7">
      <c r="A352" t="s">
        <v>1022</v>
      </c>
      <c r="B352">
        <v>1938</v>
      </c>
      <c r="C352" t="s">
        <v>369</v>
      </c>
      <c r="E352" t="s">
        <v>511</v>
      </c>
      <c r="F352" t="s">
        <v>493</v>
      </c>
      <c r="G352" s="211">
        <v>42296</v>
      </c>
    </row>
    <row r="353" spans="1:7">
      <c r="A353" t="s">
        <v>1023</v>
      </c>
      <c r="B353">
        <v>1956</v>
      </c>
      <c r="C353" t="s">
        <v>448</v>
      </c>
      <c r="E353" t="s">
        <v>384</v>
      </c>
      <c r="F353" t="s">
        <v>493</v>
      </c>
      <c r="G353" s="211">
        <v>42296</v>
      </c>
    </row>
    <row r="354" spans="1:7">
      <c r="A354" t="s">
        <v>1024</v>
      </c>
      <c r="B354">
        <v>1839</v>
      </c>
      <c r="C354" t="s">
        <v>387</v>
      </c>
      <c r="D354" t="s">
        <v>1025</v>
      </c>
      <c r="E354" t="s">
        <v>454</v>
      </c>
      <c r="F354" t="s">
        <v>704</v>
      </c>
      <c r="G354" s="211">
        <v>43119</v>
      </c>
    </row>
    <row r="355" spans="1:7">
      <c r="A355" t="s">
        <v>1026</v>
      </c>
      <c r="B355">
        <v>1987</v>
      </c>
      <c r="D355" t="s">
        <v>488</v>
      </c>
      <c r="E355" t="s">
        <v>1027</v>
      </c>
      <c r="F355" t="s">
        <v>902</v>
      </c>
      <c r="G355" s="211">
        <v>42886</v>
      </c>
    </row>
    <row r="356" spans="1:7">
      <c r="A356" t="s">
        <v>1028</v>
      </c>
      <c r="B356">
        <v>1822</v>
      </c>
      <c r="C356" t="s">
        <v>369</v>
      </c>
      <c r="D356" t="s">
        <v>383</v>
      </c>
      <c r="E356" t="s">
        <v>856</v>
      </c>
      <c r="F356" t="s">
        <v>1029</v>
      </c>
      <c r="G356" s="211">
        <v>41904</v>
      </c>
    </row>
    <row r="357" spans="1:7">
      <c r="A357" t="s">
        <v>1030</v>
      </c>
      <c r="B357">
        <v>1742</v>
      </c>
      <c r="C357" t="s">
        <v>448</v>
      </c>
      <c r="E357" t="s">
        <v>426</v>
      </c>
      <c r="F357" t="s">
        <v>401</v>
      </c>
      <c r="G357" s="211">
        <v>41767</v>
      </c>
    </row>
    <row r="358" spans="1:7">
      <c r="A358" t="s">
        <v>1031</v>
      </c>
      <c r="B358">
        <v>1856</v>
      </c>
      <c r="C358" t="s">
        <v>369</v>
      </c>
      <c r="D358" t="s">
        <v>412</v>
      </c>
      <c r="E358" t="s">
        <v>454</v>
      </c>
      <c r="F358" t="s">
        <v>648</v>
      </c>
      <c r="G358" s="211">
        <v>42493</v>
      </c>
    </row>
    <row r="359" spans="1:7">
      <c r="A359" t="s">
        <v>1032</v>
      </c>
      <c r="B359">
        <v>1919</v>
      </c>
      <c r="C359" t="s">
        <v>448</v>
      </c>
      <c r="D359" t="s">
        <v>412</v>
      </c>
      <c r="E359" t="s">
        <v>454</v>
      </c>
      <c r="F359" t="s">
        <v>1033</v>
      </c>
      <c r="G359" s="211">
        <v>42900</v>
      </c>
    </row>
    <row r="360" spans="1:7">
      <c r="A360" t="s">
        <v>1034</v>
      </c>
      <c r="B360">
        <v>1361</v>
      </c>
      <c r="C360" t="s">
        <v>448</v>
      </c>
      <c r="E360" t="s">
        <v>413</v>
      </c>
      <c r="F360" t="s">
        <v>1035</v>
      </c>
      <c r="G360" s="211">
        <v>40329</v>
      </c>
    </row>
    <row r="361" spans="1:7">
      <c r="A361" t="s">
        <v>1036</v>
      </c>
      <c r="B361">
        <v>1226</v>
      </c>
      <c r="C361" t="s">
        <v>387</v>
      </c>
      <c r="D361" t="s">
        <v>379</v>
      </c>
      <c r="E361" t="s">
        <v>366</v>
      </c>
      <c r="F361" t="s">
        <v>726</v>
      </c>
      <c r="G361" s="211">
        <v>43088</v>
      </c>
    </row>
    <row r="362" spans="1:7">
      <c r="A362" t="s">
        <v>1037</v>
      </c>
      <c r="B362">
        <v>1706</v>
      </c>
      <c r="C362" t="s">
        <v>374</v>
      </c>
      <c r="D362" t="s">
        <v>375</v>
      </c>
      <c r="E362" t="s">
        <v>376</v>
      </c>
      <c r="F362" t="s">
        <v>377</v>
      </c>
      <c r="G362" s="211">
        <v>42019</v>
      </c>
    </row>
    <row r="363" spans="1:7">
      <c r="A363" t="s">
        <v>1038</v>
      </c>
      <c r="B363">
        <v>1246</v>
      </c>
      <c r="C363" t="s">
        <v>405</v>
      </c>
      <c r="E363" t="s">
        <v>397</v>
      </c>
      <c r="F363" t="s">
        <v>1039</v>
      </c>
      <c r="G363" s="211">
        <v>39784</v>
      </c>
    </row>
    <row r="364" spans="1:7">
      <c r="A364" t="s">
        <v>1040</v>
      </c>
      <c r="B364">
        <v>1862</v>
      </c>
      <c r="C364" t="s">
        <v>504</v>
      </c>
      <c r="E364" t="s">
        <v>750</v>
      </c>
      <c r="F364" t="s">
        <v>446</v>
      </c>
      <c r="G364" s="211">
        <v>41950</v>
      </c>
    </row>
    <row r="365" spans="1:7">
      <c r="A365" t="s">
        <v>1041</v>
      </c>
      <c r="B365">
        <v>1741</v>
      </c>
      <c r="C365" t="s">
        <v>448</v>
      </c>
      <c r="D365" t="s">
        <v>383</v>
      </c>
      <c r="E365" t="s">
        <v>1042</v>
      </c>
      <c r="F365" t="s">
        <v>1043</v>
      </c>
      <c r="G365" s="211">
        <v>43154</v>
      </c>
    </row>
    <row r="366" spans="1:7">
      <c r="A366" t="s">
        <v>1044</v>
      </c>
      <c r="B366">
        <v>1991</v>
      </c>
      <c r="D366" t="s">
        <v>379</v>
      </c>
      <c r="E366" t="s">
        <v>528</v>
      </c>
      <c r="F366" t="s">
        <v>816</v>
      </c>
      <c r="G366" s="211">
        <v>42667</v>
      </c>
    </row>
    <row r="367" spans="1:7">
      <c r="A367" t="s">
        <v>1045</v>
      </c>
      <c r="B367">
        <v>1935</v>
      </c>
      <c r="C367" t="s">
        <v>448</v>
      </c>
      <c r="E367" t="s">
        <v>650</v>
      </c>
      <c r="F367" t="s">
        <v>493</v>
      </c>
      <c r="G367" s="211">
        <v>42296</v>
      </c>
    </row>
    <row r="368" spans="1:7">
      <c r="A368" t="s">
        <v>1046</v>
      </c>
      <c r="B368">
        <v>1739</v>
      </c>
      <c r="C368" t="s">
        <v>369</v>
      </c>
      <c r="E368" t="s">
        <v>426</v>
      </c>
      <c r="F368" t="s">
        <v>401</v>
      </c>
      <c r="G368" s="211">
        <v>41767</v>
      </c>
    </row>
    <row r="369" spans="1:7">
      <c r="A369" t="s">
        <v>1047</v>
      </c>
      <c r="B369">
        <v>2043</v>
      </c>
      <c r="D369" t="s">
        <v>442</v>
      </c>
      <c r="E369" t="s">
        <v>380</v>
      </c>
      <c r="F369" t="s">
        <v>444</v>
      </c>
      <c r="G369" s="211">
        <v>42969</v>
      </c>
    </row>
    <row r="370" spans="1:7">
      <c r="A370" t="s">
        <v>1048</v>
      </c>
      <c r="B370">
        <v>2057</v>
      </c>
      <c r="D370" t="s">
        <v>442</v>
      </c>
      <c r="E370" t="s">
        <v>366</v>
      </c>
      <c r="F370" t="s">
        <v>444</v>
      </c>
      <c r="G370" s="211">
        <v>43053</v>
      </c>
    </row>
    <row r="371" spans="1:7">
      <c r="A371" t="s">
        <v>1049</v>
      </c>
      <c r="B371">
        <v>1665</v>
      </c>
      <c r="C371" t="s">
        <v>405</v>
      </c>
      <c r="E371" t="s">
        <v>409</v>
      </c>
      <c r="F371" t="s">
        <v>699</v>
      </c>
      <c r="G371" s="211">
        <v>41499</v>
      </c>
    </row>
    <row r="372" spans="1:7">
      <c r="A372" t="s">
        <v>1050</v>
      </c>
      <c r="B372">
        <v>2067</v>
      </c>
      <c r="D372" t="s">
        <v>1051</v>
      </c>
      <c r="E372" t="s">
        <v>531</v>
      </c>
      <c r="F372" t="s">
        <v>1052</v>
      </c>
      <c r="G372" s="211">
        <v>43231</v>
      </c>
    </row>
    <row r="373" spans="1:7">
      <c r="A373" t="s">
        <v>1053</v>
      </c>
      <c r="B373">
        <v>1286</v>
      </c>
      <c r="C373" t="s">
        <v>448</v>
      </c>
      <c r="D373" t="s">
        <v>1054</v>
      </c>
      <c r="E373" t="s">
        <v>693</v>
      </c>
      <c r="F373" t="s">
        <v>1052</v>
      </c>
      <c r="G373" s="211">
        <v>42445</v>
      </c>
    </row>
    <row r="374" spans="1:7">
      <c r="A374" t="s">
        <v>1055</v>
      </c>
      <c r="B374">
        <v>1857</v>
      </c>
      <c r="C374" t="s">
        <v>387</v>
      </c>
      <c r="D374" t="s">
        <v>388</v>
      </c>
      <c r="E374" t="s">
        <v>518</v>
      </c>
      <c r="F374" t="s">
        <v>1056</v>
      </c>
      <c r="G374" s="211">
        <v>43031</v>
      </c>
    </row>
    <row r="375" spans="1:7">
      <c r="A375" t="s">
        <v>1057</v>
      </c>
      <c r="B375">
        <v>2045</v>
      </c>
      <c r="C375" t="s">
        <v>387</v>
      </c>
      <c r="E375" t="s">
        <v>454</v>
      </c>
      <c r="F375" t="s">
        <v>666</v>
      </c>
      <c r="G375" s="211">
        <v>43000</v>
      </c>
    </row>
    <row r="376" spans="1:7">
      <c r="A376" t="s">
        <v>1058</v>
      </c>
      <c r="B376">
        <v>2028</v>
      </c>
      <c r="D376" t="s">
        <v>379</v>
      </c>
      <c r="E376" t="s">
        <v>792</v>
      </c>
      <c r="F376" t="s">
        <v>1059</v>
      </c>
      <c r="G376" s="211">
        <v>43210</v>
      </c>
    </row>
    <row r="377" spans="1:7">
      <c r="A377" t="s">
        <v>1060</v>
      </c>
      <c r="B377">
        <v>1772</v>
      </c>
      <c r="C377" t="s">
        <v>504</v>
      </c>
      <c r="E377" t="s">
        <v>625</v>
      </c>
      <c r="F377" t="s">
        <v>407</v>
      </c>
      <c r="G377" s="211">
        <v>41814</v>
      </c>
    </row>
    <row r="378" spans="1:7">
      <c r="A378" t="s">
        <v>1061</v>
      </c>
      <c r="B378">
        <v>1773</v>
      </c>
      <c r="C378" t="s">
        <v>374</v>
      </c>
      <c r="E378" t="s">
        <v>391</v>
      </c>
      <c r="F378" t="s">
        <v>407</v>
      </c>
      <c r="G378" s="211">
        <v>41814</v>
      </c>
    </row>
    <row r="379" spans="1:7">
      <c r="A379" t="s">
        <v>1062</v>
      </c>
      <c r="B379">
        <v>1720</v>
      </c>
      <c r="C379" t="s">
        <v>405</v>
      </c>
      <c r="E379" t="s">
        <v>678</v>
      </c>
      <c r="F379" t="s">
        <v>466</v>
      </c>
      <c r="G379" s="211">
        <v>41681</v>
      </c>
    </row>
    <row r="380" spans="1:7">
      <c r="A380" t="s">
        <v>1063</v>
      </c>
      <c r="B380">
        <v>1139</v>
      </c>
      <c r="D380" t="s">
        <v>434</v>
      </c>
      <c r="E380" t="s">
        <v>675</v>
      </c>
      <c r="F380" t="s">
        <v>614</v>
      </c>
      <c r="G380" s="211">
        <v>40865</v>
      </c>
    </row>
    <row r="381" spans="1:7">
      <c r="A381" t="s">
        <v>1064</v>
      </c>
      <c r="B381">
        <v>1770</v>
      </c>
      <c r="C381" t="s">
        <v>387</v>
      </c>
      <c r="D381" t="s">
        <v>457</v>
      </c>
      <c r="E381" t="s">
        <v>454</v>
      </c>
      <c r="F381" t="s">
        <v>1065</v>
      </c>
      <c r="G381" s="211">
        <v>42431</v>
      </c>
    </row>
    <row r="382" spans="1:7">
      <c r="A382" t="s">
        <v>1066</v>
      </c>
      <c r="B382">
        <v>1930</v>
      </c>
      <c r="C382" t="s">
        <v>504</v>
      </c>
      <c r="E382" t="s">
        <v>565</v>
      </c>
      <c r="F382" t="s">
        <v>493</v>
      </c>
      <c r="G382" s="211">
        <v>42296</v>
      </c>
    </row>
    <row r="383" spans="1:7">
      <c r="A383" t="s">
        <v>1067</v>
      </c>
      <c r="B383">
        <v>2019</v>
      </c>
      <c r="C383" t="s">
        <v>448</v>
      </c>
      <c r="E383" t="s">
        <v>522</v>
      </c>
      <c r="F383" t="s">
        <v>609</v>
      </c>
      <c r="G383" s="211">
        <v>42808</v>
      </c>
    </row>
    <row r="384" spans="1:7">
      <c r="A384" t="s">
        <v>1068</v>
      </c>
      <c r="B384">
        <v>1948</v>
      </c>
      <c r="C384" t="s">
        <v>448</v>
      </c>
      <c r="E384" t="s">
        <v>589</v>
      </c>
      <c r="F384" t="s">
        <v>512</v>
      </c>
      <c r="G384" s="211">
        <v>42347</v>
      </c>
    </row>
    <row r="385" spans="1:7">
      <c r="A385" t="s">
        <v>1069</v>
      </c>
      <c r="B385">
        <v>1731</v>
      </c>
      <c r="C385" t="s">
        <v>374</v>
      </c>
      <c r="D385" t="s">
        <v>375</v>
      </c>
      <c r="E385" t="s">
        <v>376</v>
      </c>
      <c r="F385" t="s">
        <v>377</v>
      </c>
      <c r="G385" s="211">
        <v>42019</v>
      </c>
    </row>
  </sheetData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"/>
  <sheetViews>
    <sheetView showGridLines="0" workbookViewId="0">
      <selection activeCell="D4" sqref="D4"/>
    </sheetView>
  </sheetViews>
  <sheetFormatPr defaultRowHeight="12.75"/>
  <cols>
    <col min="1" max="1" width="35.42578125" customWidth="1"/>
    <col min="2" max="2" width="14.5703125" customWidth="1"/>
    <col min="3" max="3" width="21.5703125" customWidth="1"/>
    <col min="4" max="4" width="25.7109375" customWidth="1"/>
    <col min="5" max="5" width="19.140625" customWidth="1"/>
    <col min="6" max="6" width="21.5703125" customWidth="1"/>
    <col min="7" max="7" width="20.85546875" customWidth="1"/>
    <col min="8" max="8" width="13.7109375" customWidth="1"/>
    <col min="257" max="257" width="35.42578125" customWidth="1"/>
    <col min="258" max="258" width="14.5703125" customWidth="1"/>
    <col min="259" max="259" width="21.5703125" customWidth="1"/>
    <col min="260" max="260" width="25.7109375" customWidth="1"/>
    <col min="261" max="261" width="19.140625" customWidth="1"/>
    <col min="262" max="262" width="21.5703125" customWidth="1"/>
    <col min="263" max="263" width="20.85546875" customWidth="1"/>
    <col min="264" max="264" width="13.7109375" customWidth="1"/>
    <col min="513" max="513" width="35.42578125" customWidth="1"/>
    <col min="514" max="514" width="14.5703125" customWidth="1"/>
    <col min="515" max="515" width="21.5703125" customWidth="1"/>
    <col min="516" max="516" width="25.7109375" customWidth="1"/>
    <col min="517" max="517" width="19.140625" customWidth="1"/>
    <col min="518" max="518" width="21.5703125" customWidth="1"/>
    <col min="519" max="519" width="20.85546875" customWidth="1"/>
    <col min="520" max="520" width="13.7109375" customWidth="1"/>
    <col min="769" max="769" width="35.42578125" customWidth="1"/>
    <col min="770" max="770" width="14.5703125" customWidth="1"/>
    <col min="771" max="771" width="21.5703125" customWidth="1"/>
    <col min="772" max="772" width="25.7109375" customWidth="1"/>
    <col min="773" max="773" width="19.140625" customWidth="1"/>
    <col min="774" max="774" width="21.5703125" customWidth="1"/>
    <col min="775" max="775" width="20.85546875" customWidth="1"/>
    <col min="776" max="776" width="13.7109375" customWidth="1"/>
    <col min="1025" max="1025" width="35.42578125" customWidth="1"/>
    <col min="1026" max="1026" width="14.5703125" customWidth="1"/>
    <col min="1027" max="1027" width="21.5703125" customWidth="1"/>
    <col min="1028" max="1028" width="25.7109375" customWidth="1"/>
    <col min="1029" max="1029" width="19.140625" customWidth="1"/>
    <col min="1030" max="1030" width="21.5703125" customWidth="1"/>
    <col min="1031" max="1031" width="20.85546875" customWidth="1"/>
    <col min="1032" max="1032" width="13.7109375" customWidth="1"/>
    <col min="1281" max="1281" width="35.42578125" customWidth="1"/>
    <col min="1282" max="1282" width="14.5703125" customWidth="1"/>
    <col min="1283" max="1283" width="21.5703125" customWidth="1"/>
    <col min="1284" max="1284" width="25.7109375" customWidth="1"/>
    <col min="1285" max="1285" width="19.140625" customWidth="1"/>
    <col min="1286" max="1286" width="21.5703125" customWidth="1"/>
    <col min="1287" max="1287" width="20.85546875" customWidth="1"/>
    <col min="1288" max="1288" width="13.7109375" customWidth="1"/>
    <col min="1537" max="1537" width="35.42578125" customWidth="1"/>
    <col min="1538" max="1538" width="14.5703125" customWidth="1"/>
    <col min="1539" max="1539" width="21.5703125" customWidth="1"/>
    <col min="1540" max="1540" width="25.7109375" customWidth="1"/>
    <col min="1541" max="1541" width="19.140625" customWidth="1"/>
    <col min="1542" max="1542" width="21.5703125" customWidth="1"/>
    <col min="1543" max="1543" width="20.85546875" customWidth="1"/>
    <col min="1544" max="1544" width="13.7109375" customWidth="1"/>
    <col min="1793" max="1793" width="35.42578125" customWidth="1"/>
    <col min="1794" max="1794" width="14.5703125" customWidth="1"/>
    <col min="1795" max="1795" width="21.5703125" customWidth="1"/>
    <col min="1796" max="1796" width="25.7109375" customWidth="1"/>
    <col min="1797" max="1797" width="19.140625" customWidth="1"/>
    <col min="1798" max="1798" width="21.5703125" customWidth="1"/>
    <col min="1799" max="1799" width="20.85546875" customWidth="1"/>
    <col min="1800" max="1800" width="13.7109375" customWidth="1"/>
    <col min="2049" max="2049" width="35.42578125" customWidth="1"/>
    <col min="2050" max="2050" width="14.5703125" customWidth="1"/>
    <col min="2051" max="2051" width="21.5703125" customWidth="1"/>
    <col min="2052" max="2052" width="25.7109375" customWidth="1"/>
    <col min="2053" max="2053" width="19.140625" customWidth="1"/>
    <col min="2054" max="2054" width="21.5703125" customWidth="1"/>
    <col min="2055" max="2055" width="20.85546875" customWidth="1"/>
    <col min="2056" max="2056" width="13.7109375" customWidth="1"/>
    <col min="2305" max="2305" width="35.42578125" customWidth="1"/>
    <col min="2306" max="2306" width="14.5703125" customWidth="1"/>
    <col min="2307" max="2307" width="21.5703125" customWidth="1"/>
    <col min="2308" max="2308" width="25.7109375" customWidth="1"/>
    <col min="2309" max="2309" width="19.140625" customWidth="1"/>
    <col min="2310" max="2310" width="21.5703125" customWidth="1"/>
    <col min="2311" max="2311" width="20.85546875" customWidth="1"/>
    <col min="2312" max="2312" width="13.7109375" customWidth="1"/>
    <col min="2561" max="2561" width="35.42578125" customWidth="1"/>
    <col min="2562" max="2562" width="14.5703125" customWidth="1"/>
    <col min="2563" max="2563" width="21.5703125" customWidth="1"/>
    <col min="2564" max="2564" width="25.7109375" customWidth="1"/>
    <col min="2565" max="2565" width="19.140625" customWidth="1"/>
    <col min="2566" max="2566" width="21.5703125" customWidth="1"/>
    <col min="2567" max="2567" width="20.85546875" customWidth="1"/>
    <col min="2568" max="2568" width="13.7109375" customWidth="1"/>
    <col min="2817" max="2817" width="35.42578125" customWidth="1"/>
    <col min="2818" max="2818" width="14.5703125" customWidth="1"/>
    <col min="2819" max="2819" width="21.5703125" customWidth="1"/>
    <col min="2820" max="2820" width="25.7109375" customWidth="1"/>
    <col min="2821" max="2821" width="19.140625" customWidth="1"/>
    <col min="2822" max="2822" width="21.5703125" customWidth="1"/>
    <col min="2823" max="2823" width="20.85546875" customWidth="1"/>
    <col min="2824" max="2824" width="13.7109375" customWidth="1"/>
    <col min="3073" max="3073" width="35.42578125" customWidth="1"/>
    <col min="3074" max="3074" width="14.5703125" customWidth="1"/>
    <col min="3075" max="3075" width="21.5703125" customWidth="1"/>
    <col min="3076" max="3076" width="25.7109375" customWidth="1"/>
    <col min="3077" max="3077" width="19.140625" customWidth="1"/>
    <col min="3078" max="3078" width="21.5703125" customWidth="1"/>
    <col min="3079" max="3079" width="20.85546875" customWidth="1"/>
    <col min="3080" max="3080" width="13.7109375" customWidth="1"/>
    <col min="3329" max="3329" width="35.42578125" customWidth="1"/>
    <col min="3330" max="3330" width="14.5703125" customWidth="1"/>
    <col min="3331" max="3331" width="21.5703125" customWidth="1"/>
    <col min="3332" max="3332" width="25.7109375" customWidth="1"/>
    <col min="3333" max="3333" width="19.140625" customWidth="1"/>
    <col min="3334" max="3334" width="21.5703125" customWidth="1"/>
    <col min="3335" max="3335" width="20.85546875" customWidth="1"/>
    <col min="3336" max="3336" width="13.7109375" customWidth="1"/>
    <col min="3585" max="3585" width="35.42578125" customWidth="1"/>
    <col min="3586" max="3586" width="14.5703125" customWidth="1"/>
    <col min="3587" max="3587" width="21.5703125" customWidth="1"/>
    <col min="3588" max="3588" width="25.7109375" customWidth="1"/>
    <col min="3589" max="3589" width="19.140625" customWidth="1"/>
    <col min="3590" max="3590" width="21.5703125" customWidth="1"/>
    <col min="3591" max="3591" width="20.85546875" customWidth="1"/>
    <col min="3592" max="3592" width="13.7109375" customWidth="1"/>
    <col min="3841" max="3841" width="35.42578125" customWidth="1"/>
    <col min="3842" max="3842" width="14.5703125" customWidth="1"/>
    <col min="3843" max="3843" width="21.5703125" customWidth="1"/>
    <col min="3844" max="3844" width="25.7109375" customWidth="1"/>
    <col min="3845" max="3845" width="19.140625" customWidth="1"/>
    <col min="3846" max="3846" width="21.5703125" customWidth="1"/>
    <col min="3847" max="3847" width="20.85546875" customWidth="1"/>
    <col min="3848" max="3848" width="13.7109375" customWidth="1"/>
    <col min="4097" max="4097" width="35.42578125" customWidth="1"/>
    <col min="4098" max="4098" width="14.5703125" customWidth="1"/>
    <col min="4099" max="4099" width="21.5703125" customWidth="1"/>
    <col min="4100" max="4100" width="25.7109375" customWidth="1"/>
    <col min="4101" max="4101" width="19.140625" customWidth="1"/>
    <col min="4102" max="4102" width="21.5703125" customWidth="1"/>
    <col min="4103" max="4103" width="20.85546875" customWidth="1"/>
    <col min="4104" max="4104" width="13.7109375" customWidth="1"/>
    <col min="4353" max="4353" width="35.42578125" customWidth="1"/>
    <col min="4354" max="4354" width="14.5703125" customWidth="1"/>
    <col min="4355" max="4355" width="21.5703125" customWidth="1"/>
    <col min="4356" max="4356" width="25.7109375" customWidth="1"/>
    <col min="4357" max="4357" width="19.140625" customWidth="1"/>
    <col min="4358" max="4358" width="21.5703125" customWidth="1"/>
    <col min="4359" max="4359" width="20.85546875" customWidth="1"/>
    <col min="4360" max="4360" width="13.7109375" customWidth="1"/>
    <col min="4609" max="4609" width="35.42578125" customWidth="1"/>
    <col min="4610" max="4610" width="14.5703125" customWidth="1"/>
    <col min="4611" max="4611" width="21.5703125" customWidth="1"/>
    <col min="4612" max="4612" width="25.7109375" customWidth="1"/>
    <col min="4613" max="4613" width="19.140625" customWidth="1"/>
    <col min="4614" max="4614" width="21.5703125" customWidth="1"/>
    <col min="4615" max="4615" width="20.85546875" customWidth="1"/>
    <col min="4616" max="4616" width="13.7109375" customWidth="1"/>
    <col min="4865" max="4865" width="35.42578125" customWidth="1"/>
    <col min="4866" max="4866" width="14.5703125" customWidth="1"/>
    <col min="4867" max="4867" width="21.5703125" customWidth="1"/>
    <col min="4868" max="4868" width="25.7109375" customWidth="1"/>
    <col min="4869" max="4869" width="19.140625" customWidth="1"/>
    <col min="4870" max="4870" width="21.5703125" customWidth="1"/>
    <col min="4871" max="4871" width="20.85546875" customWidth="1"/>
    <col min="4872" max="4872" width="13.7109375" customWidth="1"/>
    <col min="5121" max="5121" width="35.42578125" customWidth="1"/>
    <col min="5122" max="5122" width="14.5703125" customWidth="1"/>
    <col min="5123" max="5123" width="21.5703125" customWidth="1"/>
    <col min="5124" max="5124" width="25.7109375" customWidth="1"/>
    <col min="5125" max="5125" width="19.140625" customWidth="1"/>
    <col min="5126" max="5126" width="21.5703125" customWidth="1"/>
    <col min="5127" max="5127" width="20.85546875" customWidth="1"/>
    <col min="5128" max="5128" width="13.7109375" customWidth="1"/>
    <col min="5377" max="5377" width="35.42578125" customWidth="1"/>
    <col min="5378" max="5378" width="14.5703125" customWidth="1"/>
    <col min="5379" max="5379" width="21.5703125" customWidth="1"/>
    <col min="5380" max="5380" width="25.7109375" customWidth="1"/>
    <col min="5381" max="5381" width="19.140625" customWidth="1"/>
    <col min="5382" max="5382" width="21.5703125" customWidth="1"/>
    <col min="5383" max="5383" width="20.85546875" customWidth="1"/>
    <col min="5384" max="5384" width="13.7109375" customWidth="1"/>
    <col min="5633" max="5633" width="35.42578125" customWidth="1"/>
    <col min="5634" max="5634" width="14.5703125" customWidth="1"/>
    <col min="5635" max="5635" width="21.5703125" customWidth="1"/>
    <col min="5636" max="5636" width="25.7109375" customWidth="1"/>
    <col min="5637" max="5637" width="19.140625" customWidth="1"/>
    <col min="5638" max="5638" width="21.5703125" customWidth="1"/>
    <col min="5639" max="5639" width="20.85546875" customWidth="1"/>
    <col min="5640" max="5640" width="13.7109375" customWidth="1"/>
    <col min="5889" max="5889" width="35.42578125" customWidth="1"/>
    <col min="5890" max="5890" width="14.5703125" customWidth="1"/>
    <col min="5891" max="5891" width="21.5703125" customWidth="1"/>
    <col min="5892" max="5892" width="25.7109375" customWidth="1"/>
    <col min="5893" max="5893" width="19.140625" customWidth="1"/>
    <col min="5894" max="5894" width="21.5703125" customWidth="1"/>
    <col min="5895" max="5895" width="20.85546875" customWidth="1"/>
    <col min="5896" max="5896" width="13.7109375" customWidth="1"/>
    <col min="6145" max="6145" width="35.42578125" customWidth="1"/>
    <col min="6146" max="6146" width="14.5703125" customWidth="1"/>
    <col min="6147" max="6147" width="21.5703125" customWidth="1"/>
    <col min="6148" max="6148" width="25.7109375" customWidth="1"/>
    <col min="6149" max="6149" width="19.140625" customWidth="1"/>
    <col min="6150" max="6150" width="21.5703125" customWidth="1"/>
    <col min="6151" max="6151" width="20.85546875" customWidth="1"/>
    <col min="6152" max="6152" width="13.7109375" customWidth="1"/>
    <col min="6401" max="6401" width="35.42578125" customWidth="1"/>
    <col min="6402" max="6402" width="14.5703125" customWidth="1"/>
    <col min="6403" max="6403" width="21.5703125" customWidth="1"/>
    <col min="6404" max="6404" width="25.7109375" customWidth="1"/>
    <col min="6405" max="6405" width="19.140625" customWidth="1"/>
    <col min="6406" max="6406" width="21.5703125" customWidth="1"/>
    <col min="6407" max="6407" width="20.85546875" customWidth="1"/>
    <col min="6408" max="6408" width="13.7109375" customWidth="1"/>
    <col min="6657" max="6657" width="35.42578125" customWidth="1"/>
    <col min="6658" max="6658" width="14.5703125" customWidth="1"/>
    <col min="6659" max="6659" width="21.5703125" customWidth="1"/>
    <col min="6660" max="6660" width="25.7109375" customWidth="1"/>
    <col min="6661" max="6661" width="19.140625" customWidth="1"/>
    <col min="6662" max="6662" width="21.5703125" customWidth="1"/>
    <col min="6663" max="6663" width="20.85546875" customWidth="1"/>
    <col min="6664" max="6664" width="13.7109375" customWidth="1"/>
    <col min="6913" max="6913" width="35.42578125" customWidth="1"/>
    <col min="6914" max="6914" width="14.5703125" customWidth="1"/>
    <col min="6915" max="6915" width="21.5703125" customWidth="1"/>
    <col min="6916" max="6916" width="25.7109375" customWidth="1"/>
    <col min="6917" max="6917" width="19.140625" customWidth="1"/>
    <col min="6918" max="6918" width="21.5703125" customWidth="1"/>
    <col min="6919" max="6919" width="20.85546875" customWidth="1"/>
    <col min="6920" max="6920" width="13.7109375" customWidth="1"/>
    <col min="7169" max="7169" width="35.42578125" customWidth="1"/>
    <col min="7170" max="7170" width="14.5703125" customWidth="1"/>
    <col min="7171" max="7171" width="21.5703125" customWidth="1"/>
    <col min="7172" max="7172" width="25.7109375" customWidth="1"/>
    <col min="7173" max="7173" width="19.140625" customWidth="1"/>
    <col min="7174" max="7174" width="21.5703125" customWidth="1"/>
    <col min="7175" max="7175" width="20.85546875" customWidth="1"/>
    <col min="7176" max="7176" width="13.7109375" customWidth="1"/>
    <col min="7425" max="7425" width="35.42578125" customWidth="1"/>
    <col min="7426" max="7426" width="14.5703125" customWidth="1"/>
    <col min="7427" max="7427" width="21.5703125" customWidth="1"/>
    <col min="7428" max="7428" width="25.7109375" customWidth="1"/>
    <col min="7429" max="7429" width="19.140625" customWidth="1"/>
    <col min="7430" max="7430" width="21.5703125" customWidth="1"/>
    <col min="7431" max="7431" width="20.85546875" customWidth="1"/>
    <col min="7432" max="7432" width="13.7109375" customWidth="1"/>
    <col min="7681" max="7681" width="35.42578125" customWidth="1"/>
    <col min="7682" max="7682" width="14.5703125" customWidth="1"/>
    <col min="7683" max="7683" width="21.5703125" customWidth="1"/>
    <col min="7684" max="7684" width="25.7109375" customWidth="1"/>
    <col min="7685" max="7685" width="19.140625" customWidth="1"/>
    <col min="7686" max="7686" width="21.5703125" customWidth="1"/>
    <col min="7687" max="7687" width="20.85546875" customWidth="1"/>
    <col min="7688" max="7688" width="13.7109375" customWidth="1"/>
    <col min="7937" max="7937" width="35.42578125" customWidth="1"/>
    <col min="7938" max="7938" width="14.5703125" customWidth="1"/>
    <col min="7939" max="7939" width="21.5703125" customWidth="1"/>
    <col min="7940" max="7940" width="25.7109375" customWidth="1"/>
    <col min="7941" max="7941" width="19.140625" customWidth="1"/>
    <col min="7942" max="7942" width="21.5703125" customWidth="1"/>
    <col min="7943" max="7943" width="20.85546875" customWidth="1"/>
    <col min="7944" max="7944" width="13.7109375" customWidth="1"/>
    <col min="8193" max="8193" width="35.42578125" customWidth="1"/>
    <col min="8194" max="8194" width="14.5703125" customWidth="1"/>
    <col min="8195" max="8195" width="21.5703125" customWidth="1"/>
    <col min="8196" max="8196" width="25.7109375" customWidth="1"/>
    <col min="8197" max="8197" width="19.140625" customWidth="1"/>
    <col min="8198" max="8198" width="21.5703125" customWidth="1"/>
    <col min="8199" max="8199" width="20.85546875" customWidth="1"/>
    <col min="8200" max="8200" width="13.7109375" customWidth="1"/>
    <col min="8449" max="8449" width="35.42578125" customWidth="1"/>
    <col min="8450" max="8450" width="14.5703125" customWidth="1"/>
    <col min="8451" max="8451" width="21.5703125" customWidth="1"/>
    <col min="8452" max="8452" width="25.7109375" customWidth="1"/>
    <col min="8453" max="8453" width="19.140625" customWidth="1"/>
    <col min="8454" max="8454" width="21.5703125" customWidth="1"/>
    <col min="8455" max="8455" width="20.85546875" customWidth="1"/>
    <col min="8456" max="8456" width="13.7109375" customWidth="1"/>
    <col min="8705" max="8705" width="35.42578125" customWidth="1"/>
    <col min="8706" max="8706" width="14.5703125" customWidth="1"/>
    <col min="8707" max="8707" width="21.5703125" customWidth="1"/>
    <col min="8708" max="8708" width="25.7109375" customWidth="1"/>
    <col min="8709" max="8709" width="19.140625" customWidth="1"/>
    <col min="8710" max="8710" width="21.5703125" customWidth="1"/>
    <col min="8711" max="8711" width="20.85546875" customWidth="1"/>
    <col min="8712" max="8712" width="13.7109375" customWidth="1"/>
    <col min="8961" max="8961" width="35.42578125" customWidth="1"/>
    <col min="8962" max="8962" width="14.5703125" customWidth="1"/>
    <col min="8963" max="8963" width="21.5703125" customWidth="1"/>
    <col min="8964" max="8964" width="25.7109375" customWidth="1"/>
    <col min="8965" max="8965" width="19.140625" customWidth="1"/>
    <col min="8966" max="8966" width="21.5703125" customWidth="1"/>
    <col min="8967" max="8967" width="20.85546875" customWidth="1"/>
    <col min="8968" max="8968" width="13.7109375" customWidth="1"/>
    <col min="9217" max="9217" width="35.42578125" customWidth="1"/>
    <col min="9218" max="9218" width="14.5703125" customWidth="1"/>
    <col min="9219" max="9219" width="21.5703125" customWidth="1"/>
    <col min="9220" max="9220" width="25.7109375" customWidth="1"/>
    <col min="9221" max="9221" width="19.140625" customWidth="1"/>
    <col min="9222" max="9222" width="21.5703125" customWidth="1"/>
    <col min="9223" max="9223" width="20.85546875" customWidth="1"/>
    <col min="9224" max="9224" width="13.7109375" customWidth="1"/>
    <col min="9473" max="9473" width="35.42578125" customWidth="1"/>
    <col min="9474" max="9474" width="14.5703125" customWidth="1"/>
    <col min="9475" max="9475" width="21.5703125" customWidth="1"/>
    <col min="9476" max="9476" width="25.7109375" customWidth="1"/>
    <col min="9477" max="9477" width="19.140625" customWidth="1"/>
    <col min="9478" max="9478" width="21.5703125" customWidth="1"/>
    <col min="9479" max="9479" width="20.85546875" customWidth="1"/>
    <col min="9480" max="9480" width="13.7109375" customWidth="1"/>
    <col min="9729" max="9729" width="35.42578125" customWidth="1"/>
    <col min="9730" max="9730" width="14.5703125" customWidth="1"/>
    <col min="9731" max="9731" width="21.5703125" customWidth="1"/>
    <col min="9732" max="9732" width="25.7109375" customWidth="1"/>
    <col min="9733" max="9733" width="19.140625" customWidth="1"/>
    <col min="9734" max="9734" width="21.5703125" customWidth="1"/>
    <col min="9735" max="9735" width="20.85546875" customWidth="1"/>
    <col min="9736" max="9736" width="13.7109375" customWidth="1"/>
    <col min="9985" max="9985" width="35.42578125" customWidth="1"/>
    <col min="9986" max="9986" width="14.5703125" customWidth="1"/>
    <col min="9987" max="9987" width="21.5703125" customWidth="1"/>
    <col min="9988" max="9988" width="25.7109375" customWidth="1"/>
    <col min="9989" max="9989" width="19.140625" customWidth="1"/>
    <col min="9990" max="9990" width="21.5703125" customWidth="1"/>
    <col min="9991" max="9991" width="20.85546875" customWidth="1"/>
    <col min="9992" max="9992" width="13.7109375" customWidth="1"/>
    <col min="10241" max="10241" width="35.42578125" customWidth="1"/>
    <col min="10242" max="10242" width="14.5703125" customWidth="1"/>
    <col min="10243" max="10243" width="21.5703125" customWidth="1"/>
    <col min="10244" max="10244" width="25.7109375" customWidth="1"/>
    <col min="10245" max="10245" width="19.140625" customWidth="1"/>
    <col min="10246" max="10246" width="21.5703125" customWidth="1"/>
    <col min="10247" max="10247" width="20.85546875" customWidth="1"/>
    <col min="10248" max="10248" width="13.7109375" customWidth="1"/>
    <col min="10497" max="10497" width="35.42578125" customWidth="1"/>
    <col min="10498" max="10498" width="14.5703125" customWidth="1"/>
    <col min="10499" max="10499" width="21.5703125" customWidth="1"/>
    <col min="10500" max="10500" width="25.7109375" customWidth="1"/>
    <col min="10501" max="10501" width="19.140625" customWidth="1"/>
    <col min="10502" max="10502" width="21.5703125" customWidth="1"/>
    <col min="10503" max="10503" width="20.85546875" customWidth="1"/>
    <col min="10504" max="10504" width="13.7109375" customWidth="1"/>
    <col min="10753" max="10753" width="35.42578125" customWidth="1"/>
    <col min="10754" max="10754" width="14.5703125" customWidth="1"/>
    <col min="10755" max="10755" width="21.5703125" customWidth="1"/>
    <col min="10756" max="10756" width="25.7109375" customWidth="1"/>
    <col min="10757" max="10757" width="19.140625" customWidth="1"/>
    <col min="10758" max="10758" width="21.5703125" customWidth="1"/>
    <col min="10759" max="10759" width="20.85546875" customWidth="1"/>
    <col min="10760" max="10760" width="13.7109375" customWidth="1"/>
    <col min="11009" max="11009" width="35.42578125" customWidth="1"/>
    <col min="11010" max="11010" width="14.5703125" customWidth="1"/>
    <col min="11011" max="11011" width="21.5703125" customWidth="1"/>
    <col min="11012" max="11012" width="25.7109375" customWidth="1"/>
    <col min="11013" max="11013" width="19.140625" customWidth="1"/>
    <col min="11014" max="11014" width="21.5703125" customWidth="1"/>
    <col min="11015" max="11015" width="20.85546875" customWidth="1"/>
    <col min="11016" max="11016" width="13.7109375" customWidth="1"/>
    <col min="11265" max="11265" width="35.42578125" customWidth="1"/>
    <col min="11266" max="11266" width="14.5703125" customWidth="1"/>
    <col min="11267" max="11267" width="21.5703125" customWidth="1"/>
    <col min="11268" max="11268" width="25.7109375" customWidth="1"/>
    <col min="11269" max="11269" width="19.140625" customWidth="1"/>
    <col min="11270" max="11270" width="21.5703125" customWidth="1"/>
    <col min="11271" max="11271" width="20.85546875" customWidth="1"/>
    <col min="11272" max="11272" width="13.7109375" customWidth="1"/>
    <col min="11521" max="11521" width="35.42578125" customWidth="1"/>
    <col min="11522" max="11522" width="14.5703125" customWidth="1"/>
    <col min="11523" max="11523" width="21.5703125" customWidth="1"/>
    <col min="11524" max="11524" width="25.7109375" customWidth="1"/>
    <col min="11525" max="11525" width="19.140625" customWidth="1"/>
    <col min="11526" max="11526" width="21.5703125" customWidth="1"/>
    <col min="11527" max="11527" width="20.85546875" customWidth="1"/>
    <col min="11528" max="11528" width="13.7109375" customWidth="1"/>
    <col min="11777" max="11777" width="35.42578125" customWidth="1"/>
    <col min="11778" max="11778" width="14.5703125" customWidth="1"/>
    <col min="11779" max="11779" width="21.5703125" customWidth="1"/>
    <col min="11780" max="11780" width="25.7109375" customWidth="1"/>
    <col min="11781" max="11781" width="19.140625" customWidth="1"/>
    <col min="11782" max="11782" width="21.5703125" customWidth="1"/>
    <col min="11783" max="11783" width="20.85546875" customWidth="1"/>
    <col min="11784" max="11784" width="13.7109375" customWidth="1"/>
    <col min="12033" max="12033" width="35.42578125" customWidth="1"/>
    <col min="12034" max="12034" width="14.5703125" customWidth="1"/>
    <col min="12035" max="12035" width="21.5703125" customWidth="1"/>
    <col min="12036" max="12036" width="25.7109375" customWidth="1"/>
    <col min="12037" max="12037" width="19.140625" customWidth="1"/>
    <col min="12038" max="12038" width="21.5703125" customWidth="1"/>
    <col min="12039" max="12039" width="20.85546875" customWidth="1"/>
    <col min="12040" max="12040" width="13.7109375" customWidth="1"/>
    <col min="12289" max="12289" width="35.42578125" customWidth="1"/>
    <col min="12290" max="12290" width="14.5703125" customWidth="1"/>
    <col min="12291" max="12291" width="21.5703125" customWidth="1"/>
    <col min="12292" max="12292" width="25.7109375" customWidth="1"/>
    <col min="12293" max="12293" width="19.140625" customWidth="1"/>
    <col min="12294" max="12294" width="21.5703125" customWidth="1"/>
    <col min="12295" max="12295" width="20.85546875" customWidth="1"/>
    <col min="12296" max="12296" width="13.7109375" customWidth="1"/>
    <col min="12545" max="12545" width="35.42578125" customWidth="1"/>
    <col min="12546" max="12546" width="14.5703125" customWidth="1"/>
    <col min="12547" max="12547" width="21.5703125" customWidth="1"/>
    <col min="12548" max="12548" width="25.7109375" customWidth="1"/>
    <col min="12549" max="12549" width="19.140625" customWidth="1"/>
    <col min="12550" max="12550" width="21.5703125" customWidth="1"/>
    <col min="12551" max="12551" width="20.85546875" customWidth="1"/>
    <col min="12552" max="12552" width="13.7109375" customWidth="1"/>
    <col min="12801" max="12801" width="35.42578125" customWidth="1"/>
    <col min="12802" max="12802" width="14.5703125" customWidth="1"/>
    <col min="12803" max="12803" width="21.5703125" customWidth="1"/>
    <col min="12804" max="12804" width="25.7109375" customWidth="1"/>
    <col min="12805" max="12805" width="19.140625" customWidth="1"/>
    <col min="12806" max="12806" width="21.5703125" customWidth="1"/>
    <col min="12807" max="12807" width="20.85546875" customWidth="1"/>
    <col min="12808" max="12808" width="13.7109375" customWidth="1"/>
    <col min="13057" max="13057" width="35.42578125" customWidth="1"/>
    <col min="13058" max="13058" width="14.5703125" customWidth="1"/>
    <col min="13059" max="13059" width="21.5703125" customWidth="1"/>
    <col min="13060" max="13060" width="25.7109375" customWidth="1"/>
    <col min="13061" max="13061" width="19.140625" customWidth="1"/>
    <col min="13062" max="13062" width="21.5703125" customWidth="1"/>
    <col min="13063" max="13063" width="20.85546875" customWidth="1"/>
    <col min="13064" max="13064" width="13.7109375" customWidth="1"/>
    <col min="13313" max="13313" width="35.42578125" customWidth="1"/>
    <col min="13314" max="13314" width="14.5703125" customWidth="1"/>
    <col min="13315" max="13315" width="21.5703125" customWidth="1"/>
    <col min="13316" max="13316" width="25.7109375" customWidth="1"/>
    <col min="13317" max="13317" width="19.140625" customWidth="1"/>
    <col min="13318" max="13318" width="21.5703125" customWidth="1"/>
    <col min="13319" max="13319" width="20.85546875" customWidth="1"/>
    <col min="13320" max="13320" width="13.7109375" customWidth="1"/>
    <col min="13569" max="13569" width="35.42578125" customWidth="1"/>
    <col min="13570" max="13570" width="14.5703125" customWidth="1"/>
    <col min="13571" max="13571" width="21.5703125" customWidth="1"/>
    <col min="13572" max="13572" width="25.7109375" customWidth="1"/>
    <col min="13573" max="13573" width="19.140625" customWidth="1"/>
    <col min="13574" max="13574" width="21.5703125" customWidth="1"/>
    <col min="13575" max="13575" width="20.85546875" customWidth="1"/>
    <col min="13576" max="13576" width="13.7109375" customWidth="1"/>
    <col min="13825" max="13825" width="35.42578125" customWidth="1"/>
    <col min="13826" max="13826" width="14.5703125" customWidth="1"/>
    <col min="13827" max="13827" width="21.5703125" customWidth="1"/>
    <col min="13828" max="13828" width="25.7109375" customWidth="1"/>
    <col min="13829" max="13829" width="19.140625" customWidth="1"/>
    <col min="13830" max="13830" width="21.5703125" customWidth="1"/>
    <col min="13831" max="13831" width="20.85546875" customWidth="1"/>
    <col min="13832" max="13832" width="13.7109375" customWidth="1"/>
    <col min="14081" max="14081" width="35.42578125" customWidth="1"/>
    <col min="14082" max="14082" width="14.5703125" customWidth="1"/>
    <col min="14083" max="14083" width="21.5703125" customWidth="1"/>
    <col min="14084" max="14084" width="25.7109375" customWidth="1"/>
    <col min="14085" max="14085" width="19.140625" customWidth="1"/>
    <col min="14086" max="14086" width="21.5703125" customWidth="1"/>
    <col min="14087" max="14087" width="20.85546875" customWidth="1"/>
    <col min="14088" max="14088" width="13.7109375" customWidth="1"/>
    <col min="14337" max="14337" width="35.42578125" customWidth="1"/>
    <col min="14338" max="14338" width="14.5703125" customWidth="1"/>
    <col min="14339" max="14339" width="21.5703125" customWidth="1"/>
    <col min="14340" max="14340" width="25.7109375" customWidth="1"/>
    <col min="14341" max="14341" width="19.140625" customWidth="1"/>
    <col min="14342" max="14342" width="21.5703125" customWidth="1"/>
    <col min="14343" max="14343" width="20.85546875" customWidth="1"/>
    <col min="14344" max="14344" width="13.7109375" customWidth="1"/>
    <col min="14593" max="14593" width="35.42578125" customWidth="1"/>
    <col min="14594" max="14594" width="14.5703125" customWidth="1"/>
    <col min="14595" max="14595" width="21.5703125" customWidth="1"/>
    <col min="14596" max="14596" width="25.7109375" customWidth="1"/>
    <col min="14597" max="14597" width="19.140625" customWidth="1"/>
    <col min="14598" max="14598" width="21.5703125" customWidth="1"/>
    <col min="14599" max="14599" width="20.85546875" customWidth="1"/>
    <col min="14600" max="14600" width="13.7109375" customWidth="1"/>
    <col min="14849" max="14849" width="35.42578125" customWidth="1"/>
    <col min="14850" max="14850" width="14.5703125" customWidth="1"/>
    <col min="14851" max="14851" width="21.5703125" customWidth="1"/>
    <col min="14852" max="14852" width="25.7109375" customWidth="1"/>
    <col min="14853" max="14853" width="19.140625" customWidth="1"/>
    <col min="14854" max="14854" width="21.5703125" customWidth="1"/>
    <col min="14855" max="14855" width="20.85546875" customWidth="1"/>
    <col min="14856" max="14856" width="13.7109375" customWidth="1"/>
    <col min="15105" max="15105" width="35.42578125" customWidth="1"/>
    <col min="15106" max="15106" width="14.5703125" customWidth="1"/>
    <col min="15107" max="15107" width="21.5703125" customWidth="1"/>
    <col min="15108" max="15108" width="25.7109375" customWidth="1"/>
    <col min="15109" max="15109" width="19.140625" customWidth="1"/>
    <col min="15110" max="15110" width="21.5703125" customWidth="1"/>
    <col min="15111" max="15111" width="20.85546875" customWidth="1"/>
    <col min="15112" max="15112" width="13.7109375" customWidth="1"/>
    <col min="15361" max="15361" width="35.42578125" customWidth="1"/>
    <col min="15362" max="15362" width="14.5703125" customWidth="1"/>
    <col min="15363" max="15363" width="21.5703125" customWidth="1"/>
    <col min="15364" max="15364" width="25.7109375" customWidth="1"/>
    <col min="15365" max="15365" width="19.140625" customWidth="1"/>
    <col min="15366" max="15366" width="21.5703125" customWidth="1"/>
    <col min="15367" max="15367" width="20.85546875" customWidth="1"/>
    <col min="15368" max="15368" width="13.7109375" customWidth="1"/>
    <col min="15617" max="15617" width="35.42578125" customWidth="1"/>
    <col min="15618" max="15618" width="14.5703125" customWidth="1"/>
    <col min="15619" max="15619" width="21.5703125" customWidth="1"/>
    <col min="15620" max="15620" width="25.7109375" customWidth="1"/>
    <col min="15621" max="15621" width="19.140625" customWidth="1"/>
    <col min="15622" max="15622" width="21.5703125" customWidth="1"/>
    <col min="15623" max="15623" width="20.85546875" customWidth="1"/>
    <col min="15624" max="15624" width="13.7109375" customWidth="1"/>
    <col min="15873" max="15873" width="35.42578125" customWidth="1"/>
    <col min="15874" max="15874" width="14.5703125" customWidth="1"/>
    <col min="15875" max="15875" width="21.5703125" customWidth="1"/>
    <col min="15876" max="15876" width="25.7109375" customWidth="1"/>
    <col min="15877" max="15877" width="19.140625" customWidth="1"/>
    <col min="15878" max="15878" width="21.5703125" customWidth="1"/>
    <col min="15879" max="15879" width="20.85546875" customWidth="1"/>
    <col min="15880" max="15880" width="13.7109375" customWidth="1"/>
    <col min="16129" max="16129" width="35.42578125" customWidth="1"/>
    <col min="16130" max="16130" width="14.5703125" customWidth="1"/>
    <col min="16131" max="16131" width="21.5703125" customWidth="1"/>
    <col min="16132" max="16132" width="25.7109375" customWidth="1"/>
    <col min="16133" max="16133" width="19.140625" customWidth="1"/>
    <col min="16134" max="16134" width="21.5703125" customWidth="1"/>
    <col min="16135" max="16135" width="20.85546875" customWidth="1"/>
    <col min="16136" max="16136" width="13.7109375" customWidth="1"/>
  </cols>
  <sheetData>
    <row r="3" spans="1:8" ht="15.75">
      <c r="A3" s="151" t="s">
        <v>301</v>
      </c>
      <c r="B3" s="151"/>
    </row>
    <row r="4" spans="1:8" ht="15.75">
      <c r="A4" s="161"/>
      <c r="B4" s="161"/>
    </row>
    <row r="5" spans="1:8" ht="15.75">
      <c r="A5" s="161" t="s">
        <v>302</v>
      </c>
      <c r="B5" s="161"/>
    </row>
    <row r="6" spans="1:8" ht="15.75" thickBot="1">
      <c r="A6" s="162"/>
      <c r="B6" s="162"/>
    </row>
    <row r="7" spans="1:8" ht="45.75" thickBot="1">
      <c r="A7" s="163" t="s">
        <v>63</v>
      </c>
      <c r="B7" s="165" t="s">
        <v>307</v>
      </c>
      <c r="C7" s="164" t="s">
        <v>303</v>
      </c>
      <c r="D7" s="165" t="s">
        <v>64</v>
      </c>
      <c r="E7" s="166" t="s">
        <v>304</v>
      </c>
      <c r="F7" s="165" t="s">
        <v>65</v>
      </c>
      <c r="G7" s="167" t="s">
        <v>305</v>
      </c>
      <c r="H7" s="167" t="s">
        <v>306</v>
      </c>
    </row>
    <row r="8" spans="1:8" ht="15.75" thickBot="1">
      <c r="A8" s="168"/>
      <c r="B8" s="169"/>
      <c r="C8" s="169"/>
      <c r="D8" s="169"/>
      <c r="E8" s="169"/>
      <c r="F8" s="169"/>
      <c r="G8" s="169"/>
      <c r="H8" s="169"/>
    </row>
    <row r="9" spans="1:8" ht="15.75" thickBot="1">
      <c r="A9" s="168"/>
      <c r="B9" s="169"/>
      <c r="C9" s="169"/>
      <c r="D9" s="169"/>
      <c r="E9" s="169"/>
      <c r="F9" s="169"/>
      <c r="G9" s="169"/>
      <c r="H9" s="169"/>
    </row>
    <row r="10" spans="1:8" ht="15.75" thickBot="1">
      <c r="A10" s="168"/>
      <c r="B10" s="169"/>
      <c r="C10" s="169"/>
      <c r="D10" s="169"/>
      <c r="E10" s="169"/>
      <c r="F10" s="169"/>
      <c r="G10" s="169"/>
      <c r="H10" s="169"/>
    </row>
    <row r="11" spans="1:8" ht="15.75" thickBot="1">
      <c r="A11" s="168"/>
      <c r="B11" s="169"/>
      <c r="C11" s="169"/>
      <c r="D11" s="169"/>
      <c r="E11" s="169"/>
      <c r="F11" s="169"/>
      <c r="G11" s="169"/>
      <c r="H11" s="169"/>
    </row>
    <row r="12" spans="1:8" ht="15.75" thickBot="1">
      <c r="A12" s="168"/>
      <c r="B12" s="169"/>
      <c r="C12" s="169"/>
      <c r="D12" s="169"/>
      <c r="E12" s="169"/>
      <c r="F12" s="169"/>
      <c r="G12" s="169"/>
      <c r="H12" s="169"/>
    </row>
    <row r="13" spans="1:8" ht="15.75" thickBot="1">
      <c r="A13" s="168"/>
      <c r="B13" s="169"/>
      <c r="C13" s="169"/>
      <c r="D13" s="169"/>
      <c r="E13" s="169"/>
      <c r="F13" s="169"/>
      <c r="G13" s="169"/>
      <c r="H13" s="169"/>
    </row>
    <row r="14" spans="1:8" ht="15.75" thickBot="1">
      <c r="A14" s="168"/>
      <c r="B14" s="169"/>
      <c r="C14" s="169"/>
      <c r="D14" s="169"/>
      <c r="E14" s="169"/>
      <c r="F14" s="169"/>
      <c r="G14" s="169"/>
      <c r="H14" s="169"/>
    </row>
    <row r="15" spans="1:8" ht="15.75" thickBot="1">
      <c r="A15" s="168"/>
      <c r="B15" s="169"/>
      <c r="C15" s="169"/>
      <c r="D15" s="169"/>
      <c r="E15" s="169"/>
      <c r="F15" s="169"/>
      <c r="G15" s="169"/>
      <c r="H15" s="169"/>
    </row>
    <row r="16" spans="1:8" ht="15.75" thickBot="1">
      <c r="A16" s="168"/>
      <c r="B16" s="169"/>
      <c r="C16" s="169"/>
      <c r="D16" s="169"/>
      <c r="E16" s="169"/>
      <c r="F16" s="169"/>
      <c r="G16" s="169"/>
      <c r="H16" s="169"/>
    </row>
    <row r="17" spans="1:8" ht="15.75" thickBot="1">
      <c r="A17" s="168"/>
      <c r="B17" s="169"/>
      <c r="C17" s="169"/>
      <c r="D17" s="169"/>
      <c r="E17" s="169"/>
      <c r="F17" s="169"/>
      <c r="G17" s="169"/>
      <c r="H17" s="169"/>
    </row>
    <row r="18" spans="1:8" ht="15.75" thickBot="1">
      <c r="A18" s="168"/>
      <c r="B18" s="169"/>
      <c r="C18" s="169"/>
      <c r="D18" s="169"/>
      <c r="E18" s="169"/>
      <c r="F18" s="169"/>
      <c r="G18" s="169"/>
      <c r="H18" s="169"/>
    </row>
    <row r="19" spans="1:8" ht="15.75" thickBot="1">
      <c r="A19" s="168"/>
      <c r="B19" s="169"/>
      <c r="C19" s="169"/>
      <c r="D19" s="169"/>
      <c r="E19" s="169"/>
      <c r="F19" s="169"/>
      <c r="G19" s="169"/>
      <c r="H19" s="169"/>
    </row>
    <row r="20" spans="1:8" ht="15.75" thickBot="1">
      <c r="A20" s="168"/>
      <c r="B20" s="169"/>
      <c r="C20" s="169"/>
      <c r="D20" s="169"/>
      <c r="E20" s="169"/>
      <c r="F20" s="169"/>
      <c r="G20" s="169"/>
      <c r="H20" s="169"/>
    </row>
    <row r="21" spans="1:8" ht="15.75" thickBot="1">
      <c r="A21" s="168"/>
      <c r="B21" s="169"/>
      <c r="C21" s="169"/>
      <c r="D21" s="169"/>
      <c r="E21" s="169"/>
      <c r="F21" s="169"/>
      <c r="G21" s="169"/>
      <c r="H21" s="169"/>
    </row>
    <row r="22" spans="1:8" ht="15.75" thickBot="1">
      <c r="A22" s="168"/>
      <c r="B22" s="169"/>
      <c r="C22" s="169"/>
      <c r="D22" s="169"/>
      <c r="E22" s="169"/>
      <c r="F22" s="169"/>
      <c r="G22" s="169"/>
      <c r="H22" s="169"/>
    </row>
    <row r="23" spans="1:8" ht="15.75" thickBot="1">
      <c r="A23" s="168"/>
      <c r="B23" s="169"/>
      <c r="C23" s="169"/>
      <c r="D23" s="169"/>
      <c r="E23" s="169"/>
      <c r="F23" s="169"/>
      <c r="G23" s="169"/>
      <c r="H23" s="169"/>
    </row>
    <row r="24" spans="1:8" ht="15.75" thickBot="1">
      <c r="A24" s="168"/>
      <c r="B24" s="169"/>
      <c r="C24" s="169"/>
      <c r="D24" s="169"/>
      <c r="E24" s="169"/>
      <c r="F24" s="169"/>
      <c r="G24" s="169"/>
      <c r="H24" s="169"/>
    </row>
    <row r="26" spans="1:8">
      <c r="A26" t="s">
        <v>308</v>
      </c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GridLines="0" workbookViewId="0">
      <selection activeCell="G19" sqref="G19"/>
    </sheetView>
  </sheetViews>
  <sheetFormatPr defaultRowHeight="12.75"/>
  <cols>
    <col min="1" max="1" width="24.5703125" customWidth="1"/>
    <col min="2" max="2" width="28.5703125" customWidth="1"/>
    <col min="3" max="3" width="20.85546875" customWidth="1"/>
    <col min="4" max="4" width="21.7109375" customWidth="1"/>
    <col min="5" max="5" width="32.28515625" customWidth="1"/>
    <col min="6" max="6" width="20.85546875" customWidth="1"/>
    <col min="7" max="7" width="13.7109375" customWidth="1"/>
    <col min="257" max="257" width="24.5703125" customWidth="1"/>
    <col min="258" max="258" width="28.5703125" customWidth="1"/>
    <col min="259" max="259" width="20.85546875" customWidth="1"/>
    <col min="260" max="260" width="21.7109375" customWidth="1"/>
    <col min="261" max="261" width="32.28515625" customWidth="1"/>
    <col min="262" max="262" width="20.85546875" customWidth="1"/>
    <col min="263" max="263" width="13.7109375" customWidth="1"/>
    <col min="513" max="513" width="24.5703125" customWidth="1"/>
    <col min="514" max="514" width="28.5703125" customWidth="1"/>
    <col min="515" max="515" width="20.85546875" customWidth="1"/>
    <col min="516" max="516" width="21.7109375" customWidth="1"/>
    <col min="517" max="517" width="32.28515625" customWidth="1"/>
    <col min="518" max="518" width="20.85546875" customWidth="1"/>
    <col min="519" max="519" width="13.7109375" customWidth="1"/>
    <col min="769" max="769" width="24.5703125" customWidth="1"/>
    <col min="770" max="770" width="28.5703125" customWidth="1"/>
    <col min="771" max="771" width="20.85546875" customWidth="1"/>
    <col min="772" max="772" width="21.7109375" customWidth="1"/>
    <col min="773" max="773" width="32.28515625" customWidth="1"/>
    <col min="774" max="774" width="20.85546875" customWidth="1"/>
    <col min="775" max="775" width="13.7109375" customWidth="1"/>
    <col min="1025" max="1025" width="24.5703125" customWidth="1"/>
    <col min="1026" max="1026" width="28.5703125" customWidth="1"/>
    <col min="1027" max="1027" width="20.85546875" customWidth="1"/>
    <col min="1028" max="1028" width="21.7109375" customWidth="1"/>
    <col min="1029" max="1029" width="32.28515625" customWidth="1"/>
    <col min="1030" max="1030" width="20.85546875" customWidth="1"/>
    <col min="1031" max="1031" width="13.7109375" customWidth="1"/>
    <col min="1281" max="1281" width="24.5703125" customWidth="1"/>
    <col min="1282" max="1282" width="28.5703125" customWidth="1"/>
    <col min="1283" max="1283" width="20.85546875" customWidth="1"/>
    <col min="1284" max="1284" width="21.7109375" customWidth="1"/>
    <col min="1285" max="1285" width="32.28515625" customWidth="1"/>
    <col min="1286" max="1286" width="20.85546875" customWidth="1"/>
    <col min="1287" max="1287" width="13.7109375" customWidth="1"/>
    <col min="1537" max="1537" width="24.5703125" customWidth="1"/>
    <col min="1538" max="1538" width="28.5703125" customWidth="1"/>
    <col min="1539" max="1539" width="20.85546875" customWidth="1"/>
    <col min="1540" max="1540" width="21.7109375" customWidth="1"/>
    <col min="1541" max="1541" width="32.28515625" customWidth="1"/>
    <col min="1542" max="1542" width="20.85546875" customWidth="1"/>
    <col min="1543" max="1543" width="13.7109375" customWidth="1"/>
    <col min="1793" max="1793" width="24.5703125" customWidth="1"/>
    <col min="1794" max="1794" width="28.5703125" customWidth="1"/>
    <col min="1795" max="1795" width="20.85546875" customWidth="1"/>
    <col min="1796" max="1796" width="21.7109375" customWidth="1"/>
    <col min="1797" max="1797" width="32.28515625" customWidth="1"/>
    <col min="1798" max="1798" width="20.85546875" customWidth="1"/>
    <col min="1799" max="1799" width="13.7109375" customWidth="1"/>
    <col min="2049" max="2049" width="24.5703125" customWidth="1"/>
    <col min="2050" max="2050" width="28.5703125" customWidth="1"/>
    <col min="2051" max="2051" width="20.85546875" customWidth="1"/>
    <col min="2052" max="2052" width="21.7109375" customWidth="1"/>
    <col min="2053" max="2053" width="32.28515625" customWidth="1"/>
    <col min="2054" max="2054" width="20.85546875" customWidth="1"/>
    <col min="2055" max="2055" width="13.7109375" customWidth="1"/>
    <col min="2305" max="2305" width="24.5703125" customWidth="1"/>
    <col min="2306" max="2306" width="28.5703125" customWidth="1"/>
    <col min="2307" max="2307" width="20.85546875" customWidth="1"/>
    <col min="2308" max="2308" width="21.7109375" customWidth="1"/>
    <col min="2309" max="2309" width="32.28515625" customWidth="1"/>
    <col min="2310" max="2310" width="20.85546875" customWidth="1"/>
    <col min="2311" max="2311" width="13.7109375" customWidth="1"/>
    <col min="2561" max="2561" width="24.5703125" customWidth="1"/>
    <col min="2562" max="2562" width="28.5703125" customWidth="1"/>
    <col min="2563" max="2563" width="20.85546875" customWidth="1"/>
    <col min="2564" max="2564" width="21.7109375" customWidth="1"/>
    <col min="2565" max="2565" width="32.28515625" customWidth="1"/>
    <col min="2566" max="2566" width="20.85546875" customWidth="1"/>
    <col min="2567" max="2567" width="13.7109375" customWidth="1"/>
    <col min="2817" max="2817" width="24.5703125" customWidth="1"/>
    <col min="2818" max="2818" width="28.5703125" customWidth="1"/>
    <col min="2819" max="2819" width="20.85546875" customWidth="1"/>
    <col min="2820" max="2820" width="21.7109375" customWidth="1"/>
    <col min="2821" max="2821" width="32.28515625" customWidth="1"/>
    <col min="2822" max="2822" width="20.85546875" customWidth="1"/>
    <col min="2823" max="2823" width="13.7109375" customWidth="1"/>
    <col min="3073" max="3073" width="24.5703125" customWidth="1"/>
    <col min="3074" max="3074" width="28.5703125" customWidth="1"/>
    <col min="3075" max="3075" width="20.85546875" customWidth="1"/>
    <col min="3076" max="3076" width="21.7109375" customWidth="1"/>
    <col min="3077" max="3077" width="32.28515625" customWidth="1"/>
    <col min="3078" max="3078" width="20.85546875" customWidth="1"/>
    <col min="3079" max="3079" width="13.7109375" customWidth="1"/>
    <col min="3329" max="3329" width="24.5703125" customWidth="1"/>
    <col min="3330" max="3330" width="28.5703125" customWidth="1"/>
    <col min="3331" max="3331" width="20.85546875" customWidth="1"/>
    <col min="3332" max="3332" width="21.7109375" customWidth="1"/>
    <col min="3333" max="3333" width="32.28515625" customWidth="1"/>
    <col min="3334" max="3334" width="20.85546875" customWidth="1"/>
    <col min="3335" max="3335" width="13.7109375" customWidth="1"/>
    <col min="3585" max="3585" width="24.5703125" customWidth="1"/>
    <col min="3586" max="3586" width="28.5703125" customWidth="1"/>
    <col min="3587" max="3587" width="20.85546875" customWidth="1"/>
    <col min="3588" max="3588" width="21.7109375" customWidth="1"/>
    <col min="3589" max="3589" width="32.28515625" customWidth="1"/>
    <col min="3590" max="3590" width="20.85546875" customWidth="1"/>
    <col min="3591" max="3591" width="13.7109375" customWidth="1"/>
    <col min="3841" max="3841" width="24.5703125" customWidth="1"/>
    <col min="3842" max="3842" width="28.5703125" customWidth="1"/>
    <col min="3843" max="3843" width="20.85546875" customWidth="1"/>
    <col min="3844" max="3844" width="21.7109375" customWidth="1"/>
    <col min="3845" max="3845" width="32.28515625" customWidth="1"/>
    <col min="3846" max="3846" width="20.85546875" customWidth="1"/>
    <col min="3847" max="3847" width="13.7109375" customWidth="1"/>
    <col min="4097" max="4097" width="24.5703125" customWidth="1"/>
    <col min="4098" max="4098" width="28.5703125" customWidth="1"/>
    <col min="4099" max="4099" width="20.85546875" customWidth="1"/>
    <col min="4100" max="4100" width="21.7109375" customWidth="1"/>
    <col min="4101" max="4101" width="32.28515625" customWidth="1"/>
    <col min="4102" max="4102" width="20.85546875" customWidth="1"/>
    <col min="4103" max="4103" width="13.7109375" customWidth="1"/>
    <col min="4353" max="4353" width="24.5703125" customWidth="1"/>
    <col min="4354" max="4354" width="28.5703125" customWidth="1"/>
    <col min="4355" max="4355" width="20.85546875" customWidth="1"/>
    <col min="4356" max="4356" width="21.7109375" customWidth="1"/>
    <col min="4357" max="4357" width="32.28515625" customWidth="1"/>
    <col min="4358" max="4358" width="20.85546875" customWidth="1"/>
    <col min="4359" max="4359" width="13.7109375" customWidth="1"/>
    <col min="4609" max="4609" width="24.5703125" customWidth="1"/>
    <col min="4610" max="4610" width="28.5703125" customWidth="1"/>
    <col min="4611" max="4611" width="20.85546875" customWidth="1"/>
    <col min="4612" max="4612" width="21.7109375" customWidth="1"/>
    <col min="4613" max="4613" width="32.28515625" customWidth="1"/>
    <col min="4614" max="4614" width="20.85546875" customWidth="1"/>
    <col min="4615" max="4615" width="13.7109375" customWidth="1"/>
    <col min="4865" max="4865" width="24.5703125" customWidth="1"/>
    <col min="4866" max="4866" width="28.5703125" customWidth="1"/>
    <col min="4867" max="4867" width="20.85546875" customWidth="1"/>
    <col min="4868" max="4868" width="21.7109375" customWidth="1"/>
    <col min="4869" max="4869" width="32.28515625" customWidth="1"/>
    <col min="4870" max="4870" width="20.85546875" customWidth="1"/>
    <col min="4871" max="4871" width="13.7109375" customWidth="1"/>
    <col min="5121" max="5121" width="24.5703125" customWidth="1"/>
    <col min="5122" max="5122" width="28.5703125" customWidth="1"/>
    <col min="5123" max="5123" width="20.85546875" customWidth="1"/>
    <col min="5124" max="5124" width="21.7109375" customWidth="1"/>
    <col min="5125" max="5125" width="32.28515625" customWidth="1"/>
    <col min="5126" max="5126" width="20.85546875" customWidth="1"/>
    <col min="5127" max="5127" width="13.7109375" customWidth="1"/>
    <col min="5377" max="5377" width="24.5703125" customWidth="1"/>
    <col min="5378" max="5378" width="28.5703125" customWidth="1"/>
    <col min="5379" max="5379" width="20.85546875" customWidth="1"/>
    <col min="5380" max="5380" width="21.7109375" customWidth="1"/>
    <col min="5381" max="5381" width="32.28515625" customWidth="1"/>
    <col min="5382" max="5382" width="20.85546875" customWidth="1"/>
    <col min="5383" max="5383" width="13.7109375" customWidth="1"/>
    <col min="5633" max="5633" width="24.5703125" customWidth="1"/>
    <col min="5634" max="5634" width="28.5703125" customWidth="1"/>
    <col min="5635" max="5635" width="20.85546875" customWidth="1"/>
    <col min="5636" max="5636" width="21.7109375" customWidth="1"/>
    <col min="5637" max="5637" width="32.28515625" customWidth="1"/>
    <col min="5638" max="5638" width="20.85546875" customWidth="1"/>
    <col min="5639" max="5639" width="13.7109375" customWidth="1"/>
    <col min="5889" max="5889" width="24.5703125" customWidth="1"/>
    <col min="5890" max="5890" width="28.5703125" customWidth="1"/>
    <col min="5891" max="5891" width="20.85546875" customWidth="1"/>
    <col min="5892" max="5892" width="21.7109375" customWidth="1"/>
    <col min="5893" max="5893" width="32.28515625" customWidth="1"/>
    <col min="5894" max="5894" width="20.85546875" customWidth="1"/>
    <col min="5895" max="5895" width="13.7109375" customWidth="1"/>
    <col min="6145" max="6145" width="24.5703125" customWidth="1"/>
    <col min="6146" max="6146" width="28.5703125" customWidth="1"/>
    <col min="6147" max="6147" width="20.85546875" customWidth="1"/>
    <col min="6148" max="6148" width="21.7109375" customWidth="1"/>
    <col min="6149" max="6149" width="32.28515625" customWidth="1"/>
    <col min="6150" max="6150" width="20.85546875" customWidth="1"/>
    <col min="6151" max="6151" width="13.7109375" customWidth="1"/>
    <col min="6401" max="6401" width="24.5703125" customWidth="1"/>
    <col min="6402" max="6402" width="28.5703125" customWidth="1"/>
    <col min="6403" max="6403" width="20.85546875" customWidth="1"/>
    <col min="6404" max="6404" width="21.7109375" customWidth="1"/>
    <col min="6405" max="6405" width="32.28515625" customWidth="1"/>
    <col min="6406" max="6406" width="20.85546875" customWidth="1"/>
    <col min="6407" max="6407" width="13.7109375" customWidth="1"/>
    <col min="6657" max="6657" width="24.5703125" customWidth="1"/>
    <col min="6658" max="6658" width="28.5703125" customWidth="1"/>
    <col min="6659" max="6659" width="20.85546875" customWidth="1"/>
    <col min="6660" max="6660" width="21.7109375" customWidth="1"/>
    <col min="6661" max="6661" width="32.28515625" customWidth="1"/>
    <col min="6662" max="6662" width="20.85546875" customWidth="1"/>
    <col min="6663" max="6663" width="13.7109375" customWidth="1"/>
    <col min="6913" max="6913" width="24.5703125" customWidth="1"/>
    <col min="6914" max="6914" width="28.5703125" customWidth="1"/>
    <col min="6915" max="6915" width="20.85546875" customWidth="1"/>
    <col min="6916" max="6916" width="21.7109375" customWidth="1"/>
    <col min="6917" max="6917" width="32.28515625" customWidth="1"/>
    <col min="6918" max="6918" width="20.85546875" customWidth="1"/>
    <col min="6919" max="6919" width="13.7109375" customWidth="1"/>
    <col min="7169" max="7169" width="24.5703125" customWidth="1"/>
    <col min="7170" max="7170" width="28.5703125" customWidth="1"/>
    <col min="7171" max="7171" width="20.85546875" customWidth="1"/>
    <col min="7172" max="7172" width="21.7109375" customWidth="1"/>
    <col min="7173" max="7173" width="32.28515625" customWidth="1"/>
    <col min="7174" max="7174" width="20.85546875" customWidth="1"/>
    <col min="7175" max="7175" width="13.7109375" customWidth="1"/>
    <col min="7425" max="7425" width="24.5703125" customWidth="1"/>
    <col min="7426" max="7426" width="28.5703125" customWidth="1"/>
    <col min="7427" max="7427" width="20.85546875" customWidth="1"/>
    <col min="7428" max="7428" width="21.7109375" customWidth="1"/>
    <col min="7429" max="7429" width="32.28515625" customWidth="1"/>
    <col min="7430" max="7430" width="20.85546875" customWidth="1"/>
    <col min="7431" max="7431" width="13.7109375" customWidth="1"/>
    <col min="7681" max="7681" width="24.5703125" customWidth="1"/>
    <col min="7682" max="7682" width="28.5703125" customWidth="1"/>
    <col min="7683" max="7683" width="20.85546875" customWidth="1"/>
    <col min="7684" max="7684" width="21.7109375" customWidth="1"/>
    <col min="7685" max="7685" width="32.28515625" customWidth="1"/>
    <col min="7686" max="7686" width="20.85546875" customWidth="1"/>
    <col min="7687" max="7687" width="13.7109375" customWidth="1"/>
    <col min="7937" max="7937" width="24.5703125" customWidth="1"/>
    <col min="7938" max="7938" width="28.5703125" customWidth="1"/>
    <col min="7939" max="7939" width="20.85546875" customWidth="1"/>
    <col min="7940" max="7940" width="21.7109375" customWidth="1"/>
    <col min="7941" max="7941" width="32.28515625" customWidth="1"/>
    <col min="7942" max="7942" width="20.85546875" customWidth="1"/>
    <col min="7943" max="7943" width="13.7109375" customWidth="1"/>
    <col min="8193" max="8193" width="24.5703125" customWidth="1"/>
    <col min="8194" max="8194" width="28.5703125" customWidth="1"/>
    <col min="8195" max="8195" width="20.85546875" customWidth="1"/>
    <col min="8196" max="8196" width="21.7109375" customWidth="1"/>
    <col min="8197" max="8197" width="32.28515625" customWidth="1"/>
    <col min="8198" max="8198" width="20.85546875" customWidth="1"/>
    <col min="8199" max="8199" width="13.7109375" customWidth="1"/>
    <col min="8449" max="8449" width="24.5703125" customWidth="1"/>
    <col min="8450" max="8450" width="28.5703125" customWidth="1"/>
    <col min="8451" max="8451" width="20.85546875" customWidth="1"/>
    <col min="8452" max="8452" width="21.7109375" customWidth="1"/>
    <col min="8453" max="8453" width="32.28515625" customWidth="1"/>
    <col min="8454" max="8454" width="20.85546875" customWidth="1"/>
    <col min="8455" max="8455" width="13.7109375" customWidth="1"/>
    <col min="8705" max="8705" width="24.5703125" customWidth="1"/>
    <col min="8706" max="8706" width="28.5703125" customWidth="1"/>
    <col min="8707" max="8707" width="20.85546875" customWidth="1"/>
    <col min="8708" max="8708" width="21.7109375" customWidth="1"/>
    <col min="8709" max="8709" width="32.28515625" customWidth="1"/>
    <col min="8710" max="8710" width="20.85546875" customWidth="1"/>
    <col min="8711" max="8711" width="13.7109375" customWidth="1"/>
    <col min="8961" max="8961" width="24.5703125" customWidth="1"/>
    <col min="8962" max="8962" width="28.5703125" customWidth="1"/>
    <col min="8963" max="8963" width="20.85546875" customWidth="1"/>
    <col min="8964" max="8964" width="21.7109375" customWidth="1"/>
    <col min="8965" max="8965" width="32.28515625" customWidth="1"/>
    <col min="8966" max="8966" width="20.85546875" customWidth="1"/>
    <col min="8967" max="8967" width="13.7109375" customWidth="1"/>
    <col min="9217" max="9217" width="24.5703125" customWidth="1"/>
    <col min="9218" max="9218" width="28.5703125" customWidth="1"/>
    <col min="9219" max="9219" width="20.85546875" customWidth="1"/>
    <col min="9220" max="9220" width="21.7109375" customWidth="1"/>
    <col min="9221" max="9221" width="32.28515625" customWidth="1"/>
    <col min="9222" max="9222" width="20.85546875" customWidth="1"/>
    <col min="9223" max="9223" width="13.7109375" customWidth="1"/>
    <col min="9473" max="9473" width="24.5703125" customWidth="1"/>
    <col min="9474" max="9474" width="28.5703125" customWidth="1"/>
    <col min="9475" max="9475" width="20.85546875" customWidth="1"/>
    <col min="9476" max="9476" width="21.7109375" customWidth="1"/>
    <col min="9477" max="9477" width="32.28515625" customWidth="1"/>
    <col min="9478" max="9478" width="20.85546875" customWidth="1"/>
    <col min="9479" max="9479" width="13.7109375" customWidth="1"/>
    <col min="9729" max="9729" width="24.5703125" customWidth="1"/>
    <col min="9730" max="9730" width="28.5703125" customWidth="1"/>
    <col min="9731" max="9731" width="20.85546875" customWidth="1"/>
    <col min="9732" max="9732" width="21.7109375" customWidth="1"/>
    <col min="9733" max="9733" width="32.28515625" customWidth="1"/>
    <col min="9734" max="9734" width="20.85546875" customWidth="1"/>
    <col min="9735" max="9735" width="13.7109375" customWidth="1"/>
    <col min="9985" max="9985" width="24.5703125" customWidth="1"/>
    <col min="9986" max="9986" width="28.5703125" customWidth="1"/>
    <col min="9987" max="9987" width="20.85546875" customWidth="1"/>
    <col min="9988" max="9988" width="21.7109375" customWidth="1"/>
    <col min="9989" max="9989" width="32.28515625" customWidth="1"/>
    <col min="9990" max="9990" width="20.85546875" customWidth="1"/>
    <col min="9991" max="9991" width="13.7109375" customWidth="1"/>
    <col min="10241" max="10241" width="24.5703125" customWidth="1"/>
    <col min="10242" max="10242" width="28.5703125" customWidth="1"/>
    <col min="10243" max="10243" width="20.85546875" customWidth="1"/>
    <col min="10244" max="10244" width="21.7109375" customWidth="1"/>
    <col min="10245" max="10245" width="32.28515625" customWidth="1"/>
    <col min="10246" max="10246" width="20.85546875" customWidth="1"/>
    <col min="10247" max="10247" width="13.7109375" customWidth="1"/>
    <col min="10497" max="10497" width="24.5703125" customWidth="1"/>
    <col min="10498" max="10498" width="28.5703125" customWidth="1"/>
    <col min="10499" max="10499" width="20.85546875" customWidth="1"/>
    <col min="10500" max="10500" width="21.7109375" customWidth="1"/>
    <col min="10501" max="10501" width="32.28515625" customWidth="1"/>
    <col min="10502" max="10502" width="20.85546875" customWidth="1"/>
    <col min="10503" max="10503" width="13.7109375" customWidth="1"/>
    <col min="10753" max="10753" width="24.5703125" customWidth="1"/>
    <col min="10754" max="10754" width="28.5703125" customWidth="1"/>
    <col min="10755" max="10755" width="20.85546875" customWidth="1"/>
    <col min="10756" max="10756" width="21.7109375" customWidth="1"/>
    <col min="10757" max="10757" width="32.28515625" customWidth="1"/>
    <col min="10758" max="10758" width="20.85546875" customWidth="1"/>
    <col min="10759" max="10759" width="13.7109375" customWidth="1"/>
    <col min="11009" max="11009" width="24.5703125" customWidth="1"/>
    <col min="11010" max="11010" width="28.5703125" customWidth="1"/>
    <col min="11011" max="11011" width="20.85546875" customWidth="1"/>
    <col min="11012" max="11012" width="21.7109375" customWidth="1"/>
    <col min="11013" max="11013" width="32.28515625" customWidth="1"/>
    <col min="11014" max="11014" width="20.85546875" customWidth="1"/>
    <col min="11015" max="11015" width="13.7109375" customWidth="1"/>
    <col min="11265" max="11265" width="24.5703125" customWidth="1"/>
    <col min="11266" max="11266" width="28.5703125" customWidth="1"/>
    <col min="11267" max="11267" width="20.85546875" customWidth="1"/>
    <col min="11268" max="11268" width="21.7109375" customWidth="1"/>
    <col min="11269" max="11269" width="32.28515625" customWidth="1"/>
    <col min="11270" max="11270" width="20.85546875" customWidth="1"/>
    <col min="11271" max="11271" width="13.7109375" customWidth="1"/>
    <col min="11521" max="11521" width="24.5703125" customWidth="1"/>
    <col min="11522" max="11522" width="28.5703125" customWidth="1"/>
    <col min="11523" max="11523" width="20.85546875" customWidth="1"/>
    <col min="11524" max="11524" width="21.7109375" customWidth="1"/>
    <col min="11525" max="11525" width="32.28515625" customWidth="1"/>
    <col min="11526" max="11526" width="20.85546875" customWidth="1"/>
    <col min="11527" max="11527" width="13.7109375" customWidth="1"/>
    <col min="11777" max="11777" width="24.5703125" customWidth="1"/>
    <col min="11778" max="11778" width="28.5703125" customWidth="1"/>
    <col min="11779" max="11779" width="20.85546875" customWidth="1"/>
    <col min="11780" max="11780" width="21.7109375" customWidth="1"/>
    <col min="11781" max="11781" width="32.28515625" customWidth="1"/>
    <col min="11782" max="11782" width="20.85546875" customWidth="1"/>
    <col min="11783" max="11783" width="13.7109375" customWidth="1"/>
    <col min="12033" max="12033" width="24.5703125" customWidth="1"/>
    <col min="12034" max="12034" width="28.5703125" customWidth="1"/>
    <col min="12035" max="12035" width="20.85546875" customWidth="1"/>
    <col min="12036" max="12036" width="21.7109375" customWidth="1"/>
    <col min="12037" max="12037" width="32.28515625" customWidth="1"/>
    <col min="12038" max="12038" width="20.85546875" customWidth="1"/>
    <col min="12039" max="12039" width="13.7109375" customWidth="1"/>
    <col min="12289" max="12289" width="24.5703125" customWidth="1"/>
    <col min="12290" max="12290" width="28.5703125" customWidth="1"/>
    <col min="12291" max="12291" width="20.85546875" customWidth="1"/>
    <col min="12292" max="12292" width="21.7109375" customWidth="1"/>
    <col min="12293" max="12293" width="32.28515625" customWidth="1"/>
    <col min="12294" max="12294" width="20.85546875" customWidth="1"/>
    <col min="12295" max="12295" width="13.7109375" customWidth="1"/>
    <col min="12545" max="12545" width="24.5703125" customWidth="1"/>
    <col min="12546" max="12546" width="28.5703125" customWidth="1"/>
    <col min="12547" max="12547" width="20.85546875" customWidth="1"/>
    <col min="12548" max="12548" width="21.7109375" customWidth="1"/>
    <col min="12549" max="12549" width="32.28515625" customWidth="1"/>
    <col min="12550" max="12550" width="20.85546875" customWidth="1"/>
    <col min="12551" max="12551" width="13.7109375" customWidth="1"/>
    <col min="12801" max="12801" width="24.5703125" customWidth="1"/>
    <col min="12802" max="12802" width="28.5703125" customWidth="1"/>
    <col min="12803" max="12803" width="20.85546875" customWidth="1"/>
    <col min="12804" max="12804" width="21.7109375" customWidth="1"/>
    <col min="12805" max="12805" width="32.28515625" customWidth="1"/>
    <col min="12806" max="12806" width="20.85546875" customWidth="1"/>
    <col min="12807" max="12807" width="13.7109375" customWidth="1"/>
    <col min="13057" max="13057" width="24.5703125" customWidth="1"/>
    <col min="13058" max="13058" width="28.5703125" customWidth="1"/>
    <col min="13059" max="13059" width="20.85546875" customWidth="1"/>
    <col min="13060" max="13060" width="21.7109375" customWidth="1"/>
    <col min="13061" max="13061" width="32.28515625" customWidth="1"/>
    <col min="13062" max="13062" width="20.85546875" customWidth="1"/>
    <col min="13063" max="13063" width="13.7109375" customWidth="1"/>
    <col min="13313" max="13313" width="24.5703125" customWidth="1"/>
    <col min="13314" max="13314" width="28.5703125" customWidth="1"/>
    <col min="13315" max="13315" width="20.85546875" customWidth="1"/>
    <col min="13316" max="13316" width="21.7109375" customWidth="1"/>
    <col min="13317" max="13317" width="32.28515625" customWidth="1"/>
    <col min="13318" max="13318" width="20.85546875" customWidth="1"/>
    <col min="13319" max="13319" width="13.7109375" customWidth="1"/>
    <col min="13569" max="13569" width="24.5703125" customWidth="1"/>
    <col min="13570" max="13570" width="28.5703125" customWidth="1"/>
    <col min="13571" max="13571" width="20.85546875" customWidth="1"/>
    <col min="13572" max="13572" width="21.7109375" customWidth="1"/>
    <col min="13573" max="13573" width="32.28515625" customWidth="1"/>
    <col min="13574" max="13574" width="20.85546875" customWidth="1"/>
    <col min="13575" max="13575" width="13.7109375" customWidth="1"/>
    <col min="13825" max="13825" width="24.5703125" customWidth="1"/>
    <col min="13826" max="13826" width="28.5703125" customWidth="1"/>
    <col min="13827" max="13827" width="20.85546875" customWidth="1"/>
    <col min="13828" max="13828" width="21.7109375" customWidth="1"/>
    <col min="13829" max="13829" width="32.28515625" customWidth="1"/>
    <col min="13830" max="13830" width="20.85546875" customWidth="1"/>
    <col min="13831" max="13831" width="13.7109375" customWidth="1"/>
    <col min="14081" max="14081" width="24.5703125" customWidth="1"/>
    <col min="14082" max="14082" width="28.5703125" customWidth="1"/>
    <col min="14083" max="14083" width="20.85546875" customWidth="1"/>
    <col min="14084" max="14084" width="21.7109375" customWidth="1"/>
    <col min="14085" max="14085" width="32.28515625" customWidth="1"/>
    <col min="14086" max="14086" width="20.85546875" customWidth="1"/>
    <col min="14087" max="14087" width="13.7109375" customWidth="1"/>
    <col min="14337" max="14337" width="24.5703125" customWidth="1"/>
    <col min="14338" max="14338" width="28.5703125" customWidth="1"/>
    <col min="14339" max="14339" width="20.85546875" customWidth="1"/>
    <col min="14340" max="14340" width="21.7109375" customWidth="1"/>
    <col min="14341" max="14341" width="32.28515625" customWidth="1"/>
    <col min="14342" max="14342" width="20.85546875" customWidth="1"/>
    <col min="14343" max="14343" width="13.7109375" customWidth="1"/>
    <col min="14593" max="14593" width="24.5703125" customWidth="1"/>
    <col min="14594" max="14594" width="28.5703125" customWidth="1"/>
    <col min="14595" max="14595" width="20.85546875" customWidth="1"/>
    <col min="14596" max="14596" width="21.7109375" customWidth="1"/>
    <col min="14597" max="14597" width="32.28515625" customWidth="1"/>
    <col min="14598" max="14598" width="20.85546875" customWidth="1"/>
    <col min="14599" max="14599" width="13.7109375" customWidth="1"/>
    <col min="14849" max="14849" width="24.5703125" customWidth="1"/>
    <col min="14850" max="14850" width="28.5703125" customWidth="1"/>
    <col min="14851" max="14851" width="20.85546875" customWidth="1"/>
    <col min="14852" max="14852" width="21.7109375" customWidth="1"/>
    <col min="14853" max="14853" width="32.28515625" customWidth="1"/>
    <col min="14854" max="14854" width="20.85546875" customWidth="1"/>
    <col min="14855" max="14855" width="13.7109375" customWidth="1"/>
    <col min="15105" max="15105" width="24.5703125" customWidth="1"/>
    <col min="15106" max="15106" width="28.5703125" customWidth="1"/>
    <col min="15107" max="15107" width="20.85546875" customWidth="1"/>
    <col min="15108" max="15108" width="21.7109375" customWidth="1"/>
    <col min="15109" max="15109" width="32.28515625" customWidth="1"/>
    <col min="15110" max="15110" width="20.85546875" customWidth="1"/>
    <col min="15111" max="15111" width="13.7109375" customWidth="1"/>
    <col min="15361" max="15361" width="24.5703125" customWidth="1"/>
    <col min="15362" max="15362" width="28.5703125" customWidth="1"/>
    <col min="15363" max="15363" width="20.85546875" customWidth="1"/>
    <col min="15364" max="15364" width="21.7109375" customWidth="1"/>
    <col min="15365" max="15365" width="32.28515625" customWidth="1"/>
    <col min="15366" max="15366" width="20.85546875" customWidth="1"/>
    <col min="15367" max="15367" width="13.7109375" customWidth="1"/>
    <col min="15617" max="15617" width="24.5703125" customWidth="1"/>
    <col min="15618" max="15618" width="28.5703125" customWidth="1"/>
    <col min="15619" max="15619" width="20.85546875" customWidth="1"/>
    <col min="15620" max="15620" width="21.7109375" customWidth="1"/>
    <col min="15621" max="15621" width="32.28515625" customWidth="1"/>
    <col min="15622" max="15622" width="20.85546875" customWidth="1"/>
    <col min="15623" max="15623" width="13.7109375" customWidth="1"/>
    <col min="15873" max="15873" width="24.5703125" customWidth="1"/>
    <col min="15874" max="15874" width="28.5703125" customWidth="1"/>
    <col min="15875" max="15875" width="20.85546875" customWidth="1"/>
    <col min="15876" max="15876" width="21.7109375" customWidth="1"/>
    <col min="15877" max="15877" width="32.28515625" customWidth="1"/>
    <col min="15878" max="15878" width="20.85546875" customWidth="1"/>
    <col min="15879" max="15879" width="13.7109375" customWidth="1"/>
    <col min="16129" max="16129" width="24.5703125" customWidth="1"/>
    <col min="16130" max="16130" width="28.5703125" customWidth="1"/>
    <col min="16131" max="16131" width="20.85546875" customWidth="1"/>
    <col min="16132" max="16132" width="21.7109375" customWidth="1"/>
    <col min="16133" max="16133" width="32.28515625" customWidth="1"/>
    <col min="16134" max="16134" width="20.85546875" customWidth="1"/>
    <col min="16135" max="16135" width="13.7109375" customWidth="1"/>
  </cols>
  <sheetData>
    <row r="1" spans="1:5" ht="15.75">
      <c r="A1" s="151" t="s">
        <v>309</v>
      </c>
    </row>
    <row r="2" spans="1:5" ht="15.75">
      <c r="A2" s="161"/>
    </row>
    <row r="3" spans="1:5" ht="15.75">
      <c r="A3" s="161" t="s">
        <v>302</v>
      </c>
    </row>
    <row r="4" spans="1:5" ht="15.75" thickBot="1">
      <c r="A4" s="170"/>
    </row>
    <row r="5" spans="1:5" ht="32.25" thickBot="1">
      <c r="A5" s="171" t="s">
        <v>310</v>
      </c>
      <c r="B5" s="172" t="s">
        <v>311</v>
      </c>
      <c r="C5" s="172" t="s">
        <v>312</v>
      </c>
      <c r="D5" s="172" t="s">
        <v>313</v>
      </c>
      <c r="E5" s="172" t="s">
        <v>314</v>
      </c>
    </row>
    <row r="6" spans="1:5" ht="16.5" thickBot="1">
      <c r="A6" s="173"/>
      <c r="B6" s="174"/>
      <c r="C6" s="174"/>
      <c r="D6" s="174"/>
      <c r="E6" s="174"/>
    </row>
    <row r="7" spans="1:5" ht="16.5" thickBot="1">
      <c r="A7" s="173"/>
      <c r="B7" s="174"/>
      <c r="C7" s="174"/>
      <c r="D7" s="174"/>
      <c r="E7" s="174"/>
    </row>
    <row r="8" spans="1:5" ht="16.5" thickBot="1">
      <c r="A8" s="173"/>
      <c r="B8" s="174"/>
      <c r="C8" s="174"/>
      <c r="D8" s="174"/>
      <c r="E8" s="174"/>
    </row>
    <row r="9" spans="1:5" ht="16.5" thickBot="1">
      <c r="A9" s="173"/>
      <c r="B9" s="174"/>
      <c r="C9" s="174"/>
      <c r="D9" s="174"/>
      <c r="E9" s="174"/>
    </row>
    <row r="10" spans="1:5" ht="16.5" thickBot="1">
      <c r="A10" s="173"/>
      <c r="B10" s="174"/>
      <c r="C10" s="174"/>
      <c r="D10" s="174"/>
      <c r="E10" s="174"/>
    </row>
    <row r="11" spans="1:5" ht="16.5" thickBot="1">
      <c r="A11" s="173"/>
      <c r="B11" s="174"/>
      <c r="C11" s="174"/>
      <c r="D11" s="174"/>
      <c r="E11" s="174"/>
    </row>
    <row r="12" spans="1:5" ht="16.5" thickBot="1">
      <c r="A12" s="173"/>
      <c r="B12" s="174"/>
      <c r="C12" s="174"/>
      <c r="D12" s="174"/>
      <c r="E12" s="174"/>
    </row>
    <row r="13" spans="1:5" ht="16.5" thickBot="1">
      <c r="A13" s="173"/>
      <c r="B13" s="174"/>
      <c r="C13" s="174"/>
      <c r="D13" s="174"/>
      <c r="E13" s="174"/>
    </row>
    <row r="14" spans="1:5" ht="16.5" thickBot="1">
      <c r="A14" s="173"/>
      <c r="B14" s="174"/>
      <c r="C14" s="174"/>
      <c r="D14" s="174"/>
      <c r="E14" s="174"/>
    </row>
    <row r="15" spans="1:5" ht="16.5" thickBot="1">
      <c r="A15" s="173"/>
      <c r="B15" s="174"/>
      <c r="C15" s="174"/>
      <c r="D15" s="174"/>
      <c r="E15" s="174"/>
    </row>
    <row r="16" spans="1:5" ht="16.5" thickBot="1">
      <c r="A16" s="173"/>
      <c r="B16" s="174"/>
      <c r="C16" s="174"/>
      <c r="D16" s="174"/>
      <c r="E16" s="174"/>
    </row>
    <row r="17" spans="1:5" ht="16.5" thickBot="1">
      <c r="A17" s="173"/>
      <c r="B17" s="174"/>
      <c r="C17" s="174"/>
      <c r="D17" s="174"/>
      <c r="E17" s="174"/>
    </row>
    <row r="18" spans="1:5" ht="16.5" thickBot="1">
      <c r="A18" s="173"/>
      <c r="B18" s="174"/>
      <c r="C18" s="174"/>
      <c r="D18" s="174"/>
      <c r="E18" s="174"/>
    </row>
    <row r="19" spans="1:5" ht="16.5" thickBot="1">
      <c r="A19" s="173"/>
      <c r="B19" s="174"/>
      <c r="C19" s="174"/>
      <c r="D19" s="174"/>
      <c r="E19" s="174"/>
    </row>
    <row r="20" spans="1:5" ht="16.5" thickBot="1">
      <c r="A20" s="173"/>
      <c r="B20" s="174"/>
      <c r="C20" s="174"/>
      <c r="D20" s="174"/>
      <c r="E20" s="174"/>
    </row>
    <row r="21" spans="1:5" ht="16.5" thickBot="1">
      <c r="A21" s="173"/>
      <c r="B21" s="174"/>
      <c r="C21" s="174"/>
      <c r="D21" s="174"/>
      <c r="E21" s="174"/>
    </row>
    <row r="22" spans="1:5" ht="16.5" thickBot="1">
      <c r="A22" s="173"/>
      <c r="B22" s="174"/>
      <c r="C22" s="174"/>
      <c r="D22" s="174"/>
      <c r="E22" s="174"/>
    </row>
    <row r="23" spans="1:5" ht="16.5" thickBot="1">
      <c r="A23" s="173"/>
      <c r="B23" s="174"/>
      <c r="C23" s="174"/>
      <c r="D23" s="174"/>
      <c r="E23" s="174"/>
    </row>
    <row r="24" spans="1:5" ht="16.5" thickBot="1">
      <c r="A24" s="173"/>
      <c r="B24" s="174"/>
      <c r="C24" s="174"/>
      <c r="D24" s="174"/>
      <c r="E24" s="174"/>
    </row>
    <row r="25" spans="1:5" ht="16.5" thickBot="1">
      <c r="A25" s="173"/>
      <c r="B25" s="174"/>
      <c r="C25" s="174"/>
      <c r="D25" s="174"/>
      <c r="E25" s="174"/>
    </row>
    <row r="26" spans="1:5" ht="16.5" thickBot="1">
      <c r="A26" s="173"/>
      <c r="B26" s="174"/>
      <c r="C26" s="174"/>
      <c r="D26" s="174"/>
      <c r="E26" s="174"/>
    </row>
    <row r="27" spans="1:5" ht="16.5" thickBot="1">
      <c r="A27" s="173"/>
      <c r="B27" s="174"/>
      <c r="C27" s="174"/>
      <c r="D27" s="174"/>
      <c r="E27" s="174"/>
    </row>
    <row r="28" spans="1:5" ht="16.5" thickBot="1">
      <c r="A28" s="173"/>
      <c r="B28" s="174"/>
      <c r="C28" s="174"/>
      <c r="D28" s="174"/>
      <c r="E28" s="174"/>
    </row>
    <row r="30" spans="1:5">
      <c r="A30" t="s">
        <v>315</v>
      </c>
    </row>
  </sheetData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3"/>
  <sheetViews>
    <sheetView showGridLines="0" workbookViewId="0">
      <selection sqref="A1:I23"/>
    </sheetView>
  </sheetViews>
  <sheetFormatPr defaultRowHeight="12.75"/>
  <cols>
    <col min="1" max="1" width="2.5703125" customWidth="1"/>
    <col min="2" max="2" width="23.140625" customWidth="1"/>
    <col min="3" max="9" width="15.7109375" customWidth="1"/>
  </cols>
  <sheetData>
    <row r="1" spans="2:10">
      <c r="B1" s="17" t="s">
        <v>135</v>
      </c>
      <c r="C1" s="22"/>
      <c r="D1" s="22"/>
      <c r="E1" s="22"/>
      <c r="F1" s="22"/>
      <c r="G1" s="22"/>
      <c r="H1" s="22"/>
      <c r="I1" s="22"/>
    </row>
    <row r="2" spans="2:10">
      <c r="B2" s="17" t="s">
        <v>361</v>
      </c>
      <c r="C2" s="22"/>
      <c r="D2" s="22"/>
      <c r="E2" s="22"/>
      <c r="F2" s="22"/>
      <c r="G2" s="22"/>
      <c r="H2" s="22"/>
      <c r="I2" s="22"/>
    </row>
    <row r="3" spans="2:10">
      <c r="B3" s="17" t="s">
        <v>363</v>
      </c>
      <c r="C3" s="22"/>
      <c r="D3" s="22"/>
      <c r="E3" s="22"/>
      <c r="F3" s="22"/>
      <c r="G3" s="22"/>
      <c r="H3" s="22"/>
      <c r="I3" s="22"/>
    </row>
    <row r="4" spans="2:10">
      <c r="B4" s="22" t="s">
        <v>362</v>
      </c>
      <c r="C4" s="22"/>
      <c r="D4" s="22"/>
      <c r="E4" s="22"/>
      <c r="F4" s="22"/>
      <c r="G4" s="22"/>
      <c r="H4" s="22"/>
      <c r="I4" s="22"/>
    </row>
    <row r="5" spans="2:10" ht="45" customHeight="1">
      <c r="B5" s="264" t="s">
        <v>96</v>
      </c>
      <c r="C5" s="264"/>
      <c r="D5" s="264"/>
      <c r="E5" s="264"/>
      <c r="F5" s="264"/>
      <c r="G5" s="264"/>
      <c r="H5" s="264"/>
      <c r="I5" s="264"/>
      <c r="J5" s="2"/>
    </row>
    <row r="6" spans="2:10">
      <c r="B6" s="22"/>
      <c r="C6" s="22"/>
      <c r="D6" s="22"/>
      <c r="E6" s="22"/>
      <c r="F6" s="22"/>
      <c r="G6" s="22"/>
      <c r="H6" s="22"/>
      <c r="I6" s="22"/>
    </row>
    <row r="7" spans="2:10" ht="24">
      <c r="B7" s="244" t="s">
        <v>63</v>
      </c>
      <c r="C7" s="95" t="s">
        <v>66</v>
      </c>
      <c r="D7" s="95" t="s">
        <v>68</v>
      </c>
      <c r="E7" s="238" t="s">
        <v>148</v>
      </c>
      <c r="F7" s="95" t="s">
        <v>70</v>
      </c>
      <c r="G7" s="145" t="s">
        <v>65</v>
      </c>
      <c r="H7" s="95" t="s">
        <v>73</v>
      </c>
      <c r="I7" s="95" t="s">
        <v>75</v>
      </c>
    </row>
    <row r="8" spans="2:10">
      <c r="B8" s="244"/>
      <c r="C8" s="106" t="s">
        <v>67</v>
      </c>
      <c r="D8" s="106" t="s">
        <v>69</v>
      </c>
      <c r="E8" s="239"/>
      <c r="F8" s="106" t="s">
        <v>71</v>
      </c>
      <c r="G8" s="146" t="s">
        <v>72</v>
      </c>
      <c r="H8" s="106" t="s">
        <v>74</v>
      </c>
      <c r="I8" s="106" t="s">
        <v>76</v>
      </c>
    </row>
    <row r="9" spans="2:10" ht="36">
      <c r="B9" s="213" t="s">
        <v>1071</v>
      </c>
      <c r="C9" s="213" t="s">
        <v>1072</v>
      </c>
      <c r="D9" s="213" t="s">
        <v>1073</v>
      </c>
      <c r="E9" s="213" t="s">
        <v>1074</v>
      </c>
      <c r="F9" s="213" t="s">
        <v>1075</v>
      </c>
      <c r="G9" s="212" t="s">
        <v>1076</v>
      </c>
      <c r="H9" s="213" t="s">
        <v>1077</v>
      </c>
      <c r="I9" s="214">
        <v>41602</v>
      </c>
    </row>
    <row r="10" spans="2:10" ht="36">
      <c r="B10" s="213" t="s">
        <v>1078</v>
      </c>
      <c r="C10" s="213" t="s">
        <v>1072</v>
      </c>
      <c r="D10" s="213" t="s">
        <v>1079</v>
      </c>
      <c r="E10" s="213" t="s">
        <v>1080</v>
      </c>
      <c r="F10" s="213" t="s">
        <v>1075</v>
      </c>
      <c r="G10" s="212" t="s">
        <v>1081</v>
      </c>
      <c r="H10" s="213" t="s">
        <v>1082</v>
      </c>
      <c r="I10" s="214">
        <v>43011</v>
      </c>
    </row>
    <row r="11" spans="2:10" ht="36">
      <c r="B11" s="213" t="s">
        <v>1083</v>
      </c>
      <c r="C11" s="213" t="s">
        <v>1072</v>
      </c>
      <c r="D11" s="213" t="s">
        <v>1084</v>
      </c>
      <c r="E11" s="213" t="s">
        <v>1074</v>
      </c>
      <c r="F11" s="213" t="s">
        <v>1075</v>
      </c>
      <c r="G11" s="212" t="s">
        <v>1081</v>
      </c>
      <c r="H11" s="213" t="s">
        <v>1085</v>
      </c>
      <c r="I11" s="214">
        <v>43150</v>
      </c>
    </row>
    <row r="12" spans="2:10">
      <c r="B12" s="131"/>
      <c r="C12" s="131"/>
      <c r="D12" s="131"/>
      <c r="E12" s="131"/>
      <c r="F12" s="131"/>
      <c r="G12" s="147"/>
      <c r="H12" s="131"/>
      <c r="I12" s="131"/>
    </row>
    <row r="13" spans="2:10">
      <c r="B13" s="131"/>
      <c r="C13" s="131"/>
      <c r="D13" s="131"/>
      <c r="E13" s="131"/>
      <c r="F13" s="131"/>
      <c r="G13" s="147"/>
      <c r="H13" s="131"/>
      <c r="I13" s="131"/>
    </row>
    <row r="14" spans="2:10">
      <c r="B14" s="131"/>
      <c r="C14" s="131"/>
      <c r="D14" s="131"/>
      <c r="E14" s="131"/>
      <c r="F14" s="131"/>
      <c r="G14" s="147"/>
      <c r="H14" s="131"/>
      <c r="I14" s="131"/>
    </row>
    <row r="15" spans="2:10">
      <c r="B15" s="131"/>
      <c r="C15" s="131"/>
      <c r="D15" s="131"/>
      <c r="E15" s="131"/>
      <c r="F15" s="131"/>
      <c r="G15" s="147"/>
      <c r="H15" s="131"/>
      <c r="I15" s="131"/>
    </row>
    <row r="16" spans="2:10">
      <c r="B16" s="131"/>
      <c r="C16" s="131"/>
      <c r="D16" s="131"/>
      <c r="E16" s="131"/>
      <c r="F16" s="131"/>
      <c r="G16" s="147"/>
      <c r="H16" s="131"/>
      <c r="I16" s="131"/>
    </row>
    <row r="17" spans="2:9">
      <c r="B17" s="131"/>
      <c r="C17" s="131"/>
      <c r="D17" s="131"/>
      <c r="E17" s="131"/>
      <c r="F17" s="131"/>
      <c r="G17" s="147"/>
      <c r="H17" s="131"/>
      <c r="I17" s="131"/>
    </row>
    <row r="18" spans="2:9">
      <c r="B18" s="131"/>
      <c r="C18" s="131"/>
      <c r="D18" s="131"/>
      <c r="E18" s="131"/>
      <c r="F18" s="131"/>
      <c r="G18" s="147"/>
      <c r="H18" s="131"/>
      <c r="I18" s="131"/>
    </row>
    <row r="19" spans="2:9">
      <c r="B19" s="131"/>
      <c r="C19" s="131"/>
      <c r="D19" s="131"/>
      <c r="E19" s="131"/>
      <c r="F19" s="131"/>
      <c r="G19" s="147"/>
      <c r="H19" s="131"/>
      <c r="I19" s="131"/>
    </row>
    <row r="20" spans="2:9">
      <c r="B20" s="131"/>
      <c r="C20" s="131"/>
      <c r="D20" s="131"/>
      <c r="E20" s="131"/>
      <c r="F20" s="131"/>
      <c r="G20" s="147"/>
      <c r="H20" s="131"/>
      <c r="I20" s="131"/>
    </row>
    <row r="21" spans="2:9">
      <c r="B21" s="131"/>
      <c r="C21" s="131"/>
      <c r="D21" s="131"/>
      <c r="E21" s="131"/>
      <c r="F21" s="131"/>
      <c r="G21" s="147"/>
      <c r="H21" s="131"/>
      <c r="I21" s="131"/>
    </row>
    <row r="22" spans="2:9">
      <c r="B22" s="131"/>
      <c r="C22" s="131"/>
      <c r="D22" s="131"/>
      <c r="E22" s="131"/>
      <c r="F22" s="131"/>
      <c r="G22" s="147"/>
      <c r="H22" s="131"/>
      <c r="I22" s="131"/>
    </row>
    <row r="23" spans="2:9">
      <c r="B23" s="131"/>
      <c r="C23" s="131"/>
      <c r="D23" s="131"/>
      <c r="E23" s="131"/>
      <c r="F23" s="131"/>
      <c r="G23" s="147"/>
      <c r="H23" s="131"/>
      <c r="I23" s="131"/>
    </row>
    <row r="31" spans="2:9">
      <c r="B31" s="7"/>
    </row>
    <row r="32" spans="2:9">
      <c r="B32" s="3"/>
    </row>
    <row r="33" spans="2:2">
      <c r="B33" s="3"/>
    </row>
  </sheetData>
  <mergeCells count="3">
    <mergeCell ref="B7:B8"/>
    <mergeCell ref="B5:I5"/>
    <mergeCell ref="E7:E8"/>
  </mergeCells>
  <phoneticPr fontId="0" type="noConversion"/>
  <pageMargins left="0.78740157499999996" right="0.78740157499999996" top="0.984251969" bottom="0.984251969" header="0.49212598499999999" footer="0.49212598499999999"/>
  <pageSetup paperSize="9" scale="9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showGridLines="0" workbookViewId="0">
      <selection activeCell="I27" sqref="I27"/>
    </sheetView>
  </sheetViews>
  <sheetFormatPr defaultRowHeight="12.75"/>
  <cols>
    <col min="1" max="1" width="2.28515625" customWidth="1"/>
    <col min="2" max="3" width="14.42578125" customWidth="1"/>
    <col min="4" max="4" width="21.5703125" customWidth="1"/>
    <col min="5" max="6" width="20.85546875" customWidth="1"/>
    <col min="7" max="7" width="21.7109375" customWidth="1"/>
    <col min="8" max="8" width="19.28515625" customWidth="1"/>
    <col min="9" max="9" width="20.85546875" customWidth="1"/>
    <col min="10" max="10" width="13.7109375" customWidth="1"/>
    <col min="259" max="260" width="14.42578125" customWidth="1"/>
    <col min="261" max="261" width="21.5703125" customWidth="1"/>
    <col min="262" max="262" width="20.85546875" customWidth="1"/>
    <col min="263" max="263" width="21.7109375" customWidth="1"/>
    <col min="264" max="264" width="19.28515625" customWidth="1"/>
    <col min="265" max="265" width="20.85546875" customWidth="1"/>
    <col min="266" max="266" width="13.7109375" customWidth="1"/>
    <col min="515" max="516" width="14.42578125" customWidth="1"/>
    <col min="517" max="517" width="21.5703125" customWidth="1"/>
    <col min="518" max="518" width="20.85546875" customWidth="1"/>
    <col min="519" max="519" width="21.7109375" customWidth="1"/>
    <col min="520" max="520" width="19.28515625" customWidth="1"/>
    <col min="521" max="521" width="20.85546875" customWidth="1"/>
    <col min="522" max="522" width="13.7109375" customWidth="1"/>
    <col min="771" max="772" width="14.42578125" customWidth="1"/>
    <col min="773" max="773" width="21.5703125" customWidth="1"/>
    <col min="774" max="774" width="20.85546875" customWidth="1"/>
    <col min="775" max="775" width="21.7109375" customWidth="1"/>
    <col min="776" max="776" width="19.28515625" customWidth="1"/>
    <col min="777" max="777" width="20.85546875" customWidth="1"/>
    <col min="778" max="778" width="13.7109375" customWidth="1"/>
    <col min="1027" max="1028" width="14.42578125" customWidth="1"/>
    <col min="1029" max="1029" width="21.5703125" customWidth="1"/>
    <col min="1030" max="1030" width="20.85546875" customWidth="1"/>
    <col min="1031" max="1031" width="21.7109375" customWidth="1"/>
    <col min="1032" max="1032" width="19.28515625" customWidth="1"/>
    <col min="1033" max="1033" width="20.85546875" customWidth="1"/>
    <col min="1034" max="1034" width="13.7109375" customWidth="1"/>
    <col min="1283" max="1284" width="14.42578125" customWidth="1"/>
    <col min="1285" max="1285" width="21.5703125" customWidth="1"/>
    <col min="1286" max="1286" width="20.85546875" customWidth="1"/>
    <col min="1287" max="1287" width="21.7109375" customWidth="1"/>
    <col min="1288" max="1288" width="19.28515625" customWidth="1"/>
    <col min="1289" max="1289" width="20.85546875" customWidth="1"/>
    <col min="1290" max="1290" width="13.7109375" customWidth="1"/>
    <col min="1539" max="1540" width="14.42578125" customWidth="1"/>
    <col min="1541" max="1541" width="21.5703125" customWidth="1"/>
    <col min="1542" max="1542" width="20.85546875" customWidth="1"/>
    <col min="1543" max="1543" width="21.7109375" customWidth="1"/>
    <col min="1544" max="1544" width="19.28515625" customWidth="1"/>
    <col min="1545" max="1545" width="20.85546875" customWidth="1"/>
    <col min="1546" max="1546" width="13.7109375" customWidth="1"/>
    <col min="1795" max="1796" width="14.42578125" customWidth="1"/>
    <col min="1797" max="1797" width="21.5703125" customWidth="1"/>
    <col min="1798" max="1798" width="20.85546875" customWidth="1"/>
    <col min="1799" max="1799" width="21.7109375" customWidth="1"/>
    <col min="1800" max="1800" width="19.28515625" customWidth="1"/>
    <col min="1801" max="1801" width="20.85546875" customWidth="1"/>
    <col min="1802" max="1802" width="13.7109375" customWidth="1"/>
    <col min="2051" max="2052" width="14.42578125" customWidth="1"/>
    <col min="2053" max="2053" width="21.5703125" customWidth="1"/>
    <col min="2054" max="2054" width="20.85546875" customWidth="1"/>
    <col min="2055" max="2055" width="21.7109375" customWidth="1"/>
    <col min="2056" max="2056" width="19.28515625" customWidth="1"/>
    <col min="2057" max="2057" width="20.85546875" customWidth="1"/>
    <col min="2058" max="2058" width="13.7109375" customWidth="1"/>
    <col min="2307" max="2308" width="14.42578125" customWidth="1"/>
    <col min="2309" max="2309" width="21.5703125" customWidth="1"/>
    <col min="2310" max="2310" width="20.85546875" customWidth="1"/>
    <col min="2311" max="2311" width="21.7109375" customWidth="1"/>
    <col min="2312" max="2312" width="19.28515625" customWidth="1"/>
    <col min="2313" max="2313" width="20.85546875" customWidth="1"/>
    <col min="2314" max="2314" width="13.7109375" customWidth="1"/>
    <col min="2563" max="2564" width="14.42578125" customWidth="1"/>
    <col min="2565" max="2565" width="21.5703125" customWidth="1"/>
    <col min="2566" max="2566" width="20.85546875" customWidth="1"/>
    <col min="2567" max="2567" width="21.7109375" customWidth="1"/>
    <col min="2568" max="2568" width="19.28515625" customWidth="1"/>
    <col min="2569" max="2569" width="20.85546875" customWidth="1"/>
    <col min="2570" max="2570" width="13.7109375" customWidth="1"/>
    <col min="2819" max="2820" width="14.42578125" customWidth="1"/>
    <col min="2821" max="2821" width="21.5703125" customWidth="1"/>
    <col min="2822" max="2822" width="20.85546875" customWidth="1"/>
    <col min="2823" max="2823" width="21.7109375" customWidth="1"/>
    <col min="2824" max="2824" width="19.28515625" customWidth="1"/>
    <col min="2825" max="2825" width="20.85546875" customWidth="1"/>
    <col min="2826" max="2826" width="13.7109375" customWidth="1"/>
    <col min="3075" max="3076" width="14.42578125" customWidth="1"/>
    <col min="3077" max="3077" width="21.5703125" customWidth="1"/>
    <col min="3078" max="3078" width="20.85546875" customWidth="1"/>
    <col min="3079" max="3079" width="21.7109375" customWidth="1"/>
    <col min="3080" max="3080" width="19.28515625" customWidth="1"/>
    <col min="3081" max="3081" width="20.85546875" customWidth="1"/>
    <col min="3082" max="3082" width="13.7109375" customWidth="1"/>
    <col min="3331" max="3332" width="14.42578125" customWidth="1"/>
    <col min="3333" max="3333" width="21.5703125" customWidth="1"/>
    <col min="3334" max="3334" width="20.85546875" customWidth="1"/>
    <col min="3335" max="3335" width="21.7109375" customWidth="1"/>
    <col min="3336" max="3336" width="19.28515625" customWidth="1"/>
    <col min="3337" max="3337" width="20.85546875" customWidth="1"/>
    <col min="3338" max="3338" width="13.7109375" customWidth="1"/>
    <col min="3587" max="3588" width="14.42578125" customWidth="1"/>
    <col min="3589" max="3589" width="21.5703125" customWidth="1"/>
    <col min="3590" max="3590" width="20.85546875" customWidth="1"/>
    <col min="3591" max="3591" width="21.7109375" customWidth="1"/>
    <col min="3592" max="3592" width="19.28515625" customWidth="1"/>
    <col min="3593" max="3593" width="20.85546875" customWidth="1"/>
    <col min="3594" max="3594" width="13.7109375" customWidth="1"/>
    <col min="3843" max="3844" width="14.42578125" customWidth="1"/>
    <col min="3845" max="3845" width="21.5703125" customWidth="1"/>
    <col min="3846" max="3846" width="20.85546875" customWidth="1"/>
    <col min="3847" max="3847" width="21.7109375" customWidth="1"/>
    <col min="3848" max="3848" width="19.28515625" customWidth="1"/>
    <col min="3849" max="3849" width="20.85546875" customWidth="1"/>
    <col min="3850" max="3850" width="13.7109375" customWidth="1"/>
    <col min="4099" max="4100" width="14.42578125" customWidth="1"/>
    <col min="4101" max="4101" width="21.5703125" customWidth="1"/>
    <col min="4102" max="4102" width="20.85546875" customWidth="1"/>
    <col min="4103" max="4103" width="21.7109375" customWidth="1"/>
    <col min="4104" max="4104" width="19.28515625" customWidth="1"/>
    <col min="4105" max="4105" width="20.85546875" customWidth="1"/>
    <col min="4106" max="4106" width="13.7109375" customWidth="1"/>
    <col min="4355" max="4356" width="14.42578125" customWidth="1"/>
    <col min="4357" max="4357" width="21.5703125" customWidth="1"/>
    <col min="4358" max="4358" width="20.85546875" customWidth="1"/>
    <col min="4359" max="4359" width="21.7109375" customWidth="1"/>
    <col min="4360" max="4360" width="19.28515625" customWidth="1"/>
    <col min="4361" max="4361" width="20.85546875" customWidth="1"/>
    <col min="4362" max="4362" width="13.7109375" customWidth="1"/>
    <col min="4611" max="4612" width="14.42578125" customWidth="1"/>
    <col min="4613" max="4613" width="21.5703125" customWidth="1"/>
    <col min="4614" max="4614" width="20.85546875" customWidth="1"/>
    <col min="4615" max="4615" width="21.7109375" customWidth="1"/>
    <col min="4616" max="4616" width="19.28515625" customWidth="1"/>
    <col min="4617" max="4617" width="20.85546875" customWidth="1"/>
    <col min="4618" max="4618" width="13.7109375" customWidth="1"/>
    <col min="4867" max="4868" width="14.42578125" customWidth="1"/>
    <col min="4869" max="4869" width="21.5703125" customWidth="1"/>
    <col min="4870" max="4870" width="20.85546875" customWidth="1"/>
    <col min="4871" max="4871" width="21.7109375" customWidth="1"/>
    <col min="4872" max="4872" width="19.28515625" customWidth="1"/>
    <col min="4873" max="4873" width="20.85546875" customWidth="1"/>
    <col min="4874" max="4874" width="13.7109375" customWidth="1"/>
    <col min="5123" max="5124" width="14.42578125" customWidth="1"/>
    <col min="5125" max="5125" width="21.5703125" customWidth="1"/>
    <col min="5126" max="5126" width="20.85546875" customWidth="1"/>
    <col min="5127" max="5127" width="21.7109375" customWidth="1"/>
    <col min="5128" max="5128" width="19.28515625" customWidth="1"/>
    <col min="5129" max="5129" width="20.85546875" customWidth="1"/>
    <col min="5130" max="5130" width="13.7109375" customWidth="1"/>
    <col min="5379" max="5380" width="14.42578125" customWidth="1"/>
    <col min="5381" max="5381" width="21.5703125" customWidth="1"/>
    <col min="5382" max="5382" width="20.85546875" customWidth="1"/>
    <col min="5383" max="5383" width="21.7109375" customWidth="1"/>
    <col min="5384" max="5384" width="19.28515625" customWidth="1"/>
    <col min="5385" max="5385" width="20.85546875" customWidth="1"/>
    <col min="5386" max="5386" width="13.7109375" customWidth="1"/>
    <col min="5635" max="5636" width="14.42578125" customWidth="1"/>
    <col min="5637" max="5637" width="21.5703125" customWidth="1"/>
    <col min="5638" max="5638" width="20.85546875" customWidth="1"/>
    <col min="5639" max="5639" width="21.7109375" customWidth="1"/>
    <col min="5640" max="5640" width="19.28515625" customWidth="1"/>
    <col min="5641" max="5641" width="20.85546875" customWidth="1"/>
    <col min="5642" max="5642" width="13.7109375" customWidth="1"/>
    <col min="5891" max="5892" width="14.42578125" customWidth="1"/>
    <col min="5893" max="5893" width="21.5703125" customWidth="1"/>
    <col min="5894" max="5894" width="20.85546875" customWidth="1"/>
    <col min="5895" max="5895" width="21.7109375" customWidth="1"/>
    <col min="5896" max="5896" width="19.28515625" customWidth="1"/>
    <col min="5897" max="5897" width="20.85546875" customWidth="1"/>
    <col min="5898" max="5898" width="13.7109375" customWidth="1"/>
    <col min="6147" max="6148" width="14.42578125" customWidth="1"/>
    <col min="6149" max="6149" width="21.5703125" customWidth="1"/>
    <col min="6150" max="6150" width="20.85546875" customWidth="1"/>
    <col min="6151" max="6151" width="21.7109375" customWidth="1"/>
    <col min="6152" max="6152" width="19.28515625" customWidth="1"/>
    <col min="6153" max="6153" width="20.85546875" customWidth="1"/>
    <col min="6154" max="6154" width="13.7109375" customWidth="1"/>
    <col min="6403" max="6404" width="14.42578125" customWidth="1"/>
    <col min="6405" max="6405" width="21.5703125" customWidth="1"/>
    <col min="6406" max="6406" width="20.85546875" customWidth="1"/>
    <col min="6407" max="6407" width="21.7109375" customWidth="1"/>
    <col min="6408" max="6408" width="19.28515625" customWidth="1"/>
    <col min="6409" max="6409" width="20.85546875" customWidth="1"/>
    <col min="6410" max="6410" width="13.7109375" customWidth="1"/>
    <col min="6659" max="6660" width="14.42578125" customWidth="1"/>
    <col min="6661" max="6661" width="21.5703125" customWidth="1"/>
    <col min="6662" max="6662" width="20.85546875" customWidth="1"/>
    <col min="6663" max="6663" width="21.7109375" customWidth="1"/>
    <col min="6664" max="6664" width="19.28515625" customWidth="1"/>
    <col min="6665" max="6665" width="20.85546875" customWidth="1"/>
    <col min="6666" max="6666" width="13.7109375" customWidth="1"/>
    <col min="6915" max="6916" width="14.42578125" customWidth="1"/>
    <col min="6917" max="6917" width="21.5703125" customWidth="1"/>
    <col min="6918" max="6918" width="20.85546875" customWidth="1"/>
    <col min="6919" max="6919" width="21.7109375" customWidth="1"/>
    <col min="6920" max="6920" width="19.28515625" customWidth="1"/>
    <col min="6921" max="6921" width="20.85546875" customWidth="1"/>
    <col min="6922" max="6922" width="13.7109375" customWidth="1"/>
    <col min="7171" max="7172" width="14.42578125" customWidth="1"/>
    <col min="7173" max="7173" width="21.5703125" customWidth="1"/>
    <col min="7174" max="7174" width="20.85546875" customWidth="1"/>
    <col min="7175" max="7175" width="21.7109375" customWidth="1"/>
    <col min="7176" max="7176" width="19.28515625" customWidth="1"/>
    <col min="7177" max="7177" width="20.85546875" customWidth="1"/>
    <col min="7178" max="7178" width="13.7109375" customWidth="1"/>
    <col min="7427" max="7428" width="14.42578125" customWidth="1"/>
    <col min="7429" max="7429" width="21.5703125" customWidth="1"/>
    <col min="7430" max="7430" width="20.85546875" customWidth="1"/>
    <col min="7431" max="7431" width="21.7109375" customWidth="1"/>
    <col min="7432" max="7432" width="19.28515625" customWidth="1"/>
    <col min="7433" max="7433" width="20.85546875" customWidth="1"/>
    <col min="7434" max="7434" width="13.7109375" customWidth="1"/>
    <col min="7683" max="7684" width="14.42578125" customWidth="1"/>
    <col min="7685" max="7685" width="21.5703125" customWidth="1"/>
    <col min="7686" max="7686" width="20.85546875" customWidth="1"/>
    <col min="7687" max="7687" width="21.7109375" customWidth="1"/>
    <col min="7688" max="7688" width="19.28515625" customWidth="1"/>
    <col min="7689" max="7689" width="20.85546875" customWidth="1"/>
    <col min="7690" max="7690" width="13.7109375" customWidth="1"/>
    <col min="7939" max="7940" width="14.42578125" customWidth="1"/>
    <col min="7941" max="7941" width="21.5703125" customWidth="1"/>
    <col min="7942" max="7942" width="20.85546875" customWidth="1"/>
    <col min="7943" max="7943" width="21.7109375" customWidth="1"/>
    <col min="7944" max="7944" width="19.28515625" customWidth="1"/>
    <col min="7945" max="7945" width="20.85546875" customWidth="1"/>
    <col min="7946" max="7946" width="13.7109375" customWidth="1"/>
    <col min="8195" max="8196" width="14.42578125" customWidth="1"/>
    <col min="8197" max="8197" width="21.5703125" customWidth="1"/>
    <col min="8198" max="8198" width="20.85546875" customWidth="1"/>
    <col min="8199" max="8199" width="21.7109375" customWidth="1"/>
    <col min="8200" max="8200" width="19.28515625" customWidth="1"/>
    <col min="8201" max="8201" width="20.85546875" customWidth="1"/>
    <col min="8202" max="8202" width="13.7109375" customWidth="1"/>
    <col min="8451" max="8452" width="14.42578125" customWidth="1"/>
    <col min="8453" max="8453" width="21.5703125" customWidth="1"/>
    <col min="8454" max="8454" width="20.85546875" customWidth="1"/>
    <col min="8455" max="8455" width="21.7109375" customWidth="1"/>
    <col min="8456" max="8456" width="19.28515625" customWidth="1"/>
    <col min="8457" max="8457" width="20.85546875" customWidth="1"/>
    <col min="8458" max="8458" width="13.7109375" customWidth="1"/>
    <col min="8707" max="8708" width="14.42578125" customWidth="1"/>
    <col min="8709" max="8709" width="21.5703125" customWidth="1"/>
    <col min="8710" max="8710" width="20.85546875" customWidth="1"/>
    <col min="8711" max="8711" width="21.7109375" customWidth="1"/>
    <col min="8712" max="8712" width="19.28515625" customWidth="1"/>
    <col min="8713" max="8713" width="20.85546875" customWidth="1"/>
    <col min="8714" max="8714" width="13.7109375" customWidth="1"/>
    <col min="8963" max="8964" width="14.42578125" customWidth="1"/>
    <col min="8965" max="8965" width="21.5703125" customWidth="1"/>
    <col min="8966" max="8966" width="20.85546875" customWidth="1"/>
    <col min="8967" max="8967" width="21.7109375" customWidth="1"/>
    <col min="8968" max="8968" width="19.28515625" customWidth="1"/>
    <col min="8969" max="8969" width="20.85546875" customWidth="1"/>
    <col min="8970" max="8970" width="13.7109375" customWidth="1"/>
    <col min="9219" max="9220" width="14.42578125" customWidth="1"/>
    <col min="9221" max="9221" width="21.5703125" customWidth="1"/>
    <col min="9222" max="9222" width="20.85546875" customWidth="1"/>
    <col min="9223" max="9223" width="21.7109375" customWidth="1"/>
    <col min="9224" max="9224" width="19.28515625" customWidth="1"/>
    <col min="9225" max="9225" width="20.85546875" customWidth="1"/>
    <col min="9226" max="9226" width="13.7109375" customWidth="1"/>
    <col min="9475" max="9476" width="14.42578125" customWidth="1"/>
    <col min="9477" max="9477" width="21.5703125" customWidth="1"/>
    <col min="9478" max="9478" width="20.85546875" customWidth="1"/>
    <col min="9479" max="9479" width="21.7109375" customWidth="1"/>
    <col min="9480" max="9480" width="19.28515625" customWidth="1"/>
    <col min="9481" max="9481" width="20.85546875" customWidth="1"/>
    <col min="9482" max="9482" width="13.7109375" customWidth="1"/>
    <col min="9731" max="9732" width="14.42578125" customWidth="1"/>
    <col min="9733" max="9733" width="21.5703125" customWidth="1"/>
    <col min="9734" max="9734" width="20.85546875" customWidth="1"/>
    <col min="9735" max="9735" width="21.7109375" customWidth="1"/>
    <col min="9736" max="9736" width="19.28515625" customWidth="1"/>
    <col min="9737" max="9737" width="20.85546875" customWidth="1"/>
    <col min="9738" max="9738" width="13.7109375" customWidth="1"/>
    <col min="9987" max="9988" width="14.42578125" customWidth="1"/>
    <col min="9989" max="9989" width="21.5703125" customWidth="1"/>
    <col min="9990" max="9990" width="20.85546875" customWidth="1"/>
    <col min="9991" max="9991" width="21.7109375" customWidth="1"/>
    <col min="9992" max="9992" width="19.28515625" customWidth="1"/>
    <col min="9993" max="9993" width="20.85546875" customWidth="1"/>
    <col min="9994" max="9994" width="13.7109375" customWidth="1"/>
    <col min="10243" max="10244" width="14.42578125" customWidth="1"/>
    <col min="10245" max="10245" width="21.5703125" customWidth="1"/>
    <col min="10246" max="10246" width="20.85546875" customWidth="1"/>
    <col min="10247" max="10247" width="21.7109375" customWidth="1"/>
    <col min="10248" max="10248" width="19.28515625" customWidth="1"/>
    <col min="10249" max="10249" width="20.85546875" customWidth="1"/>
    <col min="10250" max="10250" width="13.7109375" customWidth="1"/>
    <col min="10499" max="10500" width="14.42578125" customWidth="1"/>
    <col min="10501" max="10501" width="21.5703125" customWidth="1"/>
    <col min="10502" max="10502" width="20.85546875" customWidth="1"/>
    <col min="10503" max="10503" width="21.7109375" customWidth="1"/>
    <col min="10504" max="10504" width="19.28515625" customWidth="1"/>
    <col min="10505" max="10505" width="20.85546875" customWidth="1"/>
    <col min="10506" max="10506" width="13.7109375" customWidth="1"/>
    <col min="10755" max="10756" width="14.42578125" customWidth="1"/>
    <col min="10757" max="10757" width="21.5703125" customWidth="1"/>
    <col min="10758" max="10758" width="20.85546875" customWidth="1"/>
    <col min="10759" max="10759" width="21.7109375" customWidth="1"/>
    <col min="10760" max="10760" width="19.28515625" customWidth="1"/>
    <col min="10761" max="10761" width="20.85546875" customWidth="1"/>
    <col min="10762" max="10762" width="13.7109375" customWidth="1"/>
    <col min="11011" max="11012" width="14.42578125" customWidth="1"/>
    <col min="11013" max="11013" width="21.5703125" customWidth="1"/>
    <col min="11014" max="11014" width="20.85546875" customWidth="1"/>
    <col min="11015" max="11015" width="21.7109375" customWidth="1"/>
    <col min="11016" max="11016" width="19.28515625" customWidth="1"/>
    <col min="11017" max="11017" width="20.85546875" customWidth="1"/>
    <col min="11018" max="11018" width="13.7109375" customWidth="1"/>
    <col min="11267" max="11268" width="14.42578125" customWidth="1"/>
    <col min="11269" max="11269" width="21.5703125" customWidth="1"/>
    <col min="11270" max="11270" width="20.85546875" customWidth="1"/>
    <col min="11271" max="11271" width="21.7109375" customWidth="1"/>
    <col min="11272" max="11272" width="19.28515625" customWidth="1"/>
    <col min="11273" max="11273" width="20.85546875" customWidth="1"/>
    <col min="11274" max="11274" width="13.7109375" customWidth="1"/>
    <col min="11523" max="11524" width="14.42578125" customWidth="1"/>
    <col min="11525" max="11525" width="21.5703125" customWidth="1"/>
    <col min="11526" max="11526" width="20.85546875" customWidth="1"/>
    <col min="11527" max="11527" width="21.7109375" customWidth="1"/>
    <col min="11528" max="11528" width="19.28515625" customWidth="1"/>
    <col min="11529" max="11529" width="20.85546875" customWidth="1"/>
    <col min="11530" max="11530" width="13.7109375" customWidth="1"/>
    <col min="11779" max="11780" width="14.42578125" customWidth="1"/>
    <col min="11781" max="11781" width="21.5703125" customWidth="1"/>
    <col min="11782" max="11782" width="20.85546875" customWidth="1"/>
    <col min="11783" max="11783" width="21.7109375" customWidth="1"/>
    <col min="11784" max="11784" width="19.28515625" customWidth="1"/>
    <col min="11785" max="11785" width="20.85546875" customWidth="1"/>
    <col min="11786" max="11786" width="13.7109375" customWidth="1"/>
    <col min="12035" max="12036" width="14.42578125" customWidth="1"/>
    <col min="12037" max="12037" width="21.5703125" customWidth="1"/>
    <col min="12038" max="12038" width="20.85546875" customWidth="1"/>
    <col min="12039" max="12039" width="21.7109375" customWidth="1"/>
    <col min="12040" max="12040" width="19.28515625" customWidth="1"/>
    <col min="12041" max="12041" width="20.85546875" customWidth="1"/>
    <col min="12042" max="12042" width="13.7109375" customWidth="1"/>
    <col min="12291" max="12292" width="14.42578125" customWidth="1"/>
    <col min="12293" max="12293" width="21.5703125" customWidth="1"/>
    <col min="12294" max="12294" width="20.85546875" customWidth="1"/>
    <col min="12295" max="12295" width="21.7109375" customWidth="1"/>
    <col min="12296" max="12296" width="19.28515625" customWidth="1"/>
    <col min="12297" max="12297" width="20.85546875" customWidth="1"/>
    <col min="12298" max="12298" width="13.7109375" customWidth="1"/>
    <col min="12547" max="12548" width="14.42578125" customWidth="1"/>
    <col min="12549" max="12549" width="21.5703125" customWidth="1"/>
    <col min="12550" max="12550" width="20.85546875" customWidth="1"/>
    <col min="12551" max="12551" width="21.7109375" customWidth="1"/>
    <col min="12552" max="12552" width="19.28515625" customWidth="1"/>
    <col min="12553" max="12553" width="20.85546875" customWidth="1"/>
    <col min="12554" max="12554" width="13.7109375" customWidth="1"/>
    <col min="12803" max="12804" width="14.42578125" customWidth="1"/>
    <col min="12805" max="12805" width="21.5703125" customWidth="1"/>
    <col min="12806" max="12806" width="20.85546875" customWidth="1"/>
    <col min="12807" max="12807" width="21.7109375" customWidth="1"/>
    <col min="12808" max="12808" width="19.28515625" customWidth="1"/>
    <col min="12809" max="12809" width="20.85546875" customWidth="1"/>
    <col min="12810" max="12810" width="13.7109375" customWidth="1"/>
    <col min="13059" max="13060" width="14.42578125" customWidth="1"/>
    <col min="13061" max="13061" width="21.5703125" customWidth="1"/>
    <col min="13062" max="13062" width="20.85546875" customWidth="1"/>
    <col min="13063" max="13063" width="21.7109375" customWidth="1"/>
    <col min="13064" max="13064" width="19.28515625" customWidth="1"/>
    <col min="13065" max="13065" width="20.85546875" customWidth="1"/>
    <col min="13066" max="13066" width="13.7109375" customWidth="1"/>
    <col min="13315" max="13316" width="14.42578125" customWidth="1"/>
    <col min="13317" max="13317" width="21.5703125" customWidth="1"/>
    <col min="13318" max="13318" width="20.85546875" customWidth="1"/>
    <col min="13319" max="13319" width="21.7109375" customWidth="1"/>
    <col min="13320" max="13320" width="19.28515625" customWidth="1"/>
    <col min="13321" max="13321" width="20.85546875" customWidth="1"/>
    <col min="13322" max="13322" width="13.7109375" customWidth="1"/>
    <col min="13571" max="13572" width="14.42578125" customWidth="1"/>
    <col min="13573" max="13573" width="21.5703125" customWidth="1"/>
    <col min="13574" max="13574" width="20.85546875" customWidth="1"/>
    <col min="13575" max="13575" width="21.7109375" customWidth="1"/>
    <col min="13576" max="13576" width="19.28515625" customWidth="1"/>
    <col min="13577" max="13577" width="20.85546875" customWidth="1"/>
    <col min="13578" max="13578" width="13.7109375" customWidth="1"/>
    <col min="13827" max="13828" width="14.42578125" customWidth="1"/>
    <col min="13829" max="13829" width="21.5703125" customWidth="1"/>
    <col min="13830" max="13830" width="20.85546875" customWidth="1"/>
    <col min="13831" max="13831" width="21.7109375" customWidth="1"/>
    <col min="13832" max="13832" width="19.28515625" customWidth="1"/>
    <col min="13833" max="13833" width="20.85546875" customWidth="1"/>
    <col min="13834" max="13834" width="13.7109375" customWidth="1"/>
    <col min="14083" max="14084" width="14.42578125" customWidth="1"/>
    <col min="14085" max="14085" width="21.5703125" customWidth="1"/>
    <col min="14086" max="14086" width="20.85546875" customWidth="1"/>
    <col min="14087" max="14087" width="21.7109375" customWidth="1"/>
    <col min="14088" max="14088" width="19.28515625" customWidth="1"/>
    <col min="14089" max="14089" width="20.85546875" customWidth="1"/>
    <col min="14090" max="14090" width="13.7109375" customWidth="1"/>
    <col min="14339" max="14340" width="14.42578125" customWidth="1"/>
    <col min="14341" max="14341" width="21.5703125" customWidth="1"/>
    <col min="14342" max="14342" width="20.85546875" customWidth="1"/>
    <col min="14343" max="14343" width="21.7109375" customWidth="1"/>
    <col min="14344" max="14344" width="19.28515625" customWidth="1"/>
    <col min="14345" max="14345" width="20.85546875" customWidth="1"/>
    <col min="14346" max="14346" width="13.7109375" customWidth="1"/>
    <col min="14595" max="14596" width="14.42578125" customWidth="1"/>
    <col min="14597" max="14597" width="21.5703125" customWidth="1"/>
    <col min="14598" max="14598" width="20.85546875" customWidth="1"/>
    <col min="14599" max="14599" width="21.7109375" customWidth="1"/>
    <col min="14600" max="14600" width="19.28515625" customWidth="1"/>
    <col min="14601" max="14601" width="20.85546875" customWidth="1"/>
    <col min="14602" max="14602" width="13.7109375" customWidth="1"/>
    <col min="14851" max="14852" width="14.42578125" customWidth="1"/>
    <col min="14853" max="14853" width="21.5703125" customWidth="1"/>
    <col min="14854" max="14854" width="20.85546875" customWidth="1"/>
    <col min="14855" max="14855" width="21.7109375" customWidth="1"/>
    <col min="14856" max="14856" width="19.28515625" customWidth="1"/>
    <col min="14857" max="14857" width="20.85546875" customWidth="1"/>
    <col min="14858" max="14858" width="13.7109375" customWidth="1"/>
    <col min="15107" max="15108" width="14.42578125" customWidth="1"/>
    <col min="15109" max="15109" width="21.5703125" customWidth="1"/>
    <col min="15110" max="15110" width="20.85546875" customWidth="1"/>
    <col min="15111" max="15111" width="21.7109375" customWidth="1"/>
    <col min="15112" max="15112" width="19.28515625" customWidth="1"/>
    <col min="15113" max="15113" width="20.85546875" customWidth="1"/>
    <col min="15114" max="15114" width="13.7109375" customWidth="1"/>
    <col min="15363" max="15364" width="14.42578125" customWidth="1"/>
    <col min="15365" max="15365" width="21.5703125" customWidth="1"/>
    <col min="15366" max="15366" width="20.85546875" customWidth="1"/>
    <col min="15367" max="15367" width="21.7109375" customWidth="1"/>
    <col min="15368" max="15368" width="19.28515625" customWidth="1"/>
    <col min="15369" max="15369" width="20.85546875" customWidth="1"/>
    <col min="15370" max="15370" width="13.7109375" customWidth="1"/>
    <col min="15619" max="15620" width="14.42578125" customWidth="1"/>
    <col min="15621" max="15621" width="21.5703125" customWidth="1"/>
    <col min="15622" max="15622" width="20.85546875" customWidth="1"/>
    <col min="15623" max="15623" width="21.7109375" customWidth="1"/>
    <col min="15624" max="15624" width="19.28515625" customWidth="1"/>
    <col min="15625" max="15625" width="20.85546875" customWidth="1"/>
    <col min="15626" max="15626" width="13.7109375" customWidth="1"/>
    <col min="15875" max="15876" width="14.42578125" customWidth="1"/>
    <col min="15877" max="15877" width="21.5703125" customWidth="1"/>
    <col min="15878" max="15878" width="20.85546875" customWidth="1"/>
    <col min="15879" max="15879" width="21.7109375" customWidth="1"/>
    <col min="15880" max="15880" width="19.28515625" customWidth="1"/>
    <col min="15881" max="15881" width="20.85546875" customWidth="1"/>
    <col min="15882" max="15882" width="13.7109375" customWidth="1"/>
    <col min="16131" max="16132" width="14.42578125" customWidth="1"/>
    <col min="16133" max="16133" width="21.5703125" customWidth="1"/>
    <col min="16134" max="16134" width="20.85546875" customWidth="1"/>
    <col min="16135" max="16135" width="21.7109375" customWidth="1"/>
    <col min="16136" max="16136" width="19.28515625" customWidth="1"/>
    <col min="16137" max="16137" width="20.85546875" customWidth="1"/>
    <col min="16138" max="16138" width="13.7109375" customWidth="1"/>
  </cols>
  <sheetData>
    <row r="1" spans="2:10" ht="15.75">
      <c r="B1" s="265" t="s">
        <v>316</v>
      </c>
      <c r="C1" s="265"/>
      <c r="D1" s="265"/>
      <c r="E1" s="265"/>
      <c r="F1" s="265"/>
      <c r="G1" s="265"/>
      <c r="H1" s="265"/>
      <c r="I1" s="265"/>
      <c r="J1" s="266"/>
    </row>
    <row r="2" spans="2:10" ht="15.75">
      <c r="B2" s="161"/>
      <c r="C2" s="161"/>
    </row>
    <row r="3" spans="2:10" ht="15.75">
      <c r="B3" s="161" t="s">
        <v>302</v>
      </c>
      <c r="C3" s="161"/>
    </row>
    <row r="4" spans="2:10" ht="15.75" thickBot="1">
      <c r="B4" s="162"/>
      <c r="C4" s="162"/>
    </row>
    <row r="5" spans="2:10" ht="15">
      <c r="B5" s="267" t="s">
        <v>63</v>
      </c>
      <c r="C5" s="175"/>
      <c r="D5" s="175" t="s">
        <v>66</v>
      </c>
      <c r="E5" s="176" t="s">
        <v>68</v>
      </c>
      <c r="F5" s="176"/>
      <c r="G5" s="175" t="s">
        <v>70</v>
      </c>
      <c r="H5" s="177" t="s">
        <v>65</v>
      </c>
      <c r="I5" s="176" t="s">
        <v>73</v>
      </c>
      <c r="J5" s="176" t="s">
        <v>75</v>
      </c>
    </row>
    <row r="6" spans="2:10" ht="15.75" thickBot="1">
      <c r="B6" s="268"/>
      <c r="C6" s="178" t="s">
        <v>307</v>
      </c>
      <c r="D6" s="178" t="s">
        <v>67</v>
      </c>
      <c r="E6" s="179" t="s">
        <v>69</v>
      </c>
      <c r="F6" s="179" t="s">
        <v>148</v>
      </c>
      <c r="G6" s="178" t="s">
        <v>71</v>
      </c>
      <c r="H6" s="180" t="s">
        <v>72</v>
      </c>
      <c r="I6" s="179" t="s">
        <v>74</v>
      </c>
      <c r="J6" s="179" t="s">
        <v>76</v>
      </c>
    </row>
    <row r="7" spans="2:10" ht="15.75" thickBot="1">
      <c r="B7" s="168"/>
      <c r="C7" s="169"/>
      <c r="D7" s="169"/>
      <c r="E7" s="169"/>
      <c r="F7" s="169"/>
      <c r="G7" s="169"/>
      <c r="H7" s="181"/>
      <c r="I7" s="169"/>
      <c r="J7" s="169"/>
    </row>
    <row r="8" spans="2:10" ht="15.75" thickBot="1">
      <c r="B8" s="168"/>
      <c r="C8" s="169"/>
      <c r="D8" s="169"/>
      <c r="E8" s="169"/>
      <c r="F8" s="169"/>
      <c r="G8" s="169"/>
      <c r="H8" s="181"/>
      <c r="I8" s="169"/>
      <c r="J8" s="169"/>
    </row>
    <row r="9" spans="2:10" ht="15.75" thickBot="1">
      <c r="B9" s="168"/>
      <c r="C9" s="169"/>
      <c r="D9" s="169"/>
      <c r="E9" s="169"/>
      <c r="F9" s="169"/>
      <c r="G9" s="169"/>
      <c r="H9" s="181"/>
      <c r="I9" s="169"/>
      <c r="J9" s="169"/>
    </row>
    <row r="10" spans="2:10" ht="15.75" thickBot="1">
      <c r="B10" s="168"/>
      <c r="C10" s="169"/>
      <c r="D10" s="169"/>
      <c r="E10" s="169"/>
      <c r="F10" s="169"/>
      <c r="G10" s="169"/>
      <c r="H10" s="181"/>
      <c r="I10" s="169"/>
      <c r="J10" s="169"/>
    </row>
    <row r="11" spans="2:10" ht="15.75" thickBot="1">
      <c r="B11" s="168"/>
      <c r="C11" s="169"/>
      <c r="D11" s="169"/>
      <c r="E11" s="169"/>
      <c r="F11" s="169"/>
      <c r="G11" s="169"/>
      <c r="H11" s="181"/>
      <c r="I11" s="169"/>
      <c r="J11" s="169"/>
    </row>
    <row r="12" spans="2:10" ht="15.75" thickBot="1">
      <c r="B12" s="168"/>
      <c r="C12" s="169"/>
      <c r="D12" s="169"/>
      <c r="E12" s="169"/>
      <c r="F12" s="169"/>
      <c r="G12" s="169"/>
      <c r="H12" s="181"/>
      <c r="I12" s="169"/>
      <c r="J12" s="169"/>
    </row>
    <row r="13" spans="2:10" ht="15.75" thickBot="1">
      <c r="B13" s="168"/>
      <c r="C13" s="169"/>
      <c r="D13" s="169"/>
      <c r="E13" s="169"/>
      <c r="F13" s="169"/>
      <c r="G13" s="169"/>
      <c r="H13" s="181"/>
      <c r="I13" s="169"/>
      <c r="J13" s="169"/>
    </row>
    <row r="14" spans="2:10" ht="15.75" thickBot="1">
      <c r="B14" s="168"/>
      <c r="C14" s="169"/>
      <c r="D14" s="169"/>
      <c r="E14" s="169"/>
      <c r="F14" s="169"/>
      <c r="G14" s="169"/>
      <c r="H14" s="181"/>
      <c r="I14" s="169"/>
      <c r="J14" s="169"/>
    </row>
    <row r="15" spans="2:10" ht="15.75" thickBot="1">
      <c r="B15" s="168"/>
      <c r="C15" s="169"/>
      <c r="D15" s="169"/>
      <c r="E15" s="169"/>
      <c r="F15" s="169"/>
      <c r="G15" s="169"/>
      <c r="H15" s="181"/>
      <c r="I15" s="169"/>
      <c r="J15" s="169"/>
    </row>
    <row r="16" spans="2:10" ht="15.75" thickBot="1">
      <c r="B16" s="168"/>
      <c r="C16" s="169"/>
      <c r="D16" s="169"/>
      <c r="E16" s="169"/>
      <c r="F16" s="169"/>
      <c r="G16" s="169"/>
      <c r="H16" s="181"/>
      <c r="I16" s="169"/>
      <c r="J16" s="169"/>
    </row>
    <row r="17" spans="2:10" ht="15.75" thickBot="1">
      <c r="B17" s="168"/>
      <c r="C17" s="169"/>
      <c r="D17" s="169"/>
      <c r="E17" s="169"/>
      <c r="F17" s="169"/>
      <c r="G17" s="169"/>
      <c r="H17" s="181"/>
      <c r="I17" s="169"/>
      <c r="J17" s="169"/>
    </row>
    <row r="18" spans="2:10" ht="15.75" thickBot="1">
      <c r="B18" s="168"/>
      <c r="C18" s="169"/>
      <c r="D18" s="169"/>
      <c r="E18" s="169"/>
      <c r="F18" s="169"/>
      <c r="G18" s="169"/>
      <c r="H18" s="181"/>
      <c r="I18" s="169"/>
      <c r="J18" s="169"/>
    </row>
    <row r="19" spans="2:10" ht="15.75" thickBot="1">
      <c r="B19" s="168"/>
      <c r="C19" s="169"/>
      <c r="D19" s="169"/>
      <c r="E19" s="169"/>
      <c r="F19" s="169"/>
      <c r="G19" s="169"/>
      <c r="H19" s="181"/>
      <c r="I19" s="169"/>
      <c r="J19" s="169"/>
    </row>
    <row r="20" spans="2:10" ht="15.75" thickBot="1">
      <c r="B20" s="168"/>
      <c r="C20" s="169"/>
      <c r="D20" s="169"/>
      <c r="E20" s="169"/>
      <c r="F20" s="169"/>
      <c r="G20" s="169"/>
      <c r="H20" s="181"/>
      <c r="I20" s="169"/>
      <c r="J20" s="169"/>
    </row>
    <row r="21" spans="2:10" ht="15.75" thickBot="1">
      <c r="B21" s="168"/>
      <c r="C21" s="169"/>
      <c r="D21" s="169"/>
      <c r="E21" s="169"/>
      <c r="F21" s="169"/>
      <c r="G21" s="169"/>
      <c r="H21" s="181"/>
      <c r="I21" s="169"/>
      <c r="J21" s="169"/>
    </row>
    <row r="22" spans="2:10" ht="15.75" thickBot="1">
      <c r="B22" s="168"/>
      <c r="C22" s="169"/>
      <c r="D22" s="169"/>
      <c r="E22" s="169"/>
      <c r="F22" s="169"/>
      <c r="G22" s="169"/>
      <c r="H22" s="181"/>
      <c r="I22" s="169"/>
      <c r="J22" s="169"/>
    </row>
    <row r="23" spans="2:10" ht="15.75" thickBot="1">
      <c r="B23" s="168"/>
      <c r="C23" s="169"/>
      <c r="D23" s="169"/>
      <c r="E23" s="169"/>
      <c r="F23" s="169"/>
      <c r="G23" s="169"/>
      <c r="H23" s="181"/>
      <c r="I23" s="169"/>
      <c r="J23" s="169"/>
    </row>
    <row r="25" spans="2:10">
      <c r="B25" t="s">
        <v>308</v>
      </c>
    </row>
  </sheetData>
  <mergeCells count="2">
    <mergeCell ref="B1:J1"/>
    <mergeCell ref="B5:B6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53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52" customFormat="1" ht="15.75">
      <c r="A1" s="151" t="s">
        <v>220</v>
      </c>
      <c r="C1" s="153"/>
    </row>
    <row r="2" spans="1:3" s="152" customFormat="1" ht="15">
      <c r="A2" s="154"/>
      <c r="C2" s="153"/>
    </row>
    <row r="3" spans="1:3" s="152" customFormat="1" ht="18.75" customHeight="1" thickBot="1">
      <c r="A3" s="154" t="s">
        <v>221</v>
      </c>
      <c r="C3" s="153"/>
    </row>
    <row r="4" spans="1:3" s="152" customFormat="1" ht="18.75" customHeight="1" thickBot="1">
      <c r="A4" s="155" t="s">
        <v>222</v>
      </c>
      <c r="B4" s="156" t="s">
        <v>223</v>
      </c>
      <c r="C4" s="157" t="s">
        <v>224</v>
      </c>
    </row>
    <row r="5" spans="1:3" s="152" customFormat="1" ht="18.75" customHeight="1" thickBot="1">
      <c r="A5" s="158" t="s">
        <v>225</v>
      </c>
      <c r="B5" s="159" t="s">
        <v>226</v>
      </c>
      <c r="C5" s="160"/>
    </row>
    <row r="6" spans="1:3" s="152" customFormat="1" ht="18.75" customHeight="1" thickBot="1">
      <c r="A6" s="158" t="s">
        <v>227</v>
      </c>
      <c r="B6" s="159" t="s">
        <v>228</v>
      </c>
      <c r="C6" s="160"/>
    </row>
    <row r="7" spans="1:3" s="152" customFormat="1" ht="18.75" customHeight="1" thickBot="1">
      <c r="A7" s="158" t="s">
        <v>229</v>
      </c>
      <c r="B7" s="159" t="s">
        <v>230</v>
      </c>
      <c r="C7" s="160"/>
    </row>
    <row r="8" spans="1:3" s="152" customFormat="1" ht="76.5" customHeight="1" thickBot="1">
      <c r="A8" s="158" t="s">
        <v>231</v>
      </c>
      <c r="B8" s="159" t="s">
        <v>232</v>
      </c>
      <c r="C8" s="160"/>
    </row>
    <row r="9" spans="1:3" s="152" customFormat="1" ht="19.5" customHeight="1" thickBot="1">
      <c r="A9" s="158"/>
      <c r="B9" s="159" t="s">
        <v>0</v>
      </c>
      <c r="C9" s="160">
        <f>SUM(C5:C8)</f>
        <v>0</v>
      </c>
    </row>
    <row r="10" spans="1:3" s="152" customFormat="1" ht="39.950000000000003" customHeight="1">
      <c r="A10" s="154"/>
      <c r="C10" s="153"/>
    </row>
    <row r="11" spans="1:3" s="152" customFormat="1" ht="19.5" customHeight="1" thickBot="1">
      <c r="A11" s="154" t="s">
        <v>233</v>
      </c>
      <c r="C11" s="153"/>
    </row>
    <row r="12" spans="1:3" s="152" customFormat="1" ht="18.75" customHeight="1" thickBot="1">
      <c r="A12" s="155" t="s">
        <v>222</v>
      </c>
      <c r="B12" s="156"/>
      <c r="C12" s="157" t="s">
        <v>224</v>
      </c>
    </row>
    <row r="13" spans="1:3" s="152" customFormat="1" ht="18.75" customHeight="1" thickBot="1">
      <c r="A13" s="158" t="s">
        <v>225</v>
      </c>
      <c r="B13" s="159" t="s">
        <v>234</v>
      </c>
      <c r="C13" s="160"/>
    </row>
    <row r="14" spans="1:3" s="152" customFormat="1" ht="18.75" customHeight="1" thickBot="1">
      <c r="A14" s="158" t="s">
        <v>227</v>
      </c>
      <c r="B14" s="159" t="s">
        <v>235</v>
      </c>
      <c r="C14" s="160"/>
    </row>
    <row r="15" spans="1:3" s="152" customFormat="1" ht="18.75" customHeight="1" thickBot="1">
      <c r="A15" s="158" t="s">
        <v>229</v>
      </c>
      <c r="B15" s="159" t="s">
        <v>236</v>
      </c>
      <c r="C15" s="160"/>
    </row>
    <row r="16" spans="1:3" s="152" customFormat="1" ht="33" customHeight="1" thickBot="1">
      <c r="A16" s="158" t="s">
        <v>231</v>
      </c>
      <c r="B16" s="159" t="s">
        <v>237</v>
      </c>
      <c r="C16" s="160"/>
    </row>
    <row r="17" spans="1:3" s="152" customFormat="1" ht="17.25" customHeight="1" thickBot="1">
      <c r="A17" s="158" t="s">
        <v>238</v>
      </c>
      <c r="B17" s="159" t="s">
        <v>239</v>
      </c>
      <c r="C17" s="160"/>
    </row>
    <row r="18" spans="1:3" s="152" customFormat="1" ht="17.25" customHeight="1" thickBot="1">
      <c r="A18" s="158" t="s">
        <v>240</v>
      </c>
      <c r="B18" s="159" t="s">
        <v>241</v>
      </c>
      <c r="C18" s="160"/>
    </row>
    <row r="19" spans="1:3" s="152" customFormat="1" ht="17.25" customHeight="1" thickBot="1">
      <c r="A19" s="158" t="s">
        <v>242</v>
      </c>
      <c r="B19" s="159" t="s">
        <v>243</v>
      </c>
      <c r="C19" s="160"/>
    </row>
    <row r="20" spans="1:3" s="152" customFormat="1" ht="17.25" customHeight="1" thickBot="1">
      <c r="A20" s="158" t="s">
        <v>244</v>
      </c>
      <c r="B20" s="159" t="s">
        <v>245</v>
      </c>
      <c r="C20" s="160"/>
    </row>
    <row r="21" spans="1:3" s="152" customFormat="1" ht="17.25" customHeight="1" thickBot="1">
      <c r="A21" s="158" t="s">
        <v>246</v>
      </c>
      <c r="B21" s="159" t="s">
        <v>247</v>
      </c>
      <c r="C21" s="160"/>
    </row>
    <row r="22" spans="1:3" s="152" customFormat="1" ht="17.25" customHeight="1" thickBot="1">
      <c r="A22" s="158" t="s">
        <v>248</v>
      </c>
      <c r="B22" s="159" t="s">
        <v>249</v>
      </c>
      <c r="C22" s="160"/>
    </row>
    <row r="23" spans="1:3" s="152" customFormat="1" ht="17.25" customHeight="1" thickBot="1">
      <c r="A23" s="158" t="s">
        <v>250</v>
      </c>
      <c r="B23" s="159" t="s">
        <v>251</v>
      </c>
      <c r="C23" s="160"/>
    </row>
    <row r="24" spans="1:3" s="152" customFormat="1" ht="17.25" customHeight="1" thickBot="1">
      <c r="A24" s="158" t="s">
        <v>252</v>
      </c>
      <c r="B24" s="159" t="s">
        <v>253</v>
      </c>
      <c r="C24" s="160"/>
    </row>
    <row r="25" spans="1:3" s="152" customFormat="1" ht="106.5" customHeight="1" thickBot="1">
      <c r="A25" s="158" t="s">
        <v>254</v>
      </c>
      <c r="B25" s="159" t="s">
        <v>255</v>
      </c>
      <c r="C25" s="160"/>
    </row>
    <row r="26" spans="1:3" s="152" customFormat="1" ht="17.25" customHeight="1" thickBot="1">
      <c r="A26" s="158" t="s">
        <v>256</v>
      </c>
      <c r="B26" s="159" t="s">
        <v>257</v>
      </c>
      <c r="C26" s="160"/>
    </row>
    <row r="27" spans="1:3" s="152" customFormat="1" ht="17.25" customHeight="1" thickBot="1">
      <c r="A27" s="158" t="s">
        <v>258</v>
      </c>
      <c r="B27" s="159" t="s">
        <v>259</v>
      </c>
      <c r="C27" s="160"/>
    </row>
    <row r="28" spans="1:3" s="152" customFormat="1" ht="17.25" customHeight="1" thickBot="1">
      <c r="A28" s="158" t="s">
        <v>260</v>
      </c>
      <c r="B28" s="159" t="s">
        <v>261</v>
      </c>
      <c r="C28" s="160"/>
    </row>
    <row r="29" spans="1:3" s="152" customFormat="1" ht="32.25" customHeight="1" thickBot="1">
      <c r="A29" s="158" t="s">
        <v>262</v>
      </c>
      <c r="B29" s="159" t="s">
        <v>263</v>
      </c>
      <c r="C29" s="160"/>
    </row>
    <row r="30" spans="1:3" s="152" customFormat="1" ht="17.25" customHeight="1" thickBot="1">
      <c r="A30" s="158" t="s">
        <v>264</v>
      </c>
      <c r="B30" s="159" t="s">
        <v>265</v>
      </c>
      <c r="C30" s="160"/>
    </row>
    <row r="31" spans="1:3" s="152" customFormat="1" ht="17.25" customHeight="1" thickBot="1">
      <c r="A31" s="158" t="s">
        <v>266</v>
      </c>
      <c r="B31" s="159" t="s">
        <v>267</v>
      </c>
      <c r="C31" s="160"/>
    </row>
    <row r="32" spans="1:3" s="152" customFormat="1" ht="17.25" customHeight="1" thickBot="1">
      <c r="A32" s="158" t="s">
        <v>268</v>
      </c>
      <c r="B32" s="159" t="s">
        <v>269</v>
      </c>
      <c r="C32" s="160"/>
    </row>
    <row r="33" spans="1:3" s="152" customFormat="1" ht="17.25" customHeight="1" thickBot="1">
      <c r="A33" s="158" t="s">
        <v>270</v>
      </c>
      <c r="B33" s="159" t="s">
        <v>271</v>
      </c>
      <c r="C33" s="160"/>
    </row>
    <row r="34" spans="1:3" s="152" customFormat="1" ht="17.25" customHeight="1" thickBot="1">
      <c r="A34" s="158" t="s">
        <v>272</v>
      </c>
      <c r="B34" s="159" t="s">
        <v>273</v>
      </c>
      <c r="C34" s="160"/>
    </row>
    <row r="35" spans="1:3" s="152" customFormat="1" ht="17.25" customHeight="1" thickBot="1">
      <c r="A35" s="158" t="s">
        <v>274</v>
      </c>
      <c r="B35" s="159" t="s">
        <v>275</v>
      </c>
      <c r="C35" s="160"/>
    </row>
    <row r="36" spans="1:3" s="152" customFormat="1" ht="31.5" customHeight="1" thickBot="1">
      <c r="A36" s="158" t="s">
        <v>276</v>
      </c>
      <c r="B36" s="159" t="s">
        <v>277</v>
      </c>
      <c r="C36" s="160"/>
    </row>
    <row r="37" spans="1:3" s="152" customFormat="1" ht="15" customHeight="1" thickBot="1">
      <c r="A37" s="158" t="s">
        <v>278</v>
      </c>
      <c r="B37" s="159" t="s">
        <v>279</v>
      </c>
      <c r="C37" s="160"/>
    </row>
    <row r="38" spans="1:3" s="152" customFormat="1" ht="15" customHeight="1" thickBot="1">
      <c r="A38" s="158" t="s">
        <v>280</v>
      </c>
      <c r="B38" s="159" t="s">
        <v>281</v>
      </c>
      <c r="C38" s="160"/>
    </row>
    <row r="39" spans="1:3" s="152" customFormat="1" ht="15" customHeight="1" thickBot="1">
      <c r="A39" s="158"/>
      <c r="B39" s="159" t="s">
        <v>0</v>
      </c>
      <c r="C39" s="160">
        <f>SUM(C13:C37)</f>
        <v>0</v>
      </c>
    </row>
    <row r="40" spans="1:3" s="152" customFormat="1" ht="39.950000000000003" customHeight="1">
      <c r="A40" s="154"/>
      <c r="C40" s="153"/>
    </row>
    <row r="41" spans="1:3" s="152" customFormat="1" ht="18" customHeight="1" thickBot="1">
      <c r="A41" s="154" t="s">
        <v>282</v>
      </c>
      <c r="C41" s="153"/>
    </row>
    <row r="42" spans="1:3" s="152" customFormat="1" ht="17.25" customHeight="1" thickBot="1">
      <c r="A42" s="155" t="s">
        <v>222</v>
      </c>
      <c r="B42" s="156"/>
      <c r="C42" s="157" t="s">
        <v>224</v>
      </c>
    </row>
    <row r="43" spans="1:3" s="152" customFormat="1" ht="17.25" customHeight="1" thickBot="1">
      <c r="A43" s="158" t="s">
        <v>225</v>
      </c>
      <c r="B43" s="159" t="s">
        <v>283</v>
      </c>
      <c r="C43" s="160"/>
    </row>
    <row r="44" spans="1:3" s="152" customFormat="1" ht="17.25" customHeight="1" thickBot="1">
      <c r="A44" s="158" t="s">
        <v>227</v>
      </c>
      <c r="B44" s="159" t="s">
        <v>284</v>
      </c>
      <c r="C44" s="160"/>
    </row>
    <row r="45" spans="1:3" s="152" customFormat="1" ht="31.5" customHeight="1" thickBot="1">
      <c r="A45" s="158" t="s">
        <v>229</v>
      </c>
      <c r="B45" s="159" t="s">
        <v>285</v>
      </c>
      <c r="C45" s="160"/>
    </row>
    <row r="46" spans="1:3" s="152" customFormat="1" ht="31.5" customHeight="1" thickBot="1">
      <c r="A46" s="158" t="s">
        <v>231</v>
      </c>
      <c r="B46" s="159" t="s">
        <v>286</v>
      </c>
      <c r="C46" s="160"/>
    </row>
    <row r="47" spans="1:3" s="152" customFormat="1" ht="16.5" customHeight="1" thickBot="1">
      <c r="A47" s="158" t="s">
        <v>238</v>
      </c>
      <c r="B47" s="159" t="s">
        <v>287</v>
      </c>
      <c r="C47" s="160"/>
    </row>
    <row r="48" spans="1:3" s="152" customFormat="1" ht="16.5" customHeight="1" thickBot="1">
      <c r="A48" s="158"/>
      <c r="B48" s="159" t="s">
        <v>0</v>
      </c>
      <c r="C48" s="160">
        <f>SUM(C43:C47)</f>
        <v>0</v>
      </c>
    </row>
    <row r="49" spans="1:3" s="152" customFormat="1" ht="39.950000000000003" customHeight="1">
      <c r="A49" s="154"/>
      <c r="C49" s="153"/>
    </row>
    <row r="50" spans="1:3" s="152" customFormat="1" ht="17.25" customHeight="1" thickBot="1">
      <c r="A50" s="154" t="s">
        <v>288</v>
      </c>
      <c r="C50" s="153"/>
    </row>
    <row r="51" spans="1:3" s="152" customFormat="1" ht="16.5" customHeight="1" thickBot="1">
      <c r="A51" s="155" t="s">
        <v>222</v>
      </c>
      <c r="B51" s="156"/>
      <c r="C51" s="157" t="s">
        <v>224</v>
      </c>
    </row>
    <row r="52" spans="1:3" s="152" customFormat="1" ht="16.5" customHeight="1" thickBot="1">
      <c r="A52" s="158" t="s">
        <v>225</v>
      </c>
      <c r="B52" s="159" t="s">
        <v>289</v>
      </c>
      <c r="C52" s="160"/>
    </row>
    <row r="53" spans="1:3" s="152" customFormat="1" ht="16.5" customHeight="1" thickBot="1">
      <c r="A53" s="158" t="s">
        <v>227</v>
      </c>
      <c r="B53" s="159" t="s">
        <v>290</v>
      </c>
      <c r="C53" s="160"/>
    </row>
    <row r="54" spans="1:3" s="152" customFormat="1" ht="16.5" customHeight="1" thickBot="1">
      <c r="A54" s="158"/>
      <c r="B54" s="159" t="s">
        <v>0</v>
      </c>
      <c r="C54" s="160">
        <f>SUM(C52:C53)</f>
        <v>0</v>
      </c>
    </row>
    <row r="55" spans="1:3" s="152" customFormat="1" ht="39.950000000000003" customHeight="1">
      <c r="A55" s="154"/>
      <c r="C55" s="153"/>
    </row>
    <row r="56" spans="1:3" s="152" customFormat="1" ht="33.75" customHeight="1" thickBot="1">
      <c r="A56" s="215" t="s">
        <v>291</v>
      </c>
      <c r="B56" s="215"/>
      <c r="C56" s="215"/>
    </row>
    <row r="57" spans="1:3" s="152" customFormat="1" ht="17.25" customHeight="1" thickBot="1">
      <c r="A57" s="155" t="s">
        <v>222</v>
      </c>
      <c r="B57" s="156"/>
      <c r="C57" s="157" t="s">
        <v>224</v>
      </c>
    </row>
    <row r="58" spans="1:3" s="152" customFormat="1" ht="17.25" customHeight="1" thickBot="1">
      <c r="A58" s="158" t="s">
        <v>225</v>
      </c>
      <c r="B58" s="159" t="s">
        <v>292</v>
      </c>
      <c r="C58" s="160"/>
    </row>
    <row r="59" spans="1:3" s="152" customFormat="1" ht="17.25" customHeight="1" thickBot="1">
      <c r="A59" s="158" t="s">
        <v>227</v>
      </c>
      <c r="B59" s="159" t="s">
        <v>293</v>
      </c>
      <c r="C59" s="160"/>
    </row>
    <row r="60" spans="1:3" s="152" customFormat="1" ht="17.25" customHeight="1" thickBot="1">
      <c r="A60" s="158" t="s">
        <v>229</v>
      </c>
      <c r="B60" s="159" t="s">
        <v>294</v>
      </c>
      <c r="C60" s="160"/>
    </row>
    <row r="61" spans="1:3" s="152" customFormat="1" ht="17.25" customHeight="1" thickBot="1">
      <c r="A61" s="158" t="s">
        <v>231</v>
      </c>
      <c r="B61" s="159" t="s">
        <v>295</v>
      </c>
      <c r="C61" s="160"/>
    </row>
    <row r="62" spans="1:3" s="152" customFormat="1" ht="17.25" customHeight="1" thickBot="1">
      <c r="A62" s="158"/>
      <c r="B62" s="159" t="s">
        <v>0</v>
      </c>
      <c r="C62" s="160">
        <f>SUM(C58:C61)</f>
        <v>0</v>
      </c>
    </row>
    <row r="63" spans="1:3" s="152" customFormat="1" ht="39.950000000000003" customHeight="1">
      <c r="A63" s="154"/>
      <c r="C63" s="153"/>
    </row>
    <row r="64" spans="1:3" s="152" customFormat="1" ht="18" customHeight="1" thickBot="1">
      <c r="A64" s="154" t="s">
        <v>296</v>
      </c>
      <c r="C64" s="153"/>
    </row>
    <row r="65" spans="1:3" s="152" customFormat="1" ht="16.5" customHeight="1" thickBot="1">
      <c r="A65" s="155" t="s">
        <v>222</v>
      </c>
      <c r="B65" s="156"/>
      <c r="C65" s="157" t="s">
        <v>224</v>
      </c>
    </row>
    <row r="66" spans="1:3" s="152" customFormat="1" ht="16.5" customHeight="1" thickBot="1">
      <c r="A66" s="158" t="s">
        <v>225</v>
      </c>
      <c r="B66" s="159" t="s">
        <v>297</v>
      </c>
      <c r="C66" s="160"/>
    </row>
    <row r="67" spans="1:3" s="152" customFormat="1" ht="16.5" customHeight="1" thickBot="1">
      <c r="A67" s="158" t="s">
        <v>227</v>
      </c>
      <c r="B67" s="159" t="s">
        <v>298</v>
      </c>
      <c r="C67" s="160"/>
    </row>
    <row r="68" spans="1:3" s="152" customFormat="1" ht="16.5" customHeight="1" thickBot="1">
      <c r="A68" s="158" t="s">
        <v>229</v>
      </c>
      <c r="B68" s="159" t="s">
        <v>299</v>
      </c>
      <c r="C68" s="160"/>
    </row>
    <row r="69" spans="1:3" s="152" customFormat="1" ht="16.5" customHeight="1" thickBot="1">
      <c r="A69" s="158" t="s">
        <v>231</v>
      </c>
      <c r="B69" s="159" t="s">
        <v>300</v>
      </c>
      <c r="C69" s="160"/>
    </row>
    <row r="70" spans="1:3" s="152" customFormat="1" ht="16.5" customHeight="1" thickBot="1">
      <c r="A70" s="158"/>
      <c r="B70" s="159" t="s">
        <v>0</v>
      </c>
      <c r="C70" s="160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showGridLines="0" workbookViewId="0">
      <selection activeCell="L20" sqref="L20"/>
    </sheetView>
  </sheetViews>
  <sheetFormatPr defaultRowHeight="12.75"/>
  <cols>
    <col min="1" max="1" width="2.7109375" customWidth="1"/>
    <col min="2" max="2" width="12.28515625" customWidth="1"/>
    <col min="3" max="3" width="10.42578125" customWidth="1"/>
    <col min="4" max="4" width="9.7109375" customWidth="1"/>
    <col min="5" max="5" width="11.85546875" bestFit="1" customWidth="1"/>
    <col min="6" max="6" width="10.7109375" bestFit="1" customWidth="1"/>
    <col min="7" max="7" width="12.140625" customWidth="1"/>
    <col min="8" max="8" width="12" customWidth="1"/>
    <col min="9" max="9" width="11.7109375" bestFit="1" customWidth="1"/>
    <col min="10" max="10" width="10.7109375" customWidth="1"/>
    <col min="11" max="11" width="13.7109375" customWidth="1"/>
    <col min="12" max="13" width="11.28515625" customWidth="1"/>
    <col min="14" max="14" width="12.28515625" customWidth="1"/>
    <col min="16" max="16" width="11" customWidth="1"/>
    <col min="260" max="260" width="28.42578125" customWidth="1"/>
    <col min="261" max="261" width="17.42578125" customWidth="1"/>
    <col min="262" max="262" width="15.42578125" customWidth="1"/>
    <col min="263" max="263" width="21.7109375" customWidth="1"/>
    <col min="264" max="264" width="13.85546875" customWidth="1"/>
    <col min="265" max="265" width="16" customWidth="1"/>
    <col min="266" max="266" width="16.7109375" customWidth="1"/>
    <col min="267" max="267" width="13.7109375" customWidth="1"/>
    <col min="268" max="268" width="17.7109375" customWidth="1"/>
    <col min="269" max="269" width="12.140625" customWidth="1"/>
    <col min="516" max="516" width="28.42578125" customWidth="1"/>
    <col min="517" max="517" width="17.42578125" customWidth="1"/>
    <col min="518" max="518" width="15.42578125" customWidth="1"/>
    <col min="519" max="519" width="21.7109375" customWidth="1"/>
    <col min="520" max="520" width="13.85546875" customWidth="1"/>
    <col min="521" max="521" width="16" customWidth="1"/>
    <col min="522" max="522" width="16.7109375" customWidth="1"/>
    <col min="523" max="523" width="13.7109375" customWidth="1"/>
    <col min="524" max="524" width="17.7109375" customWidth="1"/>
    <col min="525" max="525" width="12.140625" customWidth="1"/>
    <col min="772" max="772" width="28.42578125" customWidth="1"/>
    <col min="773" max="773" width="17.42578125" customWidth="1"/>
    <col min="774" max="774" width="15.42578125" customWidth="1"/>
    <col min="775" max="775" width="21.7109375" customWidth="1"/>
    <col min="776" max="776" width="13.85546875" customWidth="1"/>
    <col min="777" max="777" width="16" customWidth="1"/>
    <col min="778" max="778" width="16.7109375" customWidth="1"/>
    <col min="779" max="779" width="13.7109375" customWidth="1"/>
    <col min="780" max="780" width="17.7109375" customWidth="1"/>
    <col min="781" max="781" width="12.140625" customWidth="1"/>
    <col min="1028" max="1028" width="28.42578125" customWidth="1"/>
    <col min="1029" max="1029" width="17.42578125" customWidth="1"/>
    <col min="1030" max="1030" width="15.42578125" customWidth="1"/>
    <col min="1031" max="1031" width="21.7109375" customWidth="1"/>
    <col min="1032" max="1032" width="13.85546875" customWidth="1"/>
    <col min="1033" max="1033" width="16" customWidth="1"/>
    <col min="1034" max="1034" width="16.7109375" customWidth="1"/>
    <col min="1035" max="1035" width="13.7109375" customWidth="1"/>
    <col min="1036" max="1036" width="17.7109375" customWidth="1"/>
    <col min="1037" max="1037" width="12.140625" customWidth="1"/>
    <col min="1284" max="1284" width="28.42578125" customWidth="1"/>
    <col min="1285" max="1285" width="17.42578125" customWidth="1"/>
    <col min="1286" max="1286" width="15.42578125" customWidth="1"/>
    <col min="1287" max="1287" width="21.7109375" customWidth="1"/>
    <col min="1288" max="1288" width="13.85546875" customWidth="1"/>
    <col min="1289" max="1289" width="16" customWidth="1"/>
    <col min="1290" max="1290" width="16.7109375" customWidth="1"/>
    <col min="1291" max="1291" width="13.7109375" customWidth="1"/>
    <col min="1292" max="1292" width="17.7109375" customWidth="1"/>
    <col min="1293" max="1293" width="12.140625" customWidth="1"/>
    <col min="1540" max="1540" width="28.42578125" customWidth="1"/>
    <col min="1541" max="1541" width="17.42578125" customWidth="1"/>
    <col min="1542" max="1542" width="15.42578125" customWidth="1"/>
    <col min="1543" max="1543" width="21.7109375" customWidth="1"/>
    <col min="1544" max="1544" width="13.85546875" customWidth="1"/>
    <col min="1545" max="1545" width="16" customWidth="1"/>
    <col min="1546" max="1546" width="16.7109375" customWidth="1"/>
    <col min="1547" max="1547" width="13.7109375" customWidth="1"/>
    <col min="1548" max="1548" width="17.7109375" customWidth="1"/>
    <col min="1549" max="1549" width="12.140625" customWidth="1"/>
    <col min="1796" max="1796" width="28.42578125" customWidth="1"/>
    <col min="1797" max="1797" width="17.42578125" customWidth="1"/>
    <col min="1798" max="1798" width="15.42578125" customWidth="1"/>
    <col min="1799" max="1799" width="21.7109375" customWidth="1"/>
    <col min="1800" max="1800" width="13.85546875" customWidth="1"/>
    <col min="1801" max="1801" width="16" customWidth="1"/>
    <col min="1802" max="1802" width="16.7109375" customWidth="1"/>
    <col min="1803" max="1803" width="13.7109375" customWidth="1"/>
    <col min="1804" max="1804" width="17.7109375" customWidth="1"/>
    <col min="1805" max="1805" width="12.140625" customWidth="1"/>
    <col min="2052" max="2052" width="28.42578125" customWidth="1"/>
    <col min="2053" max="2053" width="17.42578125" customWidth="1"/>
    <col min="2054" max="2054" width="15.42578125" customWidth="1"/>
    <col min="2055" max="2055" width="21.7109375" customWidth="1"/>
    <col min="2056" max="2056" width="13.85546875" customWidth="1"/>
    <col min="2057" max="2057" width="16" customWidth="1"/>
    <col min="2058" max="2058" width="16.7109375" customWidth="1"/>
    <col min="2059" max="2059" width="13.7109375" customWidth="1"/>
    <col min="2060" max="2060" width="17.7109375" customWidth="1"/>
    <col min="2061" max="2061" width="12.140625" customWidth="1"/>
    <col min="2308" max="2308" width="28.42578125" customWidth="1"/>
    <col min="2309" max="2309" width="17.42578125" customWidth="1"/>
    <col min="2310" max="2310" width="15.42578125" customWidth="1"/>
    <col min="2311" max="2311" width="21.7109375" customWidth="1"/>
    <col min="2312" max="2312" width="13.85546875" customWidth="1"/>
    <col min="2313" max="2313" width="16" customWidth="1"/>
    <col min="2314" max="2314" width="16.7109375" customWidth="1"/>
    <col min="2315" max="2315" width="13.7109375" customWidth="1"/>
    <col min="2316" max="2316" width="17.7109375" customWidth="1"/>
    <col min="2317" max="2317" width="12.140625" customWidth="1"/>
    <col min="2564" max="2564" width="28.42578125" customWidth="1"/>
    <col min="2565" max="2565" width="17.42578125" customWidth="1"/>
    <col min="2566" max="2566" width="15.42578125" customWidth="1"/>
    <col min="2567" max="2567" width="21.7109375" customWidth="1"/>
    <col min="2568" max="2568" width="13.85546875" customWidth="1"/>
    <col min="2569" max="2569" width="16" customWidth="1"/>
    <col min="2570" max="2570" width="16.7109375" customWidth="1"/>
    <col min="2571" max="2571" width="13.7109375" customWidth="1"/>
    <col min="2572" max="2572" width="17.7109375" customWidth="1"/>
    <col min="2573" max="2573" width="12.140625" customWidth="1"/>
    <col min="2820" max="2820" width="28.42578125" customWidth="1"/>
    <col min="2821" max="2821" width="17.42578125" customWidth="1"/>
    <col min="2822" max="2822" width="15.42578125" customWidth="1"/>
    <col min="2823" max="2823" width="21.7109375" customWidth="1"/>
    <col min="2824" max="2824" width="13.85546875" customWidth="1"/>
    <col min="2825" max="2825" width="16" customWidth="1"/>
    <col min="2826" max="2826" width="16.7109375" customWidth="1"/>
    <col min="2827" max="2827" width="13.7109375" customWidth="1"/>
    <col min="2828" max="2828" width="17.7109375" customWidth="1"/>
    <col min="2829" max="2829" width="12.140625" customWidth="1"/>
    <col min="3076" max="3076" width="28.42578125" customWidth="1"/>
    <col min="3077" max="3077" width="17.42578125" customWidth="1"/>
    <col min="3078" max="3078" width="15.42578125" customWidth="1"/>
    <col min="3079" max="3079" width="21.7109375" customWidth="1"/>
    <col min="3080" max="3080" width="13.85546875" customWidth="1"/>
    <col min="3081" max="3081" width="16" customWidth="1"/>
    <col min="3082" max="3082" width="16.7109375" customWidth="1"/>
    <col min="3083" max="3083" width="13.7109375" customWidth="1"/>
    <col min="3084" max="3084" width="17.7109375" customWidth="1"/>
    <col min="3085" max="3085" width="12.140625" customWidth="1"/>
    <col min="3332" max="3332" width="28.42578125" customWidth="1"/>
    <col min="3333" max="3333" width="17.42578125" customWidth="1"/>
    <col min="3334" max="3334" width="15.42578125" customWidth="1"/>
    <col min="3335" max="3335" width="21.7109375" customWidth="1"/>
    <col min="3336" max="3336" width="13.85546875" customWidth="1"/>
    <col min="3337" max="3337" width="16" customWidth="1"/>
    <col min="3338" max="3338" width="16.7109375" customWidth="1"/>
    <col min="3339" max="3339" width="13.7109375" customWidth="1"/>
    <col min="3340" max="3340" width="17.7109375" customWidth="1"/>
    <col min="3341" max="3341" width="12.140625" customWidth="1"/>
    <col min="3588" max="3588" width="28.42578125" customWidth="1"/>
    <col min="3589" max="3589" width="17.42578125" customWidth="1"/>
    <col min="3590" max="3590" width="15.42578125" customWidth="1"/>
    <col min="3591" max="3591" width="21.7109375" customWidth="1"/>
    <col min="3592" max="3592" width="13.85546875" customWidth="1"/>
    <col min="3593" max="3593" width="16" customWidth="1"/>
    <col min="3594" max="3594" width="16.7109375" customWidth="1"/>
    <col min="3595" max="3595" width="13.7109375" customWidth="1"/>
    <col min="3596" max="3596" width="17.7109375" customWidth="1"/>
    <col min="3597" max="3597" width="12.140625" customWidth="1"/>
    <col min="3844" max="3844" width="28.42578125" customWidth="1"/>
    <col min="3845" max="3845" width="17.42578125" customWidth="1"/>
    <col min="3846" max="3846" width="15.42578125" customWidth="1"/>
    <col min="3847" max="3847" width="21.7109375" customWidth="1"/>
    <col min="3848" max="3848" width="13.85546875" customWidth="1"/>
    <col min="3849" max="3849" width="16" customWidth="1"/>
    <col min="3850" max="3850" width="16.7109375" customWidth="1"/>
    <col min="3851" max="3851" width="13.7109375" customWidth="1"/>
    <col min="3852" max="3852" width="17.7109375" customWidth="1"/>
    <col min="3853" max="3853" width="12.140625" customWidth="1"/>
    <col min="4100" max="4100" width="28.42578125" customWidth="1"/>
    <col min="4101" max="4101" width="17.42578125" customWidth="1"/>
    <col min="4102" max="4102" width="15.42578125" customWidth="1"/>
    <col min="4103" max="4103" width="21.7109375" customWidth="1"/>
    <col min="4104" max="4104" width="13.85546875" customWidth="1"/>
    <col min="4105" max="4105" width="16" customWidth="1"/>
    <col min="4106" max="4106" width="16.7109375" customWidth="1"/>
    <col min="4107" max="4107" width="13.7109375" customWidth="1"/>
    <col min="4108" max="4108" width="17.7109375" customWidth="1"/>
    <col min="4109" max="4109" width="12.140625" customWidth="1"/>
    <col min="4356" max="4356" width="28.42578125" customWidth="1"/>
    <col min="4357" max="4357" width="17.42578125" customWidth="1"/>
    <col min="4358" max="4358" width="15.42578125" customWidth="1"/>
    <col min="4359" max="4359" width="21.7109375" customWidth="1"/>
    <col min="4360" max="4360" width="13.85546875" customWidth="1"/>
    <col min="4361" max="4361" width="16" customWidth="1"/>
    <col min="4362" max="4362" width="16.7109375" customWidth="1"/>
    <col min="4363" max="4363" width="13.7109375" customWidth="1"/>
    <col min="4364" max="4364" width="17.7109375" customWidth="1"/>
    <col min="4365" max="4365" width="12.140625" customWidth="1"/>
    <col min="4612" max="4612" width="28.42578125" customWidth="1"/>
    <col min="4613" max="4613" width="17.42578125" customWidth="1"/>
    <col min="4614" max="4614" width="15.42578125" customWidth="1"/>
    <col min="4615" max="4615" width="21.7109375" customWidth="1"/>
    <col min="4616" max="4616" width="13.85546875" customWidth="1"/>
    <col min="4617" max="4617" width="16" customWidth="1"/>
    <col min="4618" max="4618" width="16.7109375" customWidth="1"/>
    <col min="4619" max="4619" width="13.7109375" customWidth="1"/>
    <col min="4620" max="4620" width="17.7109375" customWidth="1"/>
    <col min="4621" max="4621" width="12.140625" customWidth="1"/>
    <col min="4868" max="4868" width="28.42578125" customWidth="1"/>
    <col min="4869" max="4869" width="17.42578125" customWidth="1"/>
    <col min="4870" max="4870" width="15.42578125" customWidth="1"/>
    <col min="4871" max="4871" width="21.7109375" customWidth="1"/>
    <col min="4872" max="4872" width="13.85546875" customWidth="1"/>
    <col min="4873" max="4873" width="16" customWidth="1"/>
    <col min="4874" max="4874" width="16.7109375" customWidth="1"/>
    <col min="4875" max="4875" width="13.7109375" customWidth="1"/>
    <col min="4876" max="4876" width="17.7109375" customWidth="1"/>
    <col min="4877" max="4877" width="12.140625" customWidth="1"/>
    <col min="5124" max="5124" width="28.42578125" customWidth="1"/>
    <col min="5125" max="5125" width="17.42578125" customWidth="1"/>
    <col min="5126" max="5126" width="15.42578125" customWidth="1"/>
    <col min="5127" max="5127" width="21.7109375" customWidth="1"/>
    <col min="5128" max="5128" width="13.85546875" customWidth="1"/>
    <col min="5129" max="5129" width="16" customWidth="1"/>
    <col min="5130" max="5130" width="16.7109375" customWidth="1"/>
    <col min="5131" max="5131" width="13.7109375" customWidth="1"/>
    <col min="5132" max="5132" width="17.7109375" customWidth="1"/>
    <col min="5133" max="5133" width="12.140625" customWidth="1"/>
    <col min="5380" max="5380" width="28.42578125" customWidth="1"/>
    <col min="5381" max="5381" width="17.42578125" customWidth="1"/>
    <col min="5382" max="5382" width="15.42578125" customWidth="1"/>
    <col min="5383" max="5383" width="21.7109375" customWidth="1"/>
    <col min="5384" max="5384" width="13.85546875" customWidth="1"/>
    <col min="5385" max="5385" width="16" customWidth="1"/>
    <col min="5386" max="5386" width="16.7109375" customWidth="1"/>
    <col min="5387" max="5387" width="13.7109375" customWidth="1"/>
    <col min="5388" max="5388" width="17.7109375" customWidth="1"/>
    <col min="5389" max="5389" width="12.140625" customWidth="1"/>
    <col min="5636" max="5636" width="28.42578125" customWidth="1"/>
    <col min="5637" max="5637" width="17.42578125" customWidth="1"/>
    <col min="5638" max="5638" width="15.42578125" customWidth="1"/>
    <col min="5639" max="5639" width="21.7109375" customWidth="1"/>
    <col min="5640" max="5640" width="13.85546875" customWidth="1"/>
    <col min="5641" max="5641" width="16" customWidth="1"/>
    <col min="5642" max="5642" width="16.7109375" customWidth="1"/>
    <col min="5643" max="5643" width="13.7109375" customWidth="1"/>
    <col min="5644" max="5644" width="17.7109375" customWidth="1"/>
    <col min="5645" max="5645" width="12.140625" customWidth="1"/>
    <col min="5892" max="5892" width="28.42578125" customWidth="1"/>
    <col min="5893" max="5893" width="17.42578125" customWidth="1"/>
    <col min="5894" max="5894" width="15.42578125" customWidth="1"/>
    <col min="5895" max="5895" width="21.7109375" customWidth="1"/>
    <col min="5896" max="5896" width="13.85546875" customWidth="1"/>
    <col min="5897" max="5897" width="16" customWidth="1"/>
    <col min="5898" max="5898" width="16.7109375" customWidth="1"/>
    <col min="5899" max="5899" width="13.7109375" customWidth="1"/>
    <col min="5900" max="5900" width="17.7109375" customWidth="1"/>
    <col min="5901" max="5901" width="12.140625" customWidth="1"/>
    <col min="6148" max="6148" width="28.42578125" customWidth="1"/>
    <col min="6149" max="6149" width="17.42578125" customWidth="1"/>
    <col min="6150" max="6150" width="15.42578125" customWidth="1"/>
    <col min="6151" max="6151" width="21.7109375" customWidth="1"/>
    <col min="6152" max="6152" width="13.85546875" customWidth="1"/>
    <col min="6153" max="6153" width="16" customWidth="1"/>
    <col min="6154" max="6154" width="16.7109375" customWidth="1"/>
    <col min="6155" max="6155" width="13.7109375" customWidth="1"/>
    <col min="6156" max="6156" width="17.7109375" customWidth="1"/>
    <col min="6157" max="6157" width="12.140625" customWidth="1"/>
    <col min="6404" max="6404" width="28.42578125" customWidth="1"/>
    <col min="6405" max="6405" width="17.42578125" customWidth="1"/>
    <col min="6406" max="6406" width="15.42578125" customWidth="1"/>
    <col min="6407" max="6407" width="21.7109375" customWidth="1"/>
    <col min="6408" max="6408" width="13.85546875" customWidth="1"/>
    <col min="6409" max="6409" width="16" customWidth="1"/>
    <col min="6410" max="6410" width="16.7109375" customWidth="1"/>
    <col min="6411" max="6411" width="13.7109375" customWidth="1"/>
    <col min="6412" max="6412" width="17.7109375" customWidth="1"/>
    <col min="6413" max="6413" width="12.140625" customWidth="1"/>
    <col min="6660" max="6660" width="28.42578125" customWidth="1"/>
    <col min="6661" max="6661" width="17.42578125" customWidth="1"/>
    <col min="6662" max="6662" width="15.42578125" customWidth="1"/>
    <col min="6663" max="6663" width="21.7109375" customWidth="1"/>
    <col min="6664" max="6664" width="13.85546875" customWidth="1"/>
    <col min="6665" max="6665" width="16" customWidth="1"/>
    <col min="6666" max="6666" width="16.7109375" customWidth="1"/>
    <col min="6667" max="6667" width="13.7109375" customWidth="1"/>
    <col min="6668" max="6668" width="17.7109375" customWidth="1"/>
    <col min="6669" max="6669" width="12.140625" customWidth="1"/>
    <col min="6916" max="6916" width="28.42578125" customWidth="1"/>
    <col min="6917" max="6917" width="17.42578125" customWidth="1"/>
    <col min="6918" max="6918" width="15.42578125" customWidth="1"/>
    <col min="6919" max="6919" width="21.7109375" customWidth="1"/>
    <col min="6920" max="6920" width="13.85546875" customWidth="1"/>
    <col min="6921" max="6921" width="16" customWidth="1"/>
    <col min="6922" max="6922" width="16.7109375" customWidth="1"/>
    <col min="6923" max="6923" width="13.7109375" customWidth="1"/>
    <col min="6924" max="6924" width="17.7109375" customWidth="1"/>
    <col min="6925" max="6925" width="12.140625" customWidth="1"/>
    <col min="7172" max="7172" width="28.42578125" customWidth="1"/>
    <col min="7173" max="7173" width="17.42578125" customWidth="1"/>
    <col min="7174" max="7174" width="15.42578125" customWidth="1"/>
    <col min="7175" max="7175" width="21.7109375" customWidth="1"/>
    <col min="7176" max="7176" width="13.85546875" customWidth="1"/>
    <col min="7177" max="7177" width="16" customWidth="1"/>
    <col min="7178" max="7178" width="16.7109375" customWidth="1"/>
    <col min="7179" max="7179" width="13.7109375" customWidth="1"/>
    <col min="7180" max="7180" width="17.7109375" customWidth="1"/>
    <col min="7181" max="7181" width="12.140625" customWidth="1"/>
    <col min="7428" max="7428" width="28.42578125" customWidth="1"/>
    <col min="7429" max="7429" width="17.42578125" customWidth="1"/>
    <col min="7430" max="7430" width="15.42578125" customWidth="1"/>
    <col min="7431" max="7431" width="21.7109375" customWidth="1"/>
    <col min="7432" max="7432" width="13.85546875" customWidth="1"/>
    <col min="7433" max="7433" width="16" customWidth="1"/>
    <col min="7434" max="7434" width="16.7109375" customWidth="1"/>
    <col min="7435" max="7435" width="13.7109375" customWidth="1"/>
    <col min="7436" max="7436" width="17.7109375" customWidth="1"/>
    <col min="7437" max="7437" width="12.140625" customWidth="1"/>
    <col min="7684" max="7684" width="28.42578125" customWidth="1"/>
    <col min="7685" max="7685" width="17.42578125" customWidth="1"/>
    <col min="7686" max="7686" width="15.42578125" customWidth="1"/>
    <col min="7687" max="7687" width="21.7109375" customWidth="1"/>
    <col min="7688" max="7688" width="13.85546875" customWidth="1"/>
    <col min="7689" max="7689" width="16" customWidth="1"/>
    <col min="7690" max="7690" width="16.7109375" customWidth="1"/>
    <col min="7691" max="7691" width="13.7109375" customWidth="1"/>
    <col min="7692" max="7692" width="17.7109375" customWidth="1"/>
    <col min="7693" max="7693" width="12.140625" customWidth="1"/>
    <col min="7940" max="7940" width="28.42578125" customWidth="1"/>
    <col min="7941" max="7941" width="17.42578125" customWidth="1"/>
    <col min="7942" max="7942" width="15.42578125" customWidth="1"/>
    <col min="7943" max="7943" width="21.7109375" customWidth="1"/>
    <col min="7944" max="7944" width="13.85546875" customWidth="1"/>
    <col min="7945" max="7945" width="16" customWidth="1"/>
    <col min="7946" max="7946" width="16.7109375" customWidth="1"/>
    <col min="7947" max="7947" width="13.7109375" customWidth="1"/>
    <col min="7948" max="7948" width="17.7109375" customWidth="1"/>
    <col min="7949" max="7949" width="12.140625" customWidth="1"/>
    <col min="8196" max="8196" width="28.42578125" customWidth="1"/>
    <col min="8197" max="8197" width="17.42578125" customWidth="1"/>
    <col min="8198" max="8198" width="15.42578125" customWidth="1"/>
    <col min="8199" max="8199" width="21.7109375" customWidth="1"/>
    <col min="8200" max="8200" width="13.85546875" customWidth="1"/>
    <col min="8201" max="8201" width="16" customWidth="1"/>
    <col min="8202" max="8202" width="16.7109375" customWidth="1"/>
    <col min="8203" max="8203" width="13.7109375" customWidth="1"/>
    <col min="8204" max="8204" width="17.7109375" customWidth="1"/>
    <col min="8205" max="8205" width="12.140625" customWidth="1"/>
    <col min="8452" max="8452" width="28.42578125" customWidth="1"/>
    <col min="8453" max="8453" width="17.42578125" customWidth="1"/>
    <col min="8454" max="8454" width="15.42578125" customWidth="1"/>
    <col min="8455" max="8455" width="21.7109375" customWidth="1"/>
    <col min="8456" max="8456" width="13.85546875" customWidth="1"/>
    <col min="8457" max="8457" width="16" customWidth="1"/>
    <col min="8458" max="8458" width="16.7109375" customWidth="1"/>
    <col min="8459" max="8459" width="13.7109375" customWidth="1"/>
    <col min="8460" max="8460" width="17.7109375" customWidth="1"/>
    <col min="8461" max="8461" width="12.140625" customWidth="1"/>
    <col min="8708" max="8708" width="28.42578125" customWidth="1"/>
    <col min="8709" max="8709" width="17.42578125" customWidth="1"/>
    <col min="8710" max="8710" width="15.42578125" customWidth="1"/>
    <col min="8711" max="8711" width="21.7109375" customWidth="1"/>
    <col min="8712" max="8712" width="13.85546875" customWidth="1"/>
    <col min="8713" max="8713" width="16" customWidth="1"/>
    <col min="8714" max="8714" width="16.7109375" customWidth="1"/>
    <col min="8715" max="8715" width="13.7109375" customWidth="1"/>
    <col min="8716" max="8716" width="17.7109375" customWidth="1"/>
    <col min="8717" max="8717" width="12.140625" customWidth="1"/>
    <col min="8964" max="8964" width="28.42578125" customWidth="1"/>
    <col min="8965" max="8965" width="17.42578125" customWidth="1"/>
    <col min="8966" max="8966" width="15.42578125" customWidth="1"/>
    <col min="8967" max="8967" width="21.7109375" customWidth="1"/>
    <col min="8968" max="8968" width="13.85546875" customWidth="1"/>
    <col min="8969" max="8969" width="16" customWidth="1"/>
    <col min="8970" max="8970" width="16.7109375" customWidth="1"/>
    <col min="8971" max="8971" width="13.7109375" customWidth="1"/>
    <col min="8972" max="8972" width="17.7109375" customWidth="1"/>
    <col min="8973" max="8973" width="12.140625" customWidth="1"/>
    <col min="9220" max="9220" width="28.42578125" customWidth="1"/>
    <col min="9221" max="9221" width="17.42578125" customWidth="1"/>
    <col min="9222" max="9222" width="15.42578125" customWidth="1"/>
    <col min="9223" max="9223" width="21.7109375" customWidth="1"/>
    <col min="9224" max="9224" width="13.85546875" customWidth="1"/>
    <col min="9225" max="9225" width="16" customWidth="1"/>
    <col min="9226" max="9226" width="16.7109375" customWidth="1"/>
    <col min="9227" max="9227" width="13.7109375" customWidth="1"/>
    <col min="9228" max="9228" width="17.7109375" customWidth="1"/>
    <col min="9229" max="9229" width="12.140625" customWidth="1"/>
    <col min="9476" max="9476" width="28.42578125" customWidth="1"/>
    <col min="9477" max="9477" width="17.42578125" customWidth="1"/>
    <col min="9478" max="9478" width="15.42578125" customWidth="1"/>
    <col min="9479" max="9479" width="21.7109375" customWidth="1"/>
    <col min="9480" max="9480" width="13.85546875" customWidth="1"/>
    <col min="9481" max="9481" width="16" customWidth="1"/>
    <col min="9482" max="9482" width="16.7109375" customWidth="1"/>
    <col min="9483" max="9483" width="13.7109375" customWidth="1"/>
    <col min="9484" max="9484" width="17.7109375" customWidth="1"/>
    <col min="9485" max="9485" width="12.140625" customWidth="1"/>
    <col min="9732" max="9732" width="28.42578125" customWidth="1"/>
    <col min="9733" max="9733" width="17.42578125" customWidth="1"/>
    <col min="9734" max="9734" width="15.42578125" customWidth="1"/>
    <col min="9735" max="9735" width="21.7109375" customWidth="1"/>
    <col min="9736" max="9736" width="13.85546875" customWidth="1"/>
    <col min="9737" max="9737" width="16" customWidth="1"/>
    <col min="9738" max="9738" width="16.7109375" customWidth="1"/>
    <col min="9739" max="9739" width="13.7109375" customWidth="1"/>
    <col min="9740" max="9740" width="17.7109375" customWidth="1"/>
    <col min="9741" max="9741" width="12.140625" customWidth="1"/>
    <col min="9988" max="9988" width="28.42578125" customWidth="1"/>
    <col min="9989" max="9989" width="17.42578125" customWidth="1"/>
    <col min="9990" max="9990" width="15.42578125" customWidth="1"/>
    <col min="9991" max="9991" width="21.7109375" customWidth="1"/>
    <col min="9992" max="9992" width="13.85546875" customWidth="1"/>
    <col min="9993" max="9993" width="16" customWidth="1"/>
    <col min="9994" max="9994" width="16.7109375" customWidth="1"/>
    <col min="9995" max="9995" width="13.7109375" customWidth="1"/>
    <col min="9996" max="9996" width="17.7109375" customWidth="1"/>
    <col min="9997" max="9997" width="12.140625" customWidth="1"/>
    <col min="10244" max="10244" width="28.42578125" customWidth="1"/>
    <col min="10245" max="10245" width="17.42578125" customWidth="1"/>
    <col min="10246" max="10246" width="15.42578125" customWidth="1"/>
    <col min="10247" max="10247" width="21.7109375" customWidth="1"/>
    <col min="10248" max="10248" width="13.85546875" customWidth="1"/>
    <col min="10249" max="10249" width="16" customWidth="1"/>
    <col min="10250" max="10250" width="16.7109375" customWidth="1"/>
    <col min="10251" max="10251" width="13.7109375" customWidth="1"/>
    <col min="10252" max="10252" width="17.7109375" customWidth="1"/>
    <col min="10253" max="10253" width="12.140625" customWidth="1"/>
    <col min="10500" max="10500" width="28.42578125" customWidth="1"/>
    <col min="10501" max="10501" width="17.42578125" customWidth="1"/>
    <col min="10502" max="10502" width="15.42578125" customWidth="1"/>
    <col min="10503" max="10503" width="21.7109375" customWidth="1"/>
    <col min="10504" max="10504" width="13.85546875" customWidth="1"/>
    <col min="10505" max="10505" width="16" customWidth="1"/>
    <col min="10506" max="10506" width="16.7109375" customWidth="1"/>
    <col min="10507" max="10507" width="13.7109375" customWidth="1"/>
    <col min="10508" max="10508" width="17.7109375" customWidth="1"/>
    <col min="10509" max="10509" width="12.140625" customWidth="1"/>
    <col min="10756" max="10756" width="28.42578125" customWidth="1"/>
    <col min="10757" max="10757" width="17.42578125" customWidth="1"/>
    <col min="10758" max="10758" width="15.42578125" customWidth="1"/>
    <col min="10759" max="10759" width="21.7109375" customWidth="1"/>
    <col min="10760" max="10760" width="13.85546875" customWidth="1"/>
    <col min="10761" max="10761" width="16" customWidth="1"/>
    <col min="10762" max="10762" width="16.7109375" customWidth="1"/>
    <col min="10763" max="10763" width="13.7109375" customWidth="1"/>
    <col min="10764" max="10764" width="17.7109375" customWidth="1"/>
    <col min="10765" max="10765" width="12.140625" customWidth="1"/>
    <col min="11012" max="11012" width="28.42578125" customWidth="1"/>
    <col min="11013" max="11013" width="17.42578125" customWidth="1"/>
    <col min="11014" max="11014" width="15.42578125" customWidth="1"/>
    <col min="11015" max="11015" width="21.7109375" customWidth="1"/>
    <col min="11016" max="11016" width="13.85546875" customWidth="1"/>
    <col min="11017" max="11017" width="16" customWidth="1"/>
    <col min="11018" max="11018" width="16.7109375" customWidth="1"/>
    <col min="11019" max="11019" width="13.7109375" customWidth="1"/>
    <col min="11020" max="11020" width="17.7109375" customWidth="1"/>
    <col min="11021" max="11021" width="12.140625" customWidth="1"/>
    <col min="11268" max="11268" width="28.42578125" customWidth="1"/>
    <col min="11269" max="11269" width="17.42578125" customWidth="1"/>
    <col min="11270" max="11270" width="15.42578125" customWidth="1"/>
    <col min="11271" max="11271" width="21.7109375" customWidth="1"/>
    <col min="11272" max="11272" width="13.85546875" customWidth="1"/>
    <col min="11273" max="11273" width="16" customWidth="1"/>
    <col min="11274" max="11274" width="16.7109375" customWidth="1"/>
    <col min="11275" max="11275" width="13.7109375" customWidth="1"/>
    <col min="11276" max="11276" width="17.7109375" customWidth="1"/>
    <col min="11277" max="11277" width="12.140625" customWidth="1"/>
    <col min="11524" max="11524" width="28.42578125" customWidth="1"/>
    <col min="11525" max="11525" width="17.42578125" customWidth="1"/>
    <col min="11526" max="11526" width="15.42578125" customWidth="1"/>
    <col min="11527" max="11527" width="21.7109375" customWidth="1"/>
    <col min="11528" max="11528" width="13.85546875" customWidth="1"/>
    <col min="11529" max="11529" width="16" customWidth="1"/>
    <col min="11530" max="11530" width="16.7109375" customWidth="1"/>
    <col min="11531" max="11531" width="13.7109375" customWidth="1"/>
    <col min="11532" max="11532" width="17.7109375" customWidth="1"/>
    <col min="11533" max="11533" width="12.140625" customWidth="1"/>
    <col min="11780" max="11780" width="28.42578125" customWidth="1"/>
    <col min="11781" max="11781" width="17.42578125" customWidth="1"/>
    <col min="11782" max="11782" width="15.42578125" customWidth="1"/>
    <col min="11783" max="11783" width="21.7109375" customWidth="1"/>
    <col min="11784" max="11784" width="13.85546875" customWidth="1"/>
    <col min="11785" max="11785" width="16" customWidth="1"/>
    <col min="11786" max="11786" width="16.7109375" customWidth="1"/>
    <col min="11787" max="11787" width="13.7109375" customWidth="1"/>
    <col min="11788" max="11788" width="17.7109375" customWidth="1"/>
    <col min="11789" max="11789" width="12.140625" customWidth="1"/>
    <col min="12036" max="12036" width="28.42578125" customWidth="1"/>
    <col min="12037" max="12037" width="17.42578125" customWidth="1"/>
    <col min="12038" max="12038" width="15.42578125" customWidth="1"/>
    <col min="12039" max="12039" width="21.7109375" customWidth="1"/>
    <col min="12040" max="12040" width="13.85546875" customWidth="1"/>
    <col min="12041" max="12041" width="16" customWidth="1"/>
    <col min="12042" max="12042" width="16.7109375" customWidth="1"/>
    <col min="12043" max="12043" width="13.7109375" customWidth="1"/>
    <col min="12044" max="12044" width="17.7109375" customWidth="1"/>
    <col min="12045" max="12045" width="12.140625" customWidth="1"/>
    <col min="12292" max="12292" width="28.42578125" customWidth="1"/>
    <col min="12293" max="12293" width="17.42578125" customWidth="1"/>
    <col min="12294" max="12294" width="15.42578125" customWidth="1"/>
    <col min="12295" max="12295" width="21.7109375" customWidth="1"/>
    <col min="12296" max="12296" width="13.85546875" customWidth="1"/>
    <col min="12297" max="12297" width="16" customWidth="1"/>
    <col min="12298" max="12298" width="16.7109375" customWidth="1"/>
    <col min="12299" max="12299" width="13.7109375" customWidth="1"/>
    <col min="12300" max="12300" width="17.7109375" customWidth="1"/>
    <col min="12301" max="12301" width="12.140625" customWidth="1"/>
    <col min="12548" max="12548" width="28.42578125" customWidth="1"/>
    <col min="12549" max="12549" width="17.42578125" customWidth="1"/>
    <col min="12550" max="12550" width="15.42578125" customWidth="1"/>
    <col min="12551" max="12551" width="21.7109375" customWidth="1"/>
    <col min="12552" max="12552" width="13.85546875" customWidth="1"/>
    <col min="12553" max="12553" width="16" customWidth="1"/>
    <col min="12554" max="12554" width="16.7109375" customWidth="1"/>
    <col min="12555" max="12555" width="13.7109375" customWidth="1"/>
    <col min="12556" max="12556" width="17.7109375" customWidth="1"/>
    <col min="12557" max="12557" width="12.140625" customWidth="1"/>
    <col min="12804" max="12804" width="28.42578125" customWidth="1"/>
    <col min="12805" max="12805" width="17.42578125" customWidth="1"/>
    <col min="12806" max="12806" width="15.42578125" customWidth="1"/>
    <col min="12807" max="12807" width="21.7109375" customWidth="1"/>
    <col min="12808" max="12808" width="13.85546875" customWidth="1"/>
    <col min="12809" max="12809" width="16" customWidth="1"/>
    <col min="12810" max="12810" width="16.7109375" customWidth="1"/>
    <col min="12811" max="12811" width="13.7109375" customWidth="1"/>
    <col min="12812" max="12812" width="17.7109375" customWidth="1"/>
    <col min="12813" max="12813" width="12.140625" customWidth="1"/>
    <col min="13060" max="13060" width="28.42578125" customWidth="1"/>
    <col min="13061" max="13061" width="17.42578125" customWidth="1"/>
    <col min="13062" max="13062" width="15.42578125" customWidth="1"/>
    <col min="13063" max="13063" width="21.7109375" customWidth="1"/>
    <col min="13064" max="13064" width="13.85546875" customWidth="1"/>
    <col min="13065" max="13065" width="16" customWidth="1"/>
    <col min="13066" max="13066" width="16.7109375" customWidth="1"/>
    <col min="13067" max="13067" width="13.7109375" customWidth="1"/>
    <col min="13068" max="13068" width="17.7109375" customWidth="1"/>
    <col min="13069" max="13069" width="12.140625" customWidth="1"/>
    <col min="13316" max="13316" width="28.42578125" customWidth="1"/>
    <col min="13317" max="13317" width="17.42578125" customWidth="1"/>
    <col min="13318" max="13318" width="15.42578125" customWidth="1"/>
    <col min="13319" max="13319" width="21.7109375" customWidth="1"/>
    <col min="13320" max="13320" width="13.85546875" customWidth="1"/>
    <col min="13321" max="13321" width="16" customWidth="1"/>
    <col min="13322" max="13322" width="16.7109375" customWidth="1"/>
    <col min="13323" max="13323" width="13.7109375" customWidth="1"/>
    <col min="13324" max="13324" width="17.7109375" customWidth="1"/>
    <col min="13325" max="13325" width="12.140625" customWidth="1"/>
    <col min="13572" max="13572" width="28.42578125" customWidth="1"/>
    <col min="13573" max="13573" width="17.42578125" customWidth="1"/>
    <col min="13574" max="13574" width="15.42578125" customWidth="1"/>
    <col min="13575" max="13575" width="21.7109375" customWidth="1"/>
    <col min="13576" max="13576" width="13.85546875" customWidth="1"/>
    <col min="13577" max="13577" width="16" customWidth="1"/>
    <col min="13578" max="13578" width="16.7109375" customWidth="1"/>
    <col min="13579" max="13579" width="13.7109375" customWidth="1"/>
    <col min="13580" max="13580" width="17.7109375" customWidth="1"/>
    <col min="13581" max="13581" width="12.140625" customWidth="1"/>
    <col min="13828" max="13828" width="28.42578125" customWidth="1"/>
    <col min="13829" max="13829" width="17.42578125" customWidth="1"/>
    <col min="13830" max="13830" width="15.42578125" customWidth="1"/>
    <col min="13831" max="13831" width="21.7109375" customWidth="1"/>
    <col min="13832" max="13832" width="13.85546875" customWidth="1"/>
    <col min="13833" max="13833" width="16" customWidth="1"/>
    <col min="13834" max="13834" width="16.7109375" customWidth="1"/>
    <col min="13835" max="13835" width="13.7109375" customWidth="1"/>
    <col min="13836" max="13836" width="17.7109375" customWidth="1"/>
    <col min="13837" max="13837" width="12.140625" customWidth="1"/>
    <col min="14084" max="14084" width="28.42578125" customWidth="1"/>
    <col min="14085" max="14085" width="17.42578125" customWidth="1"/>
    <col min="14086" max="14086" width="15.42578125" customWidth="1"/>
    <col min="14087" max="14087" width="21.7109375" customWidth="1"/>
    <col min="14088" max="14088" width="13.85546875" customWidth="1"/>
    <col min="14089" max="14089" width="16" customWidth="1"/>
    <col min="14090" max="14090" width="16.7109375" customWidth="1"/>
    <col min="14091" max="14091" width="13.7109375" customWidth="1"/>
    <col min="14092" max="14092" width="17.7109375" customWidth="1"/>
    <col min="14093" max="14093" width="12.140625" customWidth="1"/>
    <col min="14340" max="14340" width="28.42578125" customWidth="1"/>
    <col min="14341" max="14341" width="17.42578125" customWidth="1"/>
    <col min="14342" max="14342" width="15.42578125" customWidth="1"/>
    <col min="14343" max="14343" width="21.7109375" customWidth="1"/>
    <col min="14344" max="14344" width="13.85546875" customWidth="1"/>
    <col min="14345" max="14345" width="16" customWidth="1"/>
    <col min="14346" max="14346" width="16.7109375" customWidth="1"/>
    <col min="14347" max="14347" width="13.7109375" customWidth="1"/>
    <col min="14348" max="14348" width="17.7109375" customWidth="1"/>
    <col min="14349" max="14349" width="12.140625" customWidth="1"/>
    <col min="14596" max="14596" width="28.42578125" customWidth="1"/>
    <col min="14597" max="14597" width="17.42578125" customWidth="1"/>
    <col min="14598" max="14598" width="15.42578125" customWidth="1"/>
    <col min="14599" max="14599" width="21.7109375" customWidth="1"/>
    <col min="14600" max="14600" width="13.85546875" customWidth="1"/>
    <col min="14601" max="14601" width="16" customWidth="1"/>
    <col min="14602" max="14602" width="16.7109375" customWidth="1"/>
    <col min="14603" max="14603" width="13.7109375" customWidth="1"/>
    <col min="14604" max="14604" width="17.7109375" customWidth="1"/>
    <col min="14605" max="14605" width="12.140625" customWidth="1"/>
    <col min="14852" max="14852" width="28.42578125" customWidth="1"/>
    <col min="14853" max="14853" width="17.42578125" customWidth="1"/>
    <col min="14854" max="14854" width="15.42578125" customWidth="1"/>
    <col min="14855" max="14855" width="21.7109375" customWidth="1"/>
    <col min="14856" max="14856" width="13.85546875" customWidth="1"/>
    <col min="14857" max="14857" width="16" customWidth="1"/>
    <col min="14858" max="14858" width="16.7109375" customWidth="1"/>
    <col min="14859" max="14859" width="13.7109375" customWidth="1"/>
    <col min="14860" max="14860" width="17.7109375" customWidth="1"/>
    <col min="14861" max="14861" width="12.140625" customWidth="1"/>
    <col min="15108" max="15108" width="28.42578125" customWidth="1"/>
    <col min="15109" max="15109" width="17.42578125" customWidth="1"/>
    <col min="15110" max="15110" width="15.42578125" customWidth="1"/>
    <col min="15111" max="15111" width="21.7109375" customWidth="1"/>
    <col min="15112" max="15112" width="13.85546875" customWidth="1"/>
    <col min="15113" max="15113" width="16" customWidth="1"/>
    <col min="15114" max="15114" width="16.7109375" customWidth="1"/>
    <col min="15115" max="15115" width="13.7109375" customWidth="1"/>
    <col min="15116" max="15116" width="17.7109375" customWidth="1"/>
    <col min="15117" max="15117" width="12.140625" customWidth="1"/>
    <col min="15364" max="15364" width="28.42578125" customWidth="1"/>
    <col min="15365" max="15365" width="17.42578125" customWidth="1"/>
    <col min="15366" max="15366" width="15.42578125" customWidth="1"/>
    <col min="15367" max="15367" width="21.7109375" customWidth="1"/>
    <col min="15368" max="15368" width="13.85546875" customWidth="1"/>
    <col min="15369" max="15369" width="16" customWidth="1"/>
    <col min="15370" max="15370" width="16.7109375" customWidth="1"/>
    <col min="15371" max="15371" width="13.7109375" customWidth="1"/>
    <col min="15372" max="15372" width="17.7109375" customWidth="1"/>
    <col min="15373" max="15373" width="12.140625" customWidth="1"/>
    <col min="15620" max="15620" width="28.42578125" customWidth="1"/>
    <col min="15621" max="15621" width="17.42578125" customWidth="1"/>
    <col min="15622" max="15622" width="15.42578125" customWidth="1"/>
    <col min="15623" max="15623" width="21.7109375" customWidth="1"/>
    <col min="15624" max="15624" width="13.85546875" customWidth="1"/>
    <col min="15625" max="15625" width="16" customWidth="1"/>
    <col min="15626" max="15626" width="16.7109375" customWidth="1"/>
    <col min="15627" max="15627" width="13.7109375" customWidth="1"/>
    <col min="15628" max="15628" width="17.7109375" customWidth="1"/>
    <col min="15629" max="15629" width="12.140625" customWidth="1"/>
    <col min="15876" max="15876" width="28.42578125" customWidth="1"/>
    <col min="15877" max="15877" width="17.42578125" customWidth="1"/>
    <col min="15878" max="15878" width="15.42578125" customWidth="1"/>
    <col min="15879" max="15879" width="21.7109375" customWidth="1"/>
    <col min="15880" max="15880" width="13.85546875" customWidth="1"/>
    <col min="15881" max="15881" width="16" customWidth="1"/>
    <col min="15882" max="15882" width="16.7109375" customWidth="1"/>
    <col min="15883" max="15883" width="13.7109375" customWidth="1"/>
    <col min="15884" max="15884" width="17.7109375" customWidth="1"/>
    <col min="15885" max="15885" width="12.140625" customWidth="1"/>
    <col min="16132" max="16132" width="28.42578125" customWidth="1"/>
    <col min="16133" max="16133" width="17.42578125" customWidth="1"/>
    <col min="16134" max="16134" width="15.42578125" customWidth="1"/>
    <col min="16135" max="16135" width="21.7109375" customWidth="1"/>
    <col min="16136" max="16136" width="13.85546875" customWidth="1"/>
    <col min="16137" max="16137" width="16" customWidth="1"/>
    <col min="16138" max="16138" width="16.7109375" customWidth="1"/>
    <col min="16139" max="16139" width="13.7109375" customWidth="1"/>
    <col min="16140" max="16140" width="17.7109375" customWidth="1"/>
    <col min="16141" max="16141" width="12.140625" customWidth="1"/>
  </cols>
  <sheetData>
    <row r="1" spans="2:18" ht="15.75">
      <c r="B1" s="151" t="s">
        <v>319</v>
      </c>
      <c r="C1" s="151"/>
      <c r="D1" s="151"/>
    </row>
    <row r="2" spans="2:18" ht="15.75">
      <c r="B2" s="161"/>
      <c r="C2" s="161"/>
      <c r="D2" s="161"/>
    </row>
    <row r="3" spans="2:18" ht="15.75">
      <c r="B3" s="161" t="s">
        <v>317</v>
      </c>
      <c r="C3" s="161"/>
      <c r="D3" s="161"/>
    </row>
    <row r="4" spans="2:18" ht="21" customHeight="1">
      <c r="B4" s="269" t="s">
        <v>63</v>
      </c>
      <c r="C4" s="269" t="s">
        <v>65</v>
      </c>
      <c r="D4" s="269" t="s">
        <v>64</v>
      </c>
      <c r="E4" s="269" t="s">
        <v>320</v>
      </c>
      <c r="F4" s="269"/>
      <c r="G4" s="269"/>
      <c r="H4" s="269"/>
      <c r="I4" s="269"/>
      <c r="J4" s="269"/>
      <c r="K4" s="269" t="s">
        <v>322</v>
      </c>
      <c r="L4" s="269"/>
      <c r="M4" s="269"/>
      <c r="N4" s="269"/>
      <c r="O4" s="269"/>
      <c r="P4" s="269" t="s">
        <v>325</v>
      </c>
      <c r="Q4" s="269" t="s">
        <v>324</v>
      </c>
      <c r="R4" s="269" t="s">
        <v>323</v>
      </c>
    </row>
    <row r="5" spans="2:18" ht="84" customHeight="1">
      <c r="B5" s="269"/>
      <c r="C5" s="269"/>
      <c r="D5" s="269"/>
      <c r="E5" s="185" t="s">
        <v>335</v>
      </c>
      <c r="F5" s="185" t="s">
        <v>334</v>
      </c>
      <c r="G5" s="185" t="s">
        <v>321</v>
      </c>
      <c r="H5" s="185" t="s">
        <v>333</v>
      </c>
      <c r="I5" s="185" t="s">
        <v>332</v>
      </c>
      <c r="J5" s="185" t="s">
        <v>331</v>
      </c>
      <c r="K5" s="185" t="s">
        <v>330</v>
      </c>
      <c r="L5" s="185" t="s">
        <v>329</v>
      </c>
      <c r="M5" s="185" t="s">
        <v>328</v>
      </c>
      <c r="N5" s="185" t="s">
        <v>327</v>
      </c>
      <c r="O5" s="185" t="s">
        <v>326</v>
      </c>
      <c r="P5" s="269"/>
      <c r="Q5" s="269"/>
      <c r="R5" s="269"/>
    </row>
    <row r="6" spans="2:18" ht="15.75" customHeight="1">
      <c r="B6" s="189"/>
      <c r="C6" s="189"/>
      <c r="D6" s="189"/>
      <c r="E6" s="190"/>
      <c r="F6" s="190"/>
      <c r="G6" s="190"/>
      <c r="H6" s="190"/>
      <c r="I6" s="190"/>
      <c r="J6" s="191">
        <f>SUM(E6:I6)</f>
        <v>0</v>
      </c>
      <c r="K6" s="190"/>
      <c r="L6" s="190"/>
      <c r="M6" s="192"/>
      <c r="N6" s="193"/>
      <c r="O6" s="196">
        <f>SUM(K6:N6)</f>
        <v>0</v>
      </c>
      <c r="P6" s="193"/>
      <c r="Q6" s="193"/>
      <c r="R6" s="193"/>
    </row>
    <row r="7" spans="2:18" ht="15.75" customHeight="1">
      <c r="B7" s="189"/>
      <c r="C7" s="189"/>
      <c r="D7" s="189"/>
      <c r="E7" s="190"/>
      <c r="F7" s="190"/>
      <c r="G7" s="190"/>
      <c r="H7" s="190"/>
      <c r="I7" s="190"/>
      <c r="J7" s="191">
        <f t="shared" ref="J7:J10" si="0">SUM(E7:I7)</f>
        <v>0</v>
      </c>
      <c r="K7" s="190"/>
      <c r="L7" s="190"/>
      <c r="M7" s="192"/>
      <c r="N7" s="193"/>
      <c r="O7" s="196">
        <f t="shared" ref="O7:O10" si="1">SUM(K7:N7)</f>
        <v>0</v>
      </c>
      <c r="P7" s="193"/>
      <c r="Q7" s="193"/>
      <c r="R7" s="193"/>
    </row>
    <row r="8" spans="2:18" ht="15.75" customHeight="1">
      <c r="B8" s="189"/>
      <c r="C8" s="189"/>
      <c r="D8" s="189"/>
      <c r="E8" s="190"/>
      <c r="F8" s="190"/>
      <c r="G8" s="190"/>
      <c r="H8" s="190"/>
      <c r="I8" s="190"/>
      <c r="J8" s="191">
        <f t="shared" si="0"/>
        <v>0</v>
      </c>
      <c r="K8" s="190"/>
      <c r="L8" s="190"/>
      <c r="M8" s="192"/>
      <c r="N8" s="193"/>
      <c r="O8" s="196">
        <f t="shared" si="1"/>
        <v>0</v>
      </c>
      <c r="P8" s="193"/>
      <c r="Q8" s="193"/>
      <c r="R8" s="193"/>
    </row>
    <row r="9" spans="2:18" ht="15.75" customHeight="1">
      <c r="B9" s="195" t="s">
        <v>336</v>
      </c>
      <c r="C9" s="189"/>
      <c r="D9" s="189"/>
      <c r="E9" s="190"/>
      <c r="F9" s="190"/>
      <c r="G9" s="190"/>
      <c r="H9" s="190"/>
      <c r="I9" s="190"/>
      <c r="J9" s="191">
        <f t="shared" si="0"/>
        <v>0</v>
      </c>
      <c r="K9" s="190"/>
      <c r="L9" s="190"/>
      <c r="M9" s="192"/>
      <c r="N9" s="193"/>
      <c r="O9" s="196">
        <f t="shared" si="1"/>
        <v>0</v>
      </c>
      <c r="P9" s="193"/>
      <c r="Q9" s="193"/>
      <c r="R9" s="193"/>
    </row>
    <row r="10" spans="2:18">
      <c r="B10" s="194" t="s">
        <v>318</v>
      </c>
      <c r="C10" s="194"/>
      <c r="D10" s="194"/>
      <c r="E10" s="190">
        <f>SUM(E6:E9)</f>
        <v>0</v>
      </c>
      <c r="F10" s="190">
        <f t="shared" ref="F10:I10" si="2">SUM(F6:F9)</f>
        <v>0</v>
      </c>
      <c r="G10" s="190">
        <f t="shared" si="2"/>
        <v>0</v>
      </c>
      <c r="H10" s="190">
        <f t="shared" si="2"/>
        <v>0</v>
      </c>
      <c r="I10" s="190">
        <f t="shared" si="2"/>
        <v>0</v>
      </c>
      <c r="J10" s="191">
        <f t="shared" si="0"/>
        <v>0</v>
      </c>
      <c r="K10" s="190">
        <f>SUM(K6:K9)</f>
        <v>0</v>
      </c>
      <c r="L10" s="190">
        <f t="shared" ref="L10:N10" si="3">SUM(L6:L9)</f>
        <v>0</v>
      </c>
      <c r="M10" s="190">
        <f t="shared" si="3"/>
        <v>0</v>
      </c>
      <c r="N10" s="190">
        <f t="shared" si="3"/>
        <v>0</v>
      </c>
      <c r="O10" s="196">
        <f t="shared" si="1"/>
        <v>0</v>
      </c>
      <c r="P10" s="193"/>
      <c r="Q10" s="193"/>
      <c r="R10" s="193"/>
    </row>
    <row r="11" spans="2:18" ht="15">
      <c r="B11" s="186"/>
      <c r="C11" s="186"/>
      <c r="D11" s="186"/>
      <c r="E11" s="187"/>
      <c r="F11" s="187"/>
      <c r="G11" s="187"/>
      <c r="H11" s="187"/>
      <c r="I11" s="187"/>
      <c r="J11" s="188"/>
      <c r="K11" s="187"/>
      <c r="L11" s="187"/>
      <c r="M11" s="183"/>
    </row>
    <row r="12" spans="2:18" ht="15">
      <c r="B12" s="184" t="s">
        <v>348</v>
      </c>
      <c r="C12" s="162"/>
      <c r="D12" s="162"/>
    </row>
    <row r="13" spans="2:18" ht="15">
      <c r="B13" s="184" t="s">
        <v>347</v>
      </c>
      <c r="C13" s="162"/>
      <c r="D13" s="162"/>
    </row>
    <row r="14" spans="2:18" ht="15">
      <c r="B14" s="184" t="s">
        <v>349</v>
      </c>
      <c r="C14" s="162"/>
      <c r="D14" s="162"/>
    </row>
    <row r="15" spans="2:18" ht="15">
      <c r="B15" s="184" t="s">
        <v>346</v>
      </c>
      <c r="C15" s="162"/>
      <c r="D15" s="162"/>
    </row>
    <row r="16" spans="2:18" ht="15">
      <c r="B16" s="184" t="s">
        <v>345</v>
      </c>
      <c r="C16" s="162"/>
      <c r="D16" s="162"/>
    </row>
    <row r="17" spans="2:4" ht="15">
      <c r="B17" s="184" t="s">
        <v>337</v>
      </c>
      <c r="C17" s="162"/>
      <c r="D17" s="162"/>
    </row>
    <row r="18" spans="2:4" ht="15">
      <c r="B18" s="184" t="s">
        <v>338</v>
      </c>
      <c r="C18" s="162"/>
      <c r="D18" s="162"/>
    </row>
    <row r="19" spans="2:4" ht="15">
      <c r="B19" s="184" t="s">
        <v>339</v>
      </c>
      <c r="C19" s="162"/>
      <c r="D19" s="162"/>
    </row>
    <row r="20" spans="2:4" ht="15">
      <c r="B20" s="184" t="s">
        <v>340</v>
      </c>
      <c r="C20" s="162"/>
      <c r="D20" s="162"/>
    </row>
    <row r="21" spans="2:4" ht="15">
      <c r="B21" s="184" t="s">
        <v>341</v>
      </c>
      <c r="C21" s="162"/>
      <c r="D21" s="162"/>
    </row>
    <row r="22" spans="2:4" ht="15">
      <c r="B22" s="184" t="s">
        <v>342</v>
      </c>
      <c r="C22" s="162"/>
      <c r="D22" s="162"/>
    </row>
    <row r="23" spans="2:4" ht="15">
      <c r="B23" s="184" t="s">
        <v>343</v>
      </c>
      <c r="C23" s="162"/>
      <c r="D23" s="162"/>
    </row>
    <row r="24" spans="2:4" ht="15.75">
      <c r="B24" s="184" t="s">
        <v>344</v>
      </c>
      <c r="C24" s="182"/>
      <c r="D24" s="182"/>
    </row>
    <row r="25" spans="2:4" ht="15">
      <c r="B25" s="197"/>
      <c r="C25" s="154"/>
      <c r="D25" s="154"/>
    </row>
  </sheetData>
  <mergeCells count="8">
    <mergeCell ref="Q4:Q5"/>
    <mergeCell ref="R4:R5"/>
    <mergeCell ref="B4:B5"/>
    <mergeCell ref="C4:C5"/>
    <mergeCell ref="D4:D5"/>
    <mergeCell ref="E4:J4"/>
    <mergeCell ref="K4:O4"/>
    <mergeCell ref="P4:P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2" customWidth="1"/>
    <col min="10" max="10" width="9.85546875" style="12" customWidth="1"/>
    <col min="11" max="11" width="4.42578125" style="12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3" bestFit="1" customWidth="1"/>
    <col min="23" max="23" width="5" style="2" bestFit="1" customWidth="1"/>
    <col min="24" max="24" width="5.5703125" style="13" bestFit="1" customWidth="1"/>
    <col min="25" max="25" width="5" style="2" bestFit="1" customWidth="1"/>
    <col min="26" max="26" width="6.140625" style="14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7" t="s">
        <v>135</v>
      </c>
      <c r="C1" s="17"/>
      <c r="D1" s="17"/>
      <c r="E1" s="17"/>
      <c r="F1" s="18"/>
      <c r="G1" s="18"/>
      <c r="H1" s="18"/>
      <c r="I1" s="19"/>
      <c r="J1" s="19"/>
      <c r="K1" s="19"/>
      <c r="L1" s="18"/>
      <c r="M1" s="18"/>
      <c r="N1" s="18"/>
      <c r="O1" s="18"/>
      <c r="P1" s="18"/>
      <c r="Q1" s="18"/>
      <c r="R1" s="18"/>
      <c r="S1" s="18"/>
      <c r="T1" s="18"/>
      <c r="U1" s="18"/>
      <c r="V1" s="20"/>
      <c r="W1" s="18"/>
      <c r="X1" s="20"/>
      <c r="Y1" s="18"/>
    </row>
    <row r="2" spans="2:25">
      <c r="B2" s="17" t="s">
        <v>137</v>
      </c>
      <c r="C2" s="17"/>
      <c r="D2" s="17"/>
      <c r="E2" s="17"/>
      <c r="F2" s="18"/>
      <c r="G2" s="18"/>
      <c r="H2" s="18"/>
      <c r="I2" s="19"/>
      <c r="J2" s="19"/>
      <c r="K2" s="19"/>
      <c r="L2" s="18"/>
      <c r="M2" s="18"/>
      <c r="N2" s="18"/>
      <c r="O2" s="18"/>
      <c r="P2" s="18"/>
      <c r="Q2" s="18"/>
      <c r="R2" s="18"/>
      <c r="S2" s="18"/>
      <c r="T2" s="18"/>
      <c r="U2" s="18"/>
      <c r="V2" s="20"/>
      <c r="W2" s="18"/>
      <c r="X2" s="20"/>
      <c r="Y2" s="18"/>
    </row>
    <row r="3" spans="2:25">
      <c r="B3" s="17" t="s">
        <v>136</v>
      </c>
      <c r="C3" s="21"/>
      <c r="D3" s="21"/>
      <c r="E3" s="21"/>
      <c r="F3" s="18"/>
      <c r="G3" s="18"/>
      <c r="H3" s="18"/>
      <c r="I3" s="19"/>
      <c r="J3" s="19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20"/>
      <c r="W3" s="18"/>
      <c r="X3" s="20"/>
      <c r="Y3" s="18"/>
    </row>
    <row r="4" spans="2:25">
      <c r="B4" s="22" t="s">
        <v>146</v>
      </c>
      <c r="C4" s="22"/>
      <c r="D4" s="22"/>
      <c r="E4" s="22"/>
      <c r="F4" s="18"/>
      <c r="G4" s="18"/>
      <c r="H4" s="18"/>
      <c r="I4" s="19"/>
      <c r="J4" s="19"/>
      <c r="K4" s="19"/>
      <c r="L4" s="18"/>
      <c r="M4" s="18"/>
      <c r="N4" s="18"/>
      <c r="O4" s="18"/>
      <c r="P4" s="18"/>
      <c r="Q4" s="18"/>
      <c r="R4" s="18"/>
      <c r="S4" s="18"/>
      <c r="T4" s="18"/>
      <c r="U4" s="18"/>
      <c r="V4" s="20"/>
      <c r="W4" s="18"/>
      <c r="X4" s="20"/>
      <c r="Y4" s="18"/>
    </row>
    <row r="5" spans="2:25">
      <c r="B5" s="225" t="s">
        <v>177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</row>
    <row r="6" spans="2:25" ht="13.5" thickBot="1">
      <c r="B6" s="18"/>
      <c r="C6" s="18"/>
      <c r="D6" s="18"/>
      <c r="E6" s="18"/>
      <c r="F6" s="18"/>
      <c r="G6" s="18"/>
      <c r="H6" s="18"/>
      <c r="I6" s="19"/>
      <c r="J6" s="19"/>
      <c r="K6" s="19"/>
      <c r="L6" s="18"/>
      <c r="M6" s="18"/>
      <c r="N6" s="18"/>
      <c r="O6" s="18"/>
      <c r="P6" s="18"/>
      <c r="Q6" s="18"/>
      <c r="R6" s="18"/>
      <c r="S6" s="18"/>
      <c r="T6" s="18"/>
      <c r="U6" s="18"/>
      <c r="V6" s="20"/>
      <c r="W6" s="18"/>
      <c r="X6" s="20"/>
      <c r="Y6" s="18"/>
    </row>
    <row r="7" spans="2:25" ht="48.75" customHeight="1" thickBot="1">
      <c r="B7" s="226" t="s">
        <v>178</v>
      </c>
      <c r="C7" s="227"/>
      <c r="D7" s="227"/>
      <c r="E7" s="227"/>
      <c r="F7" s="227"/>
      <c r="G7" s="227"/>
      <c r="H7" s="227"/>
      <c r="I7" s="227"/>
      <c r="J7" s="227"/>
      <c r="K7" s="228"/>
      <c r="L7" s="229" t="s">
        <v>179</v>
      </c>
      <c r="M7" s="216" t="s">
        <v>180</v>
      </c>
      <c r="N7" s="218"/>
      <c r="O7" s="229" t="s">
        <v>181</v>
      </c>
      <c r="P7" s="229" t="s">
        <v>214</v>
      </c>
      <c r="Q7" s="226" t="s">
        <v>182</v>
      </c>
      <c r="R7" s="228"/>
      <c r="S7" s="229" t="s">
        <v>183</v>
      </c>
      <c r="T7" s="226" t="s">
        <v>184</v>
      </c>
      <c r="U7" s="227"/>
      <c r="V7" s="227"/>
      <c r="W7" s="227"/>
      <c r="X7" s="227"/>
      <c r="Y7" s="228"/>
    </row>
    <row r="8" spans="2:25" ht="21.95" customHeight="1">
      <c r="B8" s="231" t="s">
        <v>185</v>
      </c>
      <c r="C8" s="232"/>
      <c r="D8" s="219" t="s">
        <v>186</v>
      </c>
      <c r="E8" s="219" t="s">
        <v>213</v>
      </c>
      <c r="F8" s="221" t="s">
        <v>187</v>
      </c>
      <c r="G8" s="222"/>
      <c r="H8" s="219" t="s">
        <v>188</v>
      </c>
      <c r="I8" s="223" t="s">
        <v>189</v>
      </c>
      <c r="J8" s="224"/>
      <c r="K8" s="219" t="s">
        <v>190</v>
      </c>
      <c r="L8" s="230"/>
      <c r="M8" s="23" t="s">
        <v>191</v>
      </c>
      <c r="N8" s="23" t="s">
        <v>192</v>
      </c>
      <c r="O8" s="230"/>
      <c r="P8" s="230"/>
      <c r="Q8" s="24" t="s">
        <v>193</v>
      </c>
      <c r="R8" s="24" t="s">
        <v>194</v>
      </c>
      <c r="S8" s="230"/>
      <c r="T8" s="25" t="s">
        <v>195</v>
      </c>
      <c r="U8" s="26" t="s">
        <v>196</v>
      </c>
      <c r="V8" s="25" t="s">
        <v>197</v>
      </c>
      <c r="W8" s="27" t="s">
        <v>196</v>
      </c>
      <c r="X8" s="28" t="s">
        <v>198</v>
      </c>
      <c r="Y8" s="27" t="s">
        <v>196</v>
      </c>
    </row>
    <row r="9" spans="2:25" ht="43.5" customHeight="1" thickBot="1">
      <c r="B9" s="29" t="s">
        <v>199</v>
      </c>
      <c r="C9" s="29" t="s">
        <v>200</v>
      </c>
      <c r="D9" s="220"/>
      <c r="E9" s="220"/>
      <c r="F9" s="30" t="s">
        <v>201</v>
      </c>
      <c r="G9" s="30" t="s">
        <v>202</v>
      </c>
      <c r="H9" s="220"/>
      <c r="I9" s="30" t="s">
        <v>199</v>
      </c>
      <c r="J9" s="30" t="s">
        <v>200</v>
      </c>
      <c r="K9" s="220"/>
      <c r="L9" s="29" t="s">
        <v>3</v>
      </c>
      <c r="M9" s="31" t="s">
        <v>7</v>
      </c>
      <c r="N9" s="31" t="s">
        <v>2</v>
      </c>
      <c r="O9" s="31" t="s">
        <v>203</v>
      </c>
      <c r="P9" s="31" t="s">
        <v>78</v>
      </c>
      <c r="Q9" s="31" t="s">
        <v>77</v>
      </c>
      <c r="R9" s="31" t="s">
        <v>204</v>
      </c>
      <c r="S9" s="29" t="s">
        <v>205</v>
      </c>
      <c r="T9" s="32" t="s">
        <v>6</v>
      </c>
      <c r="U9" s="33" t="s">
        <v>206</v>
      </c>
      <c r="V9" s="32" t="s">
        <v>207</v>
      </c>
      <c r="W9" s="33" t="s">
        <v>208</v>
      </c>
      <c r="X9" s="34" t="s">
        <v>209</v>
      </c>
      <c r="Y9" s="33" t="s">
        <v>210</v>
      </c>
    </row>
    <row r="10" spans="2:25" ht="18" customHeight="1">
      <c r="B10" s="35"/>
      <c r="C10" s="36"/>
      <c r="D10" s="36"/>
      <c r="E10" s="36"/>
      <c r="F10" s="36"/>
      <c r="G10" s="37"/>
      <c r="H10" s="35"/>
      <c r="I10" s="35"/>
      <c r="J10" s="38"/>
      <c r="K10" s="35"/>
      <c r="L10" s="39"/>
      <c r="M10" s="40"/>
      <c r="N10" s="40"/>
      <c r="O10" s="41">
        <f>L10+M10-N10</f>
        <v>0</v>
      </c>
      <c r="P10" s="39"/>
      <c r="Q10" s="40"/>
      <c r="R10" s="40"/>
      <c r="S10" s="40">
        <f>O10-P10+Q10+R10</f>
        <v>0</v>
      </c>
      <c r="T10" s="40"/>
      <c r="U10" s="42">
        <f>IF(S10&gt;0,T10/S10,0)</f>
        <v>0</v>
      </c>
      <c r="V10" s="40"/>
      <c r="W10" s="42">
        <f>IF(S10&gt;0,V10/S10,0)</f>
        <v>0</v>
      </c>
      <c r="X10" s="40"/>
      <c r="Y10" s="42">
        <f>IF(S10&gt;0,X10/S10,0)</f>
        <v>0</v>
      </c>
    </row>
    <row r="11" spans="2:25" ht="18" customHeight="1">
      <c r="B11" s="43"/>
      <c r="C11" s="43"/>
      <c r="D11" s="43"/>
      <c r="E11" s="43"/>
      <c r="F11" s="43"/>
      <c r="G11" s="44"/>
      <c r="H11" s="45"/>
      <c r="I11" s="45"/>
      <c r="J11" s="46"/>
      <c r="K11" s="45"/>
      <c r="L11" s="47"/>
      <c r="M11" s="47"/>
      <c r="N11" s="47"/>
      <c r="O11" s="48">
        <f t="shared" ref="O11:O31" si="0">L11+M11-N11</f>
        <v>0</v>
      </c>
      <c r="P11" s="47"/>
      <c r="Q11" s="47"/>
      <c r="R11" s="47"/>
      <c r="S11" s="47">
        <f t="shared" ref="S11:S31" si="1">O11-P11+Q11+R11</f>
        <v>0</v>
      </c>
      <c r="T11" s="47"/>
      <c r="U11" s="49">
        <f t="shared" ref="U11:U32" si="2">IF(S11&gt;0,T11/S11,0)</f>
        <v>0</v>
      </c>
      <c r="V11" s="47"/>
      <c r="W11" s="49">
        <f t="shared" ref="W11:W32" si="3">IF(S11&gt;0,V11/S11,0)</f>
        <v>0</v>
      </c>
      <c r="X11" s="47"/>
      <c r="Y11" s="49">
        <f t="shared" ref="Y11:Y32" si="4">IF(S11&gt;0,X11/S11,0)</f>
        <v>0</v>
      </c>
    </row>
    <row r="12" spans="2:25" ht="18" customHeight="1">
      <c r="B12" s="43"/>
      <c r="C12" s="43"/>
      <c r="D12" s="43"/>
      <c r="E12" s="43"/>
      <c r="F12" s="43"/>
      <c r="G12" s="46"/>
      <c r="H12" s="45"/>
      <c r="I12" s="43"/>
      <c r="J12" s="43"/>
      <c r="K12" s="43"/>
      <c r="L12" s="50"/>
      <c r="M12" s="50"/>
      <c r="N12" s="50"/>
      <c r="O12" s="47">
        <f t="shared" si="0"/>
        <v>0</v>
      </c>
      <c r="P12" s="50"/>
      <c r="Q12" s="50"/>
      <c r="R12" s="50"/>
      <c r="S12" s="47">
        <f t="shared" si="1"/>
        <v>0</v>
      </c>
      <c r="T12" s="50"/>
      <c r="U12" s="51">
        <f t="shared" si="2"/>
        <v>0</v>
      </c>
      <c r="V12" s="50"/>
      <c r="W12" s="51">
        <f t="shared" si="3"/>
        <v>0</v>
      </c>
      <c r="X12" s="50"/>
      <c r="Y12" s="51">
        <f t="shared" si="4"/>
        <v>0</v>
      </c>
    </row>
    <row r="13" spans="2:25" ht="18" customHeight="1">
      <c r="B13" s="43"/>
      <c r="C13" s="43"/>
      <c r="D13" s="43"/>
      <c r="E13" s="43"/>
      <c r="F13" s="43"/>
      <c r="G13" s="46"/>
      <c r="H13" s="45"/>
      <c r="I13" s="43"/>
      <c r="J13" s="43"/>
      <c r="K13" s="43"/>
      <c r="L13" s="50"/>
      <c r="M13" s="50"/>
      <c r="N13" s="50"/>
      <c r="O13" s="47">
        <f t="shared" si="0"/>
        <v>0</v>
      </c>
      <c r="P13" s="50"/>
      <c r="Q13" s="50"/>
      <c r="R13" s="50"/>
      <c r="S13" s="47">
        <f t="shared" si="1"/>
        <v>0</v>
      </c>
      <c r="T13" s="50"/>
      <c r="U13" s="51">
        <f t="shared" si="2"/>
        <v>0</v>
      </c>
      <c r="V13" s="50"/>
      <c r="W13" s="51">
        <f t="shared" si="3"/>
        <v>0</v>
      </c>
      <c r="X13" s="50"/>
      <c r="Y13" s="51">
        <f t="shared" si="4"/>
        <v>0</v>
      </c>
    </row>
    <row r="14" spans="2:25" ht="18" customHeight="1">
      <c r="B14" s="43"/>
      <c r="C14" s="43"/>
      <c r="D14" s="43"/>
      <c r="E14" s="43"/>
      <c r="F14" s="43"/>
      <c r="G14" s="46"/>
      <c r="H14" s="45"/>
      <c r="I14" s="43"/>
      <c r="J14" s="43"/>
      <c r="K14" s="43"/>
      <c r="L14" s="50"/>
      <c r="M14" s="50"/>
      <c r="N14" s="50"/>
      <c r="O14" s="47">
        <f t="shared" si="0"/>
        <v>0</v>
      </c>
      <c r="P14" s="50"/>
      <c r="Q14" s="50"/>
      <c r="R14" s="50"/>
      <c r="S14" s="47">
        <f t="shared" si="1"/>
        <v>0</v>
      </c>
      <c r="T14" s="50"/>
      <c r="U14" s="51">
        <f t="shared" si="2"/>
        <v>0</v>
      </c>
      <c r="V14" s="50"/>
      <c r="W14" s="51">
        <f t="shared" si="3"/>
        <v>0</v>
      </c>
      <c r="X14" s="50"/>
      <c r="Y14" s="51">
        <f t="shared" si="4"/>
        <v>0</v>
      </c>
    </row>
    <row r="15" spans="2:25" ht="18" customHeight="1">
      <c r="B15" s="43"/>
      <c r="C15" s="43"/>
      <c r="D15" s="43"/>
      <c r="E15" s="43"/>
      <c r="F15" s="43"/>
      <c r="G15" s="46"/>
      <c r="H15" s="45"/>
      <c r="I15" s="45"/>
      <c r="J15" s="46"/>
      <c r="K15" s="45"/>
      <c r="L15" s="47"/>
      <c r="M15" s="47"/>
      <c r="N15" s="47"/>
      <c r="O15" s="47">
        <f t="shared" si="0"/>
        <v>0</v>
      </c>
      <c r="P15" s="47"/>
      <c r="Q15" s="47"/>
      <c r="R15" s="47"/>
      <c r="S15" s="47">
        <f t="shared" si="1"/>
        <v>0</v>
      </c>
      <c r="T15" s="47"/>
      <c r="U15" s="49">
        <f t="shared" si="2"/>
        <v>0</v>
      </c>
      <c r="V15" s="47"/>
      <c r="W15" s="49">
        <f t="shared" si="3"/>
        <v>0</v>
      </c>
      <c r="X15" s="47"/>
      <c r="Y15" s="49">
        <f t="shared" si="4"/>
        <v>0</v>
      </c>
    </row>
    <row r="16" spans="2:25" ht="18" customHeight="1">
      <c r="B16" s="43"/>
      <c r="C16" s="43"/>
      <c r="D16" s="43"/>
      <c r="E16" s="43"/>
      <c r="F16" s="43"/>
      <c r="G16" s="46"/>
      <c r="H16" s="45"/>
      <c r="I16" s="43"/>
      <c r="J16" s="43"/>
      <c r="K16" s="43"/>
      <c r="L16" s="50"/>
      <c r="M16" s="50"/>
      <c r="N16" s="50"/>
      <c r="O16" s="47">
        <f t="shared" si="0"/>
        <v>0</v>
      </c>
      <c r="P16" s="50"/>
      <c r="Q16" s="50"/>
      <c r="R16" s="50"/>
      <c r="S16" s="47">
        <f t="shared" si="1"/>
        <v>0</v>
      </c>
      <c r="T16" s="50"/>
      <c r="U16" s="51">
        <f t="shared" si="2"/>
        <v>0</v>
      </c>
      <c r="V16" s="50"/>
      <c r="W16" s="51">
        <f t="shared" si="3"/>
        <v>0</v>
      </c>
      <c r="X16" s="50"/>
      <c r="Y16" s="51">
        <f t="shared" si="4"/>
        <v>0</v>
      </c>
    </row>
    <row r="17" spans="2:25" ht="18" customHeight="1">
      <c r="B17" s="43"/>
      <c r="C17" s="43"/>
      <c r="D17" s="43"/>
      <c r="E17" s="43"/>
      <c r="F17" s="43"/>
      <c r="G17" s="46"/>
      <c r="H17" s="45"/>
      <c r="I17" s="43"/>
      <c r="J17" s="43"/>
      <c r="K17" s="43"/>
      <c r="L17" s="50"/>
      <c r="M17" s="50"/>
      <c r="N17" s="50"/>
      <c r="O17" s="47">
        <f t="shared" si="0"/>
        <v>0</v>
      </c>
      <c r="P17" s="50"/>
      <c r="Q17" s="50"/>
      <c r="R17" s="50"/>
      <c r="S17" s="47">
        <f t="shared" si="1"/>
        <v>0</v>
      </c>
      <c r="T17" s="50"/>
      <c r="U17" s="51">
        <f t="shared" si="2"/>
        <v>0</v>
      </c>
      <c r="V17" s="50"/>
      <c r="W17" s="51">
        <f t="shared" si="3"/>
        <v>0</v>
      </c>
      <c r="X17" s="50"/>
      <c r="Y17" s="51">
        <f t="shared" si="4"/>
        <v>0</v>
      </c>
    </row>
    <row r="18" spans="2:25" ht="18" customHeight="1">
      <c r="B18" s="43"/>
      <c r="C18" s="43"/>
      <c r="D18" s="43"/>
      <c r="E18" s="43"/>
      <c r="F18" s="43"/>
      <c r="G18" s="46"/>
      <c r="H18" s="45"/>
      <c r="I18" s="43"/>
      <c r="J18" s="43"/>
      <c r="K18" s="43"/>
      <c r="L18" s="47"/>
      <c r="M18" s="47"/>
      <c r="N18" s="47"/>
      <c r="O18" s="47">
        <f t="shared" si="0"/>
        <v>0</v>
      </c>
      <c r="P18" s="47"/>
      <c r="Q18" s="47"/>
      <c r="R18" s="47"/>
      <c r="S18" s="47">
        <f t="shared" si="1"/>
        <v>0</v>
      </c>
      <c r="T18" s="47"/>
      <c r="U18" s="49">
        <f t="shared" si="2"/>
        <v>0</v>
      </c>
      <c r="V18" s="47"/>
      <c r="W18" s="49">
        <f t="shared" si="3"/>
        <v>0</v>
      </c>
      <c r="X18" s="47"/>
      <c r="Y18" s="49">
        <f t="shared" si="4"/>
        <v>0</v>
      </c>
    </row>
    <row r="19" spans="2:25" ht="18" customHeight="1">
      <c r="B19" s="43"/>
      <c r="C19" s="43"/>
      <c r="D19" s="43"/>
      <c r="E19" s="43"/>
      <c r="F19" s="43"/>
      <c r="G19" s="46"/>
      <c r="H19" s="45"/>
      <c r="I19" s="43"/>
      <c r="J19" s="43"/>
      <c r="K19" s="43"/>
      <c r="L19" s="47"/>
      <c r="M19" s="47"/>
      <c r="N19" s="47"/>
      <c r="O19" s="47">
        <f t="shared" si="0"/>
        <v>0</v>
      </c>
      <c r="P19" s="47"/>
      <c r="Q19" s="47"/>
      <c r="R19" s="47"/>
      <c r="S19" s="47">
        <f t="shared" si="1"/>
        <v>0</v>
      </c>
      <c r="T19" s="47"/>
      <c r="U19" s="49">
        <f t="shared" si="2"/>
        <v>0</v>
      </c>
      <c r="V19" s="47"/>
      <c r="W19" s="49">
        <f t="shared" si="3"/>
        <v>0</v>
      </c>
      <c r="X19" s="47"/>
      <c r="Y19" s="49">
        <f t="shared" si="4"/>
        <v>0</v>
      </c>
    </row>
    <row r="20" spans="2:25" ht="18" customHeight="1">
      <c r="B20" s="43"/>
      <c r="C20" s="43"/>
      <c r="D20" s="43"/>
      <c r="E20" s="43"/>
      <c r="F20" s="43"/>
      <c r="G20" s="46"/>
      <c r="H20" s="45"/>
      <c r="I20" s="43"/>
      <c r="J20" s="43"/>
      <c r="K20" s="43"/>
      <c r="L20" s="47"/>
      <c r="M20" s="47"/>
      <c r="N20" s="47"/>
      <c r="O20" s="47">
        <f t="shared" si="0"/>
        <v>0</v>
      </c>
      <c r="P20" s="47"/>
      <c r="Q20" s="47"/>
      <c r="R20" s="47"/>
      <c r="S20" s="47">
        <f t="shared" si="1"/>
        <v>0</v>
      </c>
      <c r="T20" s="47"/>
      <c r="U20" s="49">
        <f t="shared" si="2"/>
        <v>0</v>
      </c>
      <c r="V20" s="47"/>
      <c r="W20" s="49">
        <f t="shared" si="3"/>
        <v>0</v>
      </c>
      <c r="X20" s="47"/>
      <c r="Y20" s="49">
        <f t="shared" si="4"/>
        <v>0</v>
      </c>
    </row>
    <row r="21" spans="2:25" ht="18" customHeight="1">
      <c r="B21" s="43"/>
      <c r="C21" s="43"/>
      <c r="D21" s="43"/>
      <c r="E21" s="43"/>
      <c r="F21" s="43"/>
      <c r="G21" s="46"/>
      <c r="H21" s="45"/>
      <c r="I21" s="43"/>
      <c r="J21" s="43"/>
      <c r="K21" s="43"/>
      <c r="L21" s="47"/>
      <c r="M21" s="47"/>
      <c r="N21" s="47"/>
      <c r="O21" s="47">
        <f t="shared" si="0"/>
        <v>0</v>
      </c>
      <c r="P21" s="47"/>
      <c r="Q21" s="47"/>
      <c r="R21" s="47"/>
      <c r="S21" s="47">
        <f t="shared" si="1"/>
        <v>0</v>
      </c>
      <c r="T21" s="47"/>
      <c r="U21" s="49">
        <f t="shared" si="2"/>
        <v>0</v>
      </c>
      <c r="V21" s="47"/>
      <c r="W21" s="49">
        <f t="shared" si="3"/>
        <v>0</v>
      </c>
      <c r="X21" s="47"/>
      <c r="Y21" s="49">
        <f t="shared" si="4"/>
        <v>0</v>
      </c>
    </row>
    <row r="22" spans="2:25" ht="18" customHeight="1">
      <c r="B22" s="43"/>
      <c r="C22" s="43"/>
      <c r="D22" s="43"/>
      <c r="E22" s="43"/>
      <c r="F22" s="43"/>
      <c r="G22" s="46"/>
      <c r="H22" s="45"/>
      <c r="I22" s="43"/>
      <c r="J22" s="43"/>
      <c r="K22" s="43"/>
      <c r="L22" s="47"/>
      <c r="M22" s="47"/>
      <c r="N22" s="47"/>
      <c r="O22" s="47">
        <f t="shared" si="0"/>
        <v>0</v>
      </c>
      <c r="P22" s="47"/>
      <c r="Q22" s="47"/>
      <c r="R22" s="47"/>
      <c r="S22" s="47">
        <f t="shared" si="1"/>
        <v>0</v>
      </c>
      <c r="T22" s="47"/>
      <c r="U22" s="49">
        <f t="shared" si="2"/>
        <v>0</v>
      </c>
      <c r="V22" s="47"/>
      <c r="W22" s="49">
        <f t="shared" si="3"/>
        <v>0</v>
      </c>
      <c r="X22" s="47"/>
      <c r="Y22" s="49">
        <f t="shared" si="4"/>
        <v>0</v>
      </c>
    </row>
    <row r="23" spans="2:25" ht="18" customHeight="1">
      <c r="B23" s="43"/>
      <c r="C23" s="43"/>
      <c r="D23" s="43"/>
      <c r="E23" s="43"/>
      <c r="F23" s="43"/>
      <c r="G23" s="46"/>
      <c r="H23" s="45"/>
      <c r="I23" s="43"/>
      <c r="J23" s="43"/>
      <c r="K23" s="43"/>
      <c r="L23" s="50"/>
      <c r="M23" s="50"/>
      <c r="N23" s="50"/>
      <c r="O23" s="47">
        <f t="shared" si="0"/>
        <v>0</v>
      </c>
      <c r="P23" s="50"/>
      <c r="Q23" s="50"/>
      <c r="R23" s="50"/>
      <c r="S23" s="47">
        <f t="shared" si="1"/>
        <v>0</v>
      </c>
      <c r="T23" s="50"/>
      <c r="U23" s="51">
        <f t="shared" si="2"/>
        <v>0</v>
      </c>
      <c r="V23" s="50"/>
      <c r="W23" s="51">
        <f t="shared" si="3"/>
        <v>0</v>
      </c>
      <c r="X23" s="50"/>
      <c r="Y23" s="51">
        <f t="shared" si="4"/>
        <v>0</v>
      </c>
    </row>
    <row r="24" spans="2:25" ht="18" customHeight="1">
      <c r="B24" s="43"/>
      <c r="C24" s="43"/>
      <c r="D24" s="43"/>
      <c r="E24" s="43"/>
      <c r="F24" s="43"/>
      <c r="G24" s="46"/>
      <c r="H24" s="45"/>
      <c r="I24" s="43"/>
      <c r="J24" s="43"/>
      <c r="K24" s="43"/>
      <c r="L24" s="50"/>
      <c r="M24" s="50"/>
      <c r="N24" s="50"/>
      <c r="O24" s="47">
        <f t="shared" si="0"/>
        <v>0</v>
      </c>
      <c r="P24" s="50"/>
      <c r="Q24" s="50"/>
      <c r="R24" s="50"/>
      <c r="S24" s="47">
        <f t="shared" si="1"/>
        <v>0</v>
      </c>
      <c r="T24" s="50"/>
      <c r="U24" s="51">
        <f t="shared" si="2"/>
        <v>0</v>
      </c>
      <c r="V24" s="50"/>
      <c r="W24" s="51">
        <f t="shared" si="3"/>
        <v>0</v>
      </c>
      <c r="X24" s="50"/>
      <c r="Y24" s="51">
        <f t="shared" si="4"/>
        <v>0</v>
      </c>
    </row>
    <row r="25" spans="2:25" ht="18" customHeight="1">
      <c r="B25" s="43"/>
      <c r="C25" s="43"/>
      <c r="D25" s="43"/>
      <c r="E25" s="43"/>
      <c r="F25" s="43"/>
      <c r="G25" s="46"/>
      <c r="H25" s="45"/>
      <c r="I25" s="43"/>
      <c r="J25" s="43"/>
      <c r="K25" s="43"/>
      <c r="L25" s="47"/>
      <c r="M25" s="47"/>
      <c r="N25" s="47"/>
      <c r="O25" s="47">
        <f t="shared" si="0"/>
        <v>0</v>
      </c>
      <c r="P25" s="47"/>
      <c r="Q25" s="47"/>
      <c r="R25" s="47"/>
      <c r="S25" s="47">
        <f t="shared" si="1"/>
        <v>0</v>
      </c>
      <c r="T25" s="47"/>
      <c r="U25" s="49">
        <f t="shared" si="2"/>
        <v>0</v>
      </c>
      <c r="V25" s="47"/>
      <c r="W25" s="49">
        <f t="shared" si="3"/>
        <v>0</v>
      </c>
      <c r="X25" s="47"/>
      <c r="Y25" s="49">
        <f t="shared" si="4"/>
        <v>0</v>
      </c>
    </row>
    <row r="26" spans="2:25" ht="18" customHeight="1">
      <c r="B26" s="43"/>
      <c r="C26" s="43"/>
      <c r="D26" s="43"/>
      <c r="E26" s="43"/>
      <c r="F26" s="43"/>
      <c r="G26" s="46"/>
      <c r="H26" s="45"/>
      <c r="I26" s="43"/>
      <c r="J26" s="52"/>
      <c r="K26" s="43"/>
      <c r="L26" s="47"/>
      <c r="M26" s="47"/>
      <c r="N26" s="47"/>
      <c r="O26" s="47">
        <f t="shared" si="0"/>
        <v>0</v>
      </c>
      <c r="P26" s="47"/>
      <c r="Q26" s="47"/>
      <c r="R26" s="47"/>
      <c r="S26" s="47">
        <f t="shared" si="1"/>
        <v>0</v>
      </c>
      <c r="T26" s="47"/>
      <c r="U26" s="49">
        <f t="shared" si="2"/>
        <v>0</v>
      </c>
      <c r="V26" s="47"/>
      <c r="W26" s="49">
        <f t="shared" si="3"/>
        <v>0</v>
      </c>
      <c r="X26" s="47"/>
      <c r="Y26" s="49">
        <f t="shared" si="4"/>
        <v>0</v>
      </c>
    </row>
    <row r="27" spans="2:25" ht="18" customHeight="1">
      <c r="B27" s="43"/>
      <c r="C27" s="43"/>
      <c r="D27" s="43"/>
      <c r="E27" s="43"/>
      <c r="F27" s="43"/>
      <c r="G27" s="46"/>
      <c r="H27" s="45"/>
      <c r="I27" s="43"/>
      <c r="J27" s="43"/>
      <c r="K27" s="43"/>
      <c r="L27" s="50"/>
      <c r="M27" s="50"/>
      <c r="N27" s="50"/>
      <c r="O27" s="47">
        <f t="shared" si="0"/>
        <v>0</v>
      </c>
      <c r="P27" s="50"/>
      <c r="Q27" s="50"/>
      <c r="R27" s="50"/>
      <c r="S27" s="47">
        <f t="shared" si="1"/>
        <v>0</v>
      </c>
      <c r="T27" s="50"/>
      <c r="U27" s="51">
        <f t="shared" si="2"/>
        <v>0</v>
      </c>
      <c r="V27" s="50"/>
      <c r="W27" s="51">
        <f t="shared" si="3"/>
        <v>0</v>
      </c>
      <c r="X27" s="50"/>
      <c r="Y27" s="51">
        <f t="shared" si="4"/>
        <v>0</v>
      </c>
    </row>
    <row r="28" spans="2:25" ht="18" customHeight="1">
      <c r="B28" s="43"/>
      <c r="C28" s="43"/>
      <c r="D28" s="43"/>
      <c r="E28" s="43"/>
      <c r="F28" s="43"/>
      <c r="G28" s="46"/>
      <c r="H28" s="45"/>
      <c r="I28" s="43"/>
      <c r="J28" s="43"/>
      <c r="K28" s="43"/>
      <c r="L28" s="50"/>
      <c r="M28" s="50"/>
      <c r="N28" s="50"/>
      <c r="O28" s="47">
        <f t="shared" si="0"/>
        <v>0</v>
      </c>
      <c r="P28" s="50"/>
      <c r="Q28" s="50"/>
      <c r="R28" s="50"/>
      <c r="S28" s="47">
        <f t="shared" si="1"/>
        <v>0</v>
      </c>
      <c r="T28" s="50"/>
      <c r="U28" s="51">
        <f t="shared" si="2"/>
        <v>0</v>
      </c>
      <c r="V28" s="50"/>
      <c r="W28" s="51">
        <f t="shared" si="3"/>
        <v>0</v>
      </c>
      <c r="X28" s="50"/>
      <c r="Y28" s="51">
        <f t="shared" si="4"/>
        <v>0</v>
      </c>
    </row>
    <row r="29" spans="2:25" ht="18" customHeight="1">
      <c r="B29" s="43"/>
      <c r="C29" s="43"/>
      <c r="D29" s="43"/>
      <c r="E29" s="43"/>
      <c r="F29" s="43"/>
      <c r="G29" s="46"/>
      <c r="H29" s="45"/>
      <c r="I29" s="43"/>
      <c r="J29" s="43"/>
      <c r="K29" s="43"/>
      <c r="L29" s="47"/>
      <c r="M29" s="47"/>
      <c r="N29" s="47"/>
      <c r="O29" s="47">
        <f t="shared" si="0"/>
        <v>0</v>
      </c>
      <c r="P29" s="47"/>
      <c r="Q29" s="47"/>
      <c r="R29" s="47"/>
      <c r="S29" s="47">
        <f t="shared" si="1"/>
        <v>0</v>
      </c>
      <c r="T29" s="47"/>
      <c r="U29" s="49">
        <f t="shared" si="2"/>
        <v>0</v>
      </c>
      <c r="V29" s="47"/>
      <c r="W29" s="49">
        <f t="shared" si="3"/>
        <v>0</v>
      </c>
      <c r="X29" s="47"/>
      <c r="Y29" s="49">
        <f t="shared" si="4"/>
        <v>0</v>
      </c>
    </row>
    <row r="30" spans="2:25" ht="18" customHeight="1">
      <c r="B30" s="43"/>
      <c r="C30" s="43"/>
      <c r="D30" s="43"/>
      <c r="E30" s="43"/>
      <c r="F30" s="43"/>
      <c r="G30" s="46"/>
      <c r="H30" s="45"/>
      <c r="I30" s="43"/>
      <c r="J30" s="43"/>
      <c r="K30" s="43"/>
      <c r="L30" s="47"/>
      <c r="M30" s="47"/>
      <c r="N30" s="47"/>
      <c r="O30" s="47">
        <f t="shared" si="0"/>
        <v>0</v>
      </c>
      <c r="P30" s="47"/>
      <c r="Q30" s="47"/>
      <c r="R30" s="47"/>
      <c r="S30" s="47">
        <f t="shared" si="1"/>
        <v>0</v>
      </c>
      <c r="T30" s="47"/>
      <c r="U30" s="49">
        <f t="shared" si="2"/>
        <v>0</v>
      </c>
      <c r="V30" s="47"/>
      <c r="W30" s="49">
        <f t="shared" si="3"/>
        <v>0</v>
      </c>
      <c r="X30" s="47"/>
      <c r="Y30" s="49">
        <f t="shared" si="4"/>
        <v>0</v>
      </c>
    </row>
    <row r="31" spans="2:25" ht="18" customHeight="1" thickBot="1">
      <c r="B31" s="53"/>
      <c r="C31" s="53"/>
      <c r="D31" s="53"/>
      <c r="E31" s="53"/>
      <c r="F31" s="53"/>
      <c r="G31" s="54"/>
      <c r="H31" s="55"/>
      <c r="I31" s="53"/>
      <c r="J31" s="53"/>
      <c r="K31" s="53"/>
      <c r="L31" s="56"/>
      <c r="M31" s="56"/>
      <c r="N31" s="56"/>
      <c r="O31" s="57">
        <f t="shared" si="0"/>
        <v>0</v>
      </c>
      <c r="P31" s="56"/>
      <c r="Q31" s="56"/>
      <c r="R31" s="56"/>
      <c r="S31" s="57">
        <f t="shared" si="1"/>
        <v>0</v>
      </c>
      <c r="T31" s="56"/>
      <c r="U31" s="58">
        <f t="shared" si="2"/>
        <v>0</v>
      </c>
      <c r="V31" s="56"/>
      <c r="W31" s="59">
        <f t="shared" si="3"/>
        <v>0</v>
      </c>
      <c r="X31" s="60"/>
      <c r="Y31" s="59">
        <f t="shared" si="4"/>
        <v>0</v>
      </c>
    </row>
    <row r="32" spans="2:25" ht="18" customHeight="1" thickBot="1">
      <c r="B32" s="216" t="s">
        <v>39</v>
      </c>
      <c r="C32" s="217"/>
      <c r="D32" s="217"/>
      <c r="E32" s="217"/>
      <c r="F32" s="217"/>
      <c r="G32" s="217"/>
      <c r="H32" s="217"/>
      <c r="I32" s="217"/>
      <c r="J32" s="217"/>
      <c r="K32" s="218"/>
      <c r="L32" s="61">
        <f t="shared" ref="L32:T32" si="5">SUM(L10:L31)</f>
        <v>0</v>
      </c>
      <c r="M32" s="61">
        <f t="shared" si="5"/>
        <v>0</v>
      </c>
      <c r="N32" s="61">
        <f t="shared" si="5"/>
        <v>0</v>
      </c>
      <c r="O32" s="61">
        <f t="shared" si="5"/>
        <v>0</v>
      </c>
      <c r="P32" s="61">
        <f t="shared" si="5"/>
        <v>0</v>
      </c>
      <c r="Q32" s="61">
        <f t="shared" si="5"/>
        <v>0</v>
      </c>
      <c r="R32" s="61">
        <f t="shared" si="5"/>
        <v>0</v>
      </c>
      <c r="S32" s="61">
        <f t="shared" si="5"/>
        <v>0</v>
      </c>
      <c r="T32" s="61">
        <f t="shared" si="5"/>
        <v>0</v>
      </c>
      <c r="U32" s="58">
        <f t="shared" si="2"/>
        <v>0</v>
      </c>
      <c r="V32" s="62">
        <f>SUM(V10:V31)</f>
        <v>0</v>
      </c>
      <c r="W32" s="63">
        <f t="shared" si="3"/>
        <v>0</v>
      </c>
      <c r="X32" s="61">
        <f>SUM(X10:X31)</f>
        <v>0</v>
      </c>
      <c r="Y32" s="63">
        <f t="shared" si="4"/>
        <v>0</v>
      </c>
    </row>
    <row r="33" spans="2:25">
      <c r="B33" s="18" t="s">
        <v>211</v>
      </c>
      <c r="C33" s="18"/>
      <c r="D33" s="18"/>
      <c r="E33" s="18"/>
      <c r="F33" s="18"/>
      <c r="G33" s="18"/>
      <c r="H33" s="18"/>
      <c r="I33" s="19"/>
      <c r="J33" s="19"/>
      <c r="K33" s="19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20"/>
      <c r="W33" s="18"/>
      <c r="X33" s="20"/>
      <c r="Y33" s="18"/>
    </row>
    <row r="34" spans="2:25">
      <c r="B34" s="18" t="s">
        <v>212</v>
      </c>
      <c r="C34" s="64"/>
      <c r="D34" s="18"/>
      <c r="E34" s="18"/>
      <c r="F34" s="18"/>
      <c r="G34" s="18"/>
      <c r="H34" s="18"/>
      <c r="I34" s="19"/>
      <c r="J34" s="19"/>
      <c r="K34" s="19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20"/>
      <c r="W34" s="18"/>
      <c r="X34" s="20"/>
      <c r="Y34" s="18"/>
    </row>
    <row r="36" spans="2:25">
      <c r="B36" s="15"/>
      <c r="C36" s="15"/>
      <c r="D36" s="15"/>
    </row>
    <row r="38" spans="2:25">
      <c r="D38" s="15"/>
    </row>
    <row r="39" spans="2:25">
      <c r="D39" s="15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7" t="s">
        <v>135</v>
      </c>
      <c r="C1" s="17"/>
      <c r="D1" s="17"/>
      <c r="E1" s="17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8">
      <c r="B2" s="17" t="s">
        <v>137</v>
      </c>
      <c r="C2" s="17"/>
      <c r="D2" s="17"/>
      <c r="E2" s="17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8">
      <c r="B3" s="17" t="s">
        <v>136</v>
      </c>
      <c r="C3" s="21"/>
      <c r="D3" s="21"/>
      <c r="E3" s="21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8">
      <c r="B4" s="22" t="s">
        <v>138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8">
      <c r="B5" s="225" t="s">
        <v>139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</row>
    <row r="6" spans="1:18">
      <c r="B6" s="22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8" ht="19.5" customHeight="1">
      <c r="B7" s="233" t="s">
        <v>140</v>
      </c>
      <c r="C7" s="233"/>
      <c r="D7" s="233"/>
      <c r="E7" s="233"/>
      <c r="F7" s="233" t="s">
        <v>132</v>
      </c>
      <c r="G7" s="233" t="s">
        <v>125</v>
      </c>
      <c r="H7" s="233"/>
      <c r="I7" s="233"/>
      <c r="J7" s="233"/>
      <c r="K7" s="233"/>
      <c r="L7" s="233"/>
      <c r="M7" s="233"/>
      <c r="N7" s="233"/>
      <c r="O7" s="233"/>
      <c r="P7" s="233"/>
      <c r="Q7" s="233"/>
    </row>
    <row r="8" spans="1:18" ht="19.5" customHeight="1">
      <c r="B8" s="233" t="s">
        <v>218</v>
      </c>
      <c r="C8" s="233"/>
      <c r="D8" s="233"/>
      <c r="E8" s="233"/>
      <c r="F8" s="233"/>
      <c r="G8" s="235" t="s">
        <v>127</v>
      </c>
      <c r="H8" s="235"/>
      <c r="I8" s="233" t="s">
        <v>129</v>
      </c>
      <c r="J8" s="233"/>
      <c r="K8" s="233"/>
      <c r="L8" s="233"/>
      <c r="M8" s="233"/>
      <c r="N8" s="233"/>
      <c r="O8" s="233"/>
      <c r="P8" s="233"/>
      <c r="Q8" s="233"/>
    </row>
    <row r="9" spans="1:18" ht="19.5" customHeight="1">
      <c r="B9" s="233"/>
      <c r="C9" s="233"/>
      <c r="D9" s="233"/>
      <c r="E9" s="233"/>
      <c r="F9" s="233"/>
      <c r="G9" s="234" t="s">
        <v>128</v>
      </c>
      <c r="H9" s="234"/>
      <c r="I9" s="233" t="s">
        <v>130</v>
      </c>
      <c r="J9" s="233"/>
      <c r="K9" s="233"/>
      <c r="L9" s="233"/>
      <c r="M9" s="233" t="s">
        <v>128</v>
      </c>
      <c r="N9" s="233"/>
      <c r="O9" s="233"/>
      <c r="P9" s="233"/>
      <c r="Q9" s="233"/>
    </row>
    <row r="10" spans="1:18" ht="19.5" customHeight="1">
      <c r="B10" s="233"/>
      <c r="C10" s="233"/>
      <c r="D10" s="233"/>
      <c r="E10" s="233"/>
      <c r="F10" s="233" t="s">
        <v>128</v>
      </c>
      <c r="G10" s="65" t="s">
        <v>105</v>
      </c>
      <c r="H10" s="66" t="s">
        <v>126</v>
      </c>
      <c r="I10" s="66" t="s">
        <v>104</v>
      </c>
      <c r="J10" s="233" t="s">
        <v>131</v>
      </c>
      <c r="K10" s="233"/>
      <c r="L10" s="233"/>
      <c r="M10" s="66" t="s">
        <v>103</v>
      </c>
      <c r="N10" s="233" t="s">
        <v>102</v>
      </c>
      <c r="O10" s="233"/>
      <c r="P10" s="233"/>
      <c r="Q10" s="233"/>
      <c r="R10" s="8"/>
    </row>
    <row r="11" spans="1:18" ht="15.75" customHeight="1">
      <c r="B11" s="233"/>
      <c r="C11" s="233"/>
      <c r="D11" s="233"/>
      <c r="E11" s="233"/>
      <c r="F11" s="233"/>
      <c r="G11" s="65">
        <v>0.9</v>
      </c>
      <c r="H11" s="67" t="s">
        <v>141</v>
      </c>
      <c r="I11" s="68">
        <v>0.35</v>
      </c>
      <c r="J11" s="68">
        <v>0.01</v>
      </c>
      <c r="K11" s="68">
        <v>0.02</v>
      </c>
      <c r="L11" s="68">
        <v>0.03</v>
      </c>
      <c r="M11" s="68">
        <v>0.35</v>
      </c>
      <c r="N11" s="68">
        <v>0.05</v>
      </c>
      <c r="O11" s="69">
        <v>7.4999999999999997E-2</v>
      </c>
      <c r="P11" s="68">
        <v>0.1</v>
      </c>
      <c r="Q11" s="69">
        <v>0.125</v>
      </c>
    </row>
    <row r="12" spans="1:18">
      <c r="A12" s="9"/>
      <c r="B12" s="70"/>
      <c r="C12" s="71"/>
      <c r="D12" s="72"/>
      <c r="E12" s="73">
        <v>13</v>
      </c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8">
      <c r="A13" s="9"/>
      <c r="B13" s="75" t="s">
        <v>3</v>
      </c>
      <c r="C13" s="76" t="s">
        <v>2</v>
      </c>
      <c r="D13" s="72"/>
      <c r="E13" s="66">
        <v>12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</row>
    <row r="14" spans="1:18">
      <c r="A14" s="9"/>
      <c r="B14" s="76" t="s">
        <v>4</v>
      </c>
      <c r="C14" s="73"/>
      <c r="D14" s="72" t="s">
        <v>8</v>
      </c>
      <c r="E14" s="66">
        <v>11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</row>
    <row r="15" spans="1:18">
      <c r="A15" s="9"/>
      <c r="B15" s="75" t="s">
        <v>3</v>
      </c>
      <c r="C15" s="76"/>
      <c r="D15" s="72" t="s">
        <v>12</v>
      </c>
      <c r="E15" s="66">
        <v>10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</row>
    <row r="16" spans="1:18">
      <c r="A16" s="9"/>
      <c r="B16" s="75" t="s">
        <v>5</v>
      </c>
      <c r="C16" s="76"/>
      <c r="D16" s="72" t="s">
        <v>97</v>
      </c>
      <c r="E16" s="66">
        <v>9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</row>
    <row r="17" spans="1:17">
      <c r="A17" s="9"/>
      <c r="B17" s="75" t="s">
        <v>6</v>
      </c>
      <c r="C17" s="76" t="s">
        <v>7</v>
      </c>
      <c r="D17" s="72" t="s">
        <v>78</v>
      </c>
      <c r="E17" s="66">
        <v>8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>
      <c r="A18" s="9"/>
      <c r="B18" s="75" t="s">
        <v>8</v>
      </c>
      <c r="C18" s="76"/>
      <c r="D18" s="72" t="s">
        <v>14</v>
      </c>
      <c r="E18" s="66">
        <v>7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>
      <c r="A19" s="9"/>
      <c r="B19" s="76" t="s">
        <v>9</v>
      </c>
      <c r="C19" s="76"/>
      <c r="D19" s="72" t="s">
        <v>6</v>
      </c>
      <c r="E19" s="66">
        <v>6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>
      <c r="A20" s="9"/>
      <c r="B20" s="76" t="s">
        <v>3</v>
      </c>
      <c r="C20" s="71"/>
      <c r="D20" s="72" t="s">
        <v>11</v>
      </c>
      <c r="E20" s="66">
        <v>5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</row>
    <row r="21" spans="1:17">
      <c r="A21" s="9"/>
      <c r="B21" s="75"/>
      <c r="C21" s="76"/>
      <c r="D21" s="72" t="s">
        <v>14</v>
      </c>
      <c r="E21" s="66">
        <v>4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</row>
    <row r="22" spans="1:17">
      <c r="A22" s="9"/>
      <c r="B22" s="75"/>
      <c r="C22" s="76" t="s">
        <v>3</v>
      </c>
      <c r="D22" s="72"/>
      <c r="E22" s="66">
        <v>3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</row>
    <row r="23" spans="1:17">
      <c r="A23" s="9"/>
      <c r="B23" s="75"/>
      <c r="C23" s="76"/>
      <c r="D23" s="72"/>
      <c r="E23" s="66">
        <v>2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17">
      <c r="A24" s="9"/>
      <c r="B24" s="75"/>
      <c r="C24" s="76"/>
      <c r="D24" s="78"/>
      <c r="E24" s="66">
        <v>1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17">
      <c r="A25" s="9"/>
      <c r="B25" s="70"/>
      <c r="C25" s="71"/>
      <c r="D25" s="79"/>
      <c r="E25" s="66">
        <v>13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</row>
    <row r="26" spans="1:17">
      <c r="A26" s="9"/>
      <c r="B26" s="75"/>
      <c r="C26" s="76" t="s">
        <v>2</v>
      </c>
      <c r="D26" s="78"/>
      <c r="E26" s="66">
        <v>12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</row>
    <row r="27" spans="1:17">
      <c r="A27" s="9"/>
      <c r="B27" s="75" t="s">
        <v>9</v>
      </c>
      <c r="C27" s="76"/>
      <c r="D27" s="78"/>
      <c r="E27" s="66">
        <v>11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</row>
    <row r="28" spans="1:17">
      <c r="A28" s="9"/>
      <c r="B28" s="75" t="s">
        <v>10</v>
      </c>
      <c r="C28" s="71"/>
      <c r="D28" s="72" t="s">
        <v>98</v>
      </c>
      <c r="E28" s="66">
        <v>10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</row>
    <row r="29" spans="1:17">
      <c r="A29" s="9"/>
      <c r="B29" s="75" t="s">
        <v>2</v>
      </c>
      <c r="C29" s="76"/>
      <c r="D29" s="72" t="s">
        <v>10</v>
      </c>
      <c r="E29" s="66">
        <v>9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>
      <c r="A30" s="9"/>
      <c r="B30" s="75" t="s">
        <v>4</v>
      </c>
      <c r="C30" s="76" t="s">
        <v>7</v>
      </c>
      <c r="D30" s="72" t="s">
        <v>99</v>
      </c>
      <c r="E30" s="66">
        <v>8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>
      <c r="A31" s="9"/>
      <c r="B31" s="75" t="s">
        <v>6</v>
      </c>
      <c r="C31" s="76"/>
      <c r="D31" s="72" t="s">
        <v>6</v>
      </c>
      <c r="E31" s="66">
        <v>7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>
      <c r="A32" s="9"/>
      <c r="B32" s="75" t="s">
        <v>2</v>
      </c>
      <c r="C32" s="76"/>
      <c r="D32" s="72" t="s">
        <v>11</v>
      </c>
      <c r="E32" s="66">
        <v>6</v>
      </c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</row>
    <row r="33" spans="1:17">
      <c r="A33" s="9"/>
      <c r="B33" s="75" t="s">
        <v>11</v>
      </c>
      <c r="C33" s="71"/>
      <c r="D33" s="78"/>
      <c r="E33" s="66">
        <v>5</v>
      </c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</row>
    <row r="34" spans="1:17">
      <c r="A34" s="9"/>
      <c r="B34" s="75"/>
      <c r="C34" s="76"/>
      <c r="D34" s="78"/>
      <c r="E34" s="66">
        <v>4</v>
      </c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</row>
    <row r="35" spans="1:17">
      <c r="A35" s="9"/>
      <c r="B35" s="75"/>
      <c r="C35" s="76" t="s">
        <v>3</v>
      </c>
      <c r="D35" s="78"/>
      <c r="E35" s="66">
        <v>3</v>
      </c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</row>
    <row r="36" spans="1:17">
      <c r="A36" s="9"/>
      <c r="B36" s="75"/>
      <c r="C36" s="76"/>
      <c r="D36" s="78"/>
      <c r="E36" s="66">
        <v>2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</row>
    <row r="37" spans="1:17">
      <c r="A37" s="9"/>
      <c r="B37" s="73"/>
      <c r="C37" s="73"/>
      <c r="D37" s="80"/>
      <c r="E37" s="66">
        <v>1</v>
      </c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>
      <c r="A38" s="9"/>
      <c r="B38" s="75"/>
      <c r="C38" s="76"/>
      <c r="D38" s="78"/>
      <c r="E38" s="66">
        <v>13</v>
      </c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>
      <c r="A39" s="9"/>
      <c r="B39" s="75" t="s">
        <v>3</v>
      </c>
      <c r="C39" s="76" t="s">
        <v>2</v>
      </c>
      <c r="D39" s="72" t="s">
        <v>77</v>
      </c>
      <c r="E39" s="66">
        <v>12</v>
      </c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>
      <c r="A40" s="9"/>
      <c r="B40" s="75" t="s">
        <v>12</v>
      </c>
      <c r="C40" s="73"/>
      <c r="D40" s="72" t="s">
        <v>12</v>
      </c>
      <c r="E40" s="66">
        <v>11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</row>
    <row r="41" spans="1:17">
      <c r="A41" s="9"/>
      <c r="B41" s="75" t="s">
        <v>13</v>
      </c>
      <c r="C41" s="76"/>
      <c r="D41" s="72" t="s">
        <v>4</v>
      </c>
      <c r="E41" s="66">
        <v>10</v>
      </c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</row>
    <row r="42" spans="1:17">
      <c r="A42" s="9"/>
      <c r="B42" s="75" t="s">
        <v>6</v>
      </c>
      <c r="C42" s="76"/>
      <c r="D42" s="72" t="s">
        <v>99</v>
      </c>
      <c r="E42" s="66">
        <v>9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</row>
    <row r="43" spans="1:17">
      <c r="A43" s="9"/>
      <c r="B43" s="75" t="s">
        <v>5</v>
      </c>
      <c r="C43" s="76" t="s">
        <v>7</v>
      </c>
      <c r="D43" s="72" t="s">
        <v>3</v>
      </c>
      <c r="E43" s="66">
        <v>8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</row>
    <row r="44" spans="1:17">
      <c r="A44" s="9"/>
      <c r="B44" s="75" t="s">
        <v>6</v>
      </c>
      <c r="C44" s="76"/>
      <c r="D44" s="72" t="s">
        <v>98</v>
      </c>
      <c r="E44" s="66">
        <v>7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</row>
    <row r="45" spans="1:17">
      <c r="A45" s="9"/>
      <c r="B45" s="75" t="s">
        <v>3</v>
      </c>
      <c r="C45" s="73"/>
      <c r="D45" s="72" t="s">
        <v>78</v>
      </c>
      <c r="E45" s="66">
        <v>6</v>
      </c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</row>
    <row r="46" spans="1:17">
      <c r="A46" s="9"/>
      <c r="B46" s="75" t="s">
        <v>14</v>
      </c>
      <c r="C46" s="76"/>
      <c r="D46" s="72" t="s">
        <v>4</v>
      </c>
      <c r="E46" s="66">
        <v>5</v>
      </c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</row>
    <row r="47" spans="1:17">
      <c r="A47" s="9"/>
      <c r="B47" s="75"/>
      <c r="C47" s="76"/>
      <c r="D47" s="72" t="s">
        <v>9</v>
      </c>
      <c r="E47" s="66">
        <v>4</v>
      </c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</row>
    <row r="48" spans="1:17">
      <c r="A48" s="9"/>
      <c r="B48" s="75"/>
      <c r="C48" s="76" t="s">
        <v>3</v>
      </c>
      <c r="D48" s="72" t="s">
        <v>3</v>
      </c>
      <c r="E48" s="66">
        <v>3</v>
      </c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</row>
    <row r="49" spans="1:17">
      <c r="A49" s="9"/>
      <c r="B49" s="75"/>
      <c r="C49" s="76"/>
      <c r="D49" s="72" t="s">
        <v>5</v>
      </c>
      <c r="E49" s="66">
        <v>2</v>
      </c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</row>
    <row r="50" spans="1:17">
      <c r="A50" s="9"/>
      <c r="B50" s="81"/>
      <c r="C50" s="76"/>
      <c r="D50" s="73"/>
      <c r="E50" s="66">
        <v>1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</row>
    <row r="51" spans="1:17" ht="6" customHeight="1">
      <c r="B51" s="22"/>
      <c r="C51" s="8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1:17">
      <c r="B52" s="22" t="s">
        <v>149</v>
      </c>
      <c r="C52" s="22"/>
      <c r="D52" s="22" t="s">
        <v>153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1:17">
      <c r="B53" s="22"/>
      <c r="C53" s="22"/>
      <c r="D53" s="83" t="s">
        <v>152</v>
      </c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</row>
    <row r="54" spans="1:17">
      <c r="D54" s="8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7" t="s">
        <v>135</v>
      </c>
      <c r="C1" s="22"/>
      <c r="D1" s="22"/>
    </row>
    <row r="2" spans="2:5">
      <c r="B2" s="17" t="s">
        <v>137</v>
      </c>
      <c r="C2" s="22"/>
      <c r="D2" s="22"/>
    </row>
    <row r="3" spans="2:5">
      <c r="B3" s="17" t="s">
        <v>136</v>
      </c>
      <c r="C3" s="22"/>
      <c r="D3" s="22"/>
    </row>
    <row r="4" spans="2:5">
      <c r="B4" s="22" t="s">
        <v>138</v>
      </c>
      <c r="C4" s="22"/>
      <c r="D4" s="22"/>
    </row>
    <row r="5" spans="2:5" ht="6" customHeight="1">
      <c r="B5" s="22"/>
      <c r="C5" s="22"/>
      <c r="D5" s="22"/>
    </row>
    <row r="6" spans="2:5">
      <c r="B6" s="225" t="s">
        <v>139</v>
      </c>
      <c r="C6" s="225"/>
      <c r="D6" s="225"/>
    </row>
    <row r="7" spans="2:5" ht="3.75" customHeight="1">
      <c r="B7" s="22"/>
      <c r="C7" s="22"/>
      <c r="D7" s="22"/>
    </row>
    <row r="8" spans="2:5" ht="18" customHeight="1">
      <c r="B8" s="84" t="s">
        <v>147</v>
      </c>
      <c r="C8" s="22"/>
      <c r="D8" s="22"/>
    </row>
    <row r="9" spans="2:5">
      <c r="B9" s="233" t="s">
        <v>142</v>
      </c>
      <c r="C9" s="233" t="s">
        <v>16</v>
      </c>
      <c r="D9" s="238" t="s">
        <v>143</v>
      </c>
    </row>
    <row r="10" spans="2:5">
      <c r="B10" s="233"/>
      <c r="C10" s="233"/>
      <c r="D10" s="239"/>
    </row>
    <row r="11" spans="2:5">
      <c r="B11" s="236" t="s">
        <v>88</v>
      </c>
      <c r="C11" s="236"/>
      <c r="D11" s="236"/>
    </row>
    <row r="12" spans="2:5">
      <c r="B12" s="85" t="s">
        <v>18</v>
      </c>
      <c r="C12" s="86"/>
      <c r="D12" s="86"/>
    </row>
    <row r="13" spans="2:5">
      <c r="B13" s="85" t="s">
        <v>19</v>
      </c>
      <c r="C13" s="86"/>
      <c r="D13" s="86"/>
    </row>
    <row r="14" spans="2:5">
      <c r="B14" s="85" t="s">
        <v>20</v>
      </c>
      <c r="C14" s="86"/>
      <c r="D14" s="86"/>
    </row>
    <row r="15" spans="2:5">
      <c r="B15" s="85" t="s">
        <v>21</v>
      </c>
      <c r="C15" s="86"/>
      <c r="D15" s="86"/>
    </row>
    <row r="16" spans="2:5">
      <c r="B16" s="237" t="s">
        <v>90</v>
      </c>
      <c r="C16" s="237"/>
      <c r="D16" s="237"/>
      <c r="E16" s="2"/>
    </row>
    <row r="17" spans="2:5">
      <c r="B17" s="85" t="s">
        <v>22</v>
      </c>
      <c r="C17" s="86"/>
      <c r="D17" s="87"/>
      <c r="E17" s="2"/>
    </row>
    <row r="18" spans="2:5">
      <c r="B18" s="85" t="s">
        <v>23</v>
      </c>
      <c r="C18" s="86"/>
      <c r="D18" s="87"/>
      <c r="E18" s="2"/>
    </row>
    <row r="19" spans="2:5">
      <c r="B19" s="85" t="s">
        <v>24</v>
      </c>
      <c r="C19" s="86"/>
      <c r="D19" s="87"/>
      <c r="E19" s="2"/>
    </row>
    <row r="20" spans="2:5">
      <c r="B20" s="85" t="s">
        <v>25</v>
      </c>
      <c r="C20" s="86"/>
      <c r="D20" s="87"/>
    </row>
    <row r="21" spans="2:5">
      <c r="B21" s="85" t="s">
        <v>26</v>
      </c>
      <c r="C21" s="86"/>
      <c r="D21" s="87"/>
    </row>
    <row r="22" spans="2:5">
      <c r="B22" s="85" t="s">
        <v>27</v>
      </c>
      <c r="C22" s="86"/>
      <c r="D22" s="87"/>
    </row>
    <row r="23" spans="2:5" ht="7.5" customHeight="1">
      <c r="B23" s="88"/>
      <c r="C23" s="89"/>
      <c r="D23" s="90"/>
    </row>
    <row r="24" spans="2:5">
      <c r="B24" s="22" t="s">
        <v>154</v>
      </c>
      <c r="C24" s="22"/>
      <c r="D24" s="22"/>
    </row>
    <row r="25" spans="2:5">
      <c r="B25" s="83" t="s">
        <v>152</v>
      </c>
      <c r="C25" s="22"/>
      <c r="D25" s="22"/>
    </row>
    <row r="26" spans="2:5">
      <c r="B26" s="11"/>
      <c r="D26" s="2"/>
    </row>
    <row r="27" spans="2:5">
      <c r="B27" s="8"/>
      <c r="D27" s="2"/>
    </row>
    <row r="28" spans="2:5">
      <c r="B28" s="8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B9" sqref="B9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7" t="s">
        <v>135</v>
      </c>
      <c r="C1" s="22"/>
      <c r="D1" s="22"/>
      <c r="E1" s="22"/>
      <c r="F1" s="22"/>
    </row>
    <row r="2" spans="2:6">
      <c r="B2" s="17" t="s">
        <v>137</v>
      </c>
      <c r="C2" s="22"/>
      <c r="D2" s="22"/>
      <c r="E2" s="22"/>
      <c r="F2" s="22"/>
    </row>
    <row r="3" spans="2:6">
      <c r="B3" s="17" t="s">
        <v>136</v>
      </c>
      <c r="C3" s="22"/>
      <c r="D3" s="22"/>
      <c r="E3" s="22"/>
      <c r="F3" s="22"/>
    </row>
    <row r="4" spans="2:6">
      <c r="B4" s="22" t="s">
        <v>138</v>
      </c>
      <c r="C4" s="22"/>
      <c r="D4" s="22"/>
      <c r="E4" s="22"/>
      <c r="F4" s="22"/>
    </row>
    <row r="5" spans="2:6">
      <c r="B5" s="225" t="s">
        <v>139</v>
      </c>
      <c r="C5" s="225"/>
      <c r="D5" s="225"/>
      <c r="E5" s="225"/>
      <c r="F5" s="225"/>
    </row>
    <row r="6" spans="2:6" ht="16.5" customHeight="1">
      <c r="B6" s="84" t="s">
        <v>28</v>
      </c>
      <c r="C6" s="22"/>
      <c r="D6" s="22"/>
      <c r="E6" s="22"/>
      <c r="F6" s="22"/>
    </row>
    <row r="7" spans="2:6" ht="20.100000000000001" customHeight="1">
      <c r="B7" s="233" t="s">
        <v>29</v>
      </c>
      <c r="C7" s="233" t="s">
        <v>144</v>
      </c>
      <c r="D7" s="233" t="s">
        <v>151</v>
      </c>
      <c r="E7" s="233"/>
      <c r="F7" s="233"/>
    </row>
    <row r="8" spans="2:6" ht="20.100000000000001" customHeight="1">
      <c r="B8" s="233"/>
      <c r="C8" s="233"/>
      <c r="D8" s="91" t="s">
        <v>30</v>
      </c>
      <c r="E8" s="91" t="s">
        <v>31</v>
      </c>
      <c r="F8" s="91" t="s">
        <v>32</v>
      </c>
    </row>
    <row r="9" spans="2:6" ht="20.100000000000001" customHeight="1">
      <c r="B9" s="92" t="s">
        <v>33</v>
      </c>
      <c r="C9" s="93"/>
      <c r="D9" s="77"/>
      <c r="E9" s="77"/>
      <c r="F9" s="77"/>
    </row>
    <row r="10" spans="2:6" ht="20.100000000000001" customHeight="1">
      <c r="B10" s="92" t="s">
        <v>150</v>
      </c>
      <c r="C10" s="93"/>
      <c r="D10" s="77"/>
      <c r="E10" s="77"/>
      <c r="F10" s="77"/>
    </row>
    <row r="11" spans="2:6" ht="20.100000000000001" customHeight="1">
      <c r="B11" s="92" t="s">
        <v>34</v>
      </c>
      <c r="C11" s="93"/>
      <c r="D11" s="77"/>
      <c r="E11" s="77"/>
      <c r="F11" s="77"/>
    </row>
    <row r="12" spans="2:6" ht="20.100000000000001" customHeight="1">
      <c r="B12" s="92" t="s">
        <v>35</v>
      </c>
      <c r="C12" s="93"/>
      <c r="D12" s="77"/>
      <c r="E12" s="77"/>
      <c r="F12" s="77"/>
    </row>
    <row r="13" spans="2:6" ht="20.100000000000001" customHeight="1">
      <c r="B13" s="92" t="s">
        <v>174</v>
      </c>
      <c r="C13" s="93"/>
      <c r="D13" s="77"/>
      <c r="E13" s="77"/>
      <c r="F13" s="77"/>
    </row>
    <row r="14" spans="2:6">
      <c r="B14" s="22"/>
      <c r="C14" s="22"/>
      <c r="D14" s="22"/>
      <c r="E14" s="22"/>
      <c r="F14" s="22"/>
    </row>
    <row r="15" spans="2:6">
      <c r="B15" s="22" t="s">
        <v>154</v>
      </c>
      <c r="C15" s="22"/>
      <c r="D15" s="22"/>
      <c r="E15" s="22"/>
      <c r="F15" s="22"/>
    </row>
    <row r="16" spans="2:6">
      <c r="B16" s="83" t="s">
        <v>155</v>
      </c>
      <c r="C16" s="22"/>
      <c r="D16" s="22"/>
      <c r="E16" s="22"/>
      <c r="F16" s="22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opLeftCell="A10" workbookViewId="0">
      <selection activeCell="R25" sqref="R25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7" t="s">
        <v>135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B2" s="17" t="s">
        <v>361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B3" s="17" t="s">
        <v>363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B4" s="22" t="s">
        <v>362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>
      <c r="B5" s="225" t="s">
        <v>95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4">
      <c r="B6" s="94" t="s">
        <v>170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1" customHeight="1">
      <c r="B7" s="233" t="s">
        <v>218</v>
      </c>
      <c r="C7" s="233"/>
      <c r="D7" s="233"/>
      <c r="E7" s="233"/>
      <c r="F7" s="233" t="s">
        <v>145</v>
      </c>
      <c r="G7" s="233"/>
      <c r="H7" s="233"/>
      <c r="I7" s="233"/>
      <c r="J7" s="233"/>
      <c r="K7" s="233" t="s">
        <v>100</v>
      </c>
      <c r="L7" s="233"/>
      <c r="M7" s="233"/>
      <c r="N7" s="233"/>
    </row>
    <row r="8" spans="1:14" ht="15.75" customHeight="1">
      <c r="B8" s="233"/>
      <c r="C8" s="233"/>
      <c r="D8" s="233"/>
      <c r="E8" s="233"/>
      <c r="F8" s="233" t="s">
        <v>37</v>
      </c>
      <c r="G8" s="233"/>
      <c r="H8" s="233"/>
      <c r="I8" s="233" t="s">
        <v>38</v>
      </c>
      <c r="J8" s="233" t="s">
        <v>39</v>
      </c>
      <c r="K8" s="233" t="s">
        <v>133</v>
      </c>
      <c r="L8" s="233" t="s">
        <v>134</v>
      </c>
      <c r="M8" s="233" t="s">
        <v>39</v>
      </c>
      <c r="N8" s="233" t="s">
        <v>101</v>
      </c>
    </row>
    <row r="9" spans="1:14" ht="26.25" customHeight="1">
      <c r="B9" s="233"/>
      <c r="C9" s="233"/>
      <c r="D9" s="233"/>
      <c r="E9" s="233"/>
      <c r="F9" s="66" t="s">
        <v>40</v>
      </c>
      <c r="G9" s="66" t="s">
        <v>41</v>
      </c>
      <c r="H9" s="66" t="s">
        <v>79</v>
      </c>
      <c r="I9" s="233"/>
      <c r="J9" s="233"/>
      <c r="K9" s="233"/>
      <c r="L9" s="233"/>
      <c r="M9" s="233"/>
      <c r="N9" s="233"/>
    </row>
    <row r="10" spans="1:14">
      <c r="A10" s="9"/>
      <c r="B10" s="95"/>
      <c r="C10" s="96"/>
      <c r="D10" s="97"/>
      <c r="E10" s="98">
        <v>13</v>
      </c>
      <c r="F10" s="198">
        <v>1</v>
      </c>
      <c r="G10" s="198"/>
      <c r="H10" s="198">
        <f>F10+G10</f>
        <v>1</v>
      </c>
      <c r="I10" s="198"/>
      <c r="J10" s="198">
        <f>H10+I10</f>
        <v>1</v>
      </c>
      <c r="K10" s="100"/>
      <c r="L10" s="100"/>
      <c r="M10" s="101">
        <f>K10+L10</f>
        <v>0</v>
      </c>
      <c r="N10" s="100"/>
    </row>
    <row r="11" spans="1:14">
      <c r="A11" s="9"/>
      <c r="B11" s="102" t="s">
        <v>3</v>
      </c>
      <c r="C11" s="103" t="s">
        <v>2</v>
      </c>
      <c r="D11" s="97"/>
      <c r="E11" s="98">
        <v>12</v>
      </c>
      <c r="F11" s="198">
        <v>0</v>
      </c>
      <c r="G11" s="198"/>
      <c r="H11" s="198">
        <f t="shared" ref="H11:H22" si="0">F11+G11</f>
        <v>0</v>
      </c>
      <c r="I11" s="198"/>
      <c r="J11" s="198">
        <f t="shared" ref="J11:J50" si="1">H11+I11</f>
        <v>0</v>
      </c>
      <c r="K11" s="100"/>
      <c r="L11" s="100"/>
      <c r="M11" s="101">
        <f t="shared" ref="M11:M22" si="2">K11+L11</f>
        <v>0</v>
      </c>
      <c r="N11" s="100"/>
    </row>
    <row r="12" spans="1:14">
      <c r="A12" s="9"/>
      <c r="B12" s="102" t="s">
        <v>4</v>
      </c>
      <c r="C12" s="104"/>
      <c r="D12" s="105" t="s">
        <v>8</v>
      </c>
      <c r="E12" s="98">
        <v>11</v>
      </c>
      <c r="F12" s="198">
        <v>3</v>
      </c>
      <c r="G12" s="198"/>
      <c r="H12" s="198">
        <f t="shared" si="0"/>
        <v>3</v>
      </c>
      <c r="I12" s="198"/>
      <c r="J12" s="198">
        <f t="shared" si="1"/>
        <v>3</v>
      </c>
      <c r="K12" s="100"/>
      <c r="L12" s="100"/>
      <c r="M12" s="101">
        <f t="shared" si="2"/>
        <v>0</v>
      </c>
      <c r="N12" s="100"/>
    </row>
    <row r="13" spans="1:14">
      <c r="A13" s="9"/>
      <c r="B13" s="102" t="s">
        <v>3</v>
      </c>
      <c r="C13" s="103"/>
      <c r="D13" s="105" t="s">
        <v>12</v>
      </c>
      <c r="E13" s="98">
        <v>10</v>
      </c>
      <c r="F13" s="198">
        <v>34</v>
      </c>
      <c r="G13" s="198"/>
      <c r="H13" s="198">
        <f t="shared" si="0"/>
        <v>34</v>
      </c>
      <c r="I13" s="198"/>
      <c r="J13" s="198">
        <f t="shared" si="1"/>
        <v>34</v>
      </c>
      <c r="K13" s="100"/>
      <c r="L13" s="100"/>
      <c r="M13" s="101">
        <f t="shared" si="2"/>
        <v>0</v>
      </c>
      <c r="N13" s="100"/>
    </row>
    <row r="14" spans="1:14">
      <c r="A14" s="9"/>
      <c r="B14" s="102" t="s">
        <v>5</v>
      </c>
      <c r="C14" s="103"/>
      <c r="D14" s="105" t="s">
        <v>97</v>
      </c>
      <c r="E14" s="98">
        <v>9</v>
      </c>
      <c r="F14" s="198">
        <v>3</v>
      </c>
      <c r="G14" s="198"/>
      <c r="H14" s="198">
        <f t="shared" si="0"/>
        <v>3</v>
      </c>
      <c r="I14" s="198"/>
      <c r="J14" s="198">
        <f t="shared" si="1"/>
        <v>3</v>
      </c>
      <c r="K14" s="100"/>
      <c r="L14" s="100"/>
      <c r="M14" s="101">
        <f t="shared" si="2"/>
        <v>0</v>
      </c>
      <c r="N14" s="100"/>
    </row>
    <row r="15" spans="1:14">
      <c r="A15" s="9"/>
      <c r="B15" s="102" t="s">
        <v>6</v>
      </c>
      <c r="C15" s="103" t="s">
        <v>7</v>
      </c>
      <c r="D15" s="105" t="s">
        <v>78</v>
      </c>
      <c r="E15" s="98">
        <v>8</v>
      </c>
      <c r="F15" s="198">
        <v>5</v>
      </c>
      <c r="G15" s="198"/>
      <c r="H15" s="198">
        <f t="shared" si="0"/>
        <v>5</v>
      </c>
      <c r="I15" s="198"/>
      <c r="J15" s="198">
        <f t="shared" si="1"/>
        <v>5</v>
      </c>
      <c r="K15" s="100"/>
      <c r="L15" s="100"/>
      <c r="M15" s="101">
        <f t="shared" si="2"/>
        <v>0</v>
      </c>
      <c r="N15" s="100"/>
    </row>
    <row r="16" spans="1:14">
      <c r="A16" s="9"/>
      <c r="B16" s="102" t="s">
        <v>8</v>
      </c>
      <c r="C16" s="103"/>
      <c r="D16" s="105" t="s">
        <v>14</v>
      </c>
      <c r="E16" s="98">
        <v>7</v>
      </c>
      <c r="F16" s="198">
        <v>3</v>
      </c>
      <c r="G16" s="198"/>
      <c r="H16" s="198">
        <f t="shared" si="0"/>
        <v>3</v>
      </c>
      <c r="I16" s="198"/>
      <c r="J16" s="198">
        <f t="shared" si="1"/>
        <v>3</v>
      </c>
      <c r="K16" s="100"/>
      <c r="L16" s="100"/>
      <c r="M16" s="101">
        <f t="shared" si="2"/>
        <v>0</v>
      </c>
      <c r="N16" s="100"/>
    </row>
    <row r="17" spans="1:14">
      <c r="A17" s="9"/>
      <c r="B17" s="102" t="s">
        <v>9</v>
      </c>
      <c r="C17" s="104"/>
      <c r="D17" s="105" t="s">
        <v>6</v>
      </c>
      <c r="E17" s="98">
        <v>6</v>
      </c>
      <c r="F17" s="198">
        <v>8</v>
      </c>
      <c r="G17" s="198"/>
      <c r="H17" s="198">
        <f t="shared" si="0"/>
        <v>8</v>
      </c>
      <c r="I17" s="198"/>
      <c r="J17" s="198">
        <f t="shared" si="1"/>
        <v>8</v>
      </c>
      <c r="K17" s="100"/>
      <c r="L17" s="100"/>
      <c r="M17" s="101">
        <f t="shared" si="2"/>
        <v>0</v>
      </c>
      <c r="N17" s="100"/>
    </row>
    <row r="18" spans="1:14">
      <c r="A18" s="9"/>
      <c r="B18" s="102" t="s">
        <v>3</v>
      </c>
      <c r="C18" s="103"/>
      <c r="D18" s="105" t="s">
        <v>11</v>
      </c>
      <c r="E18" s="98">
        <v>5</v>
      </c>
      <c r="F18" s="198">
        <v>50</v>
      </c>
      <c r="G18" s="198"/>
      <c r="H18" s="198">
        <f t="shared" si="0"/>
        <v>50</v>
      </c>
      <c r="I18" s="198"/>
      <c r="J18" s="198">
        <f t="shared" si="1"/>
        <v>50</v>
      </c>
      <c r="K18" s="100"/>
      <c r="L18" s="100"/>
      <c r="M18" s="101">
        <f t="shared" si="2"/>
        <v>0</v>
      </c>
      <c r="N18" s="100"/>
    </row>
    <row r="19" spans="1:14">
      <c r="A19" s="9"/>
      <c r="B19" s="102"/>
      <c r="C19" s="103"/>
      <c r="D19" s="105" t="s">
        <v>14</v>
      </c>
      <c r="E19" s="98">
        <v>4</v>
      </c>
      <c r="F19" s="198">
        <v>25</v>
      </c>
      <c r="G19" s="198"/>
      <c r="H19" s="198">
        <f t="shared" si="0"/>
        <v>25</v>
      </c>
      <c r="I19" s="198"/>
      <c r="J19" s="198">
        <f t="shared" si="1"/>
        <v>25</v>
      </c>
      <c r="K19" s="100"/>
      <c r="L19" s="100"/>
      <c r="M19" s="101">
        <f t="shared" si="2"/>
        <v>0</v>
      </c>
      <c r="N19" s="100"/>
    </row>
    <row r="20" spans="1:14">
      <c r="A20" s="9"/>
      <c r="B20" s="102"/>
      <c r="C20" s="103" t="s">
        <v>3</v>
      </c>
      <c r="D20" s="97"/>
      <c r="E20" s="98">
        <v>3</v>
      </c>
      <c r="F20" s="198"/>
      <c r="G20" s="198">
        <v>8</v>
      </c>
      <c r="H20" s="198">
        <f t="shared" si="0"/>
        <v>8</v>
      </c>
      <c r="I20" s="198"/>
      <c r="J20" s="198">
        <f t="shared" si="1"/>
        <v>8</v>
      </c>
      <c r="K20" s="100"/>
      <c r="L20" s="100"/>
      <c r="M20" s="101">
        <f t="shared" si="2"/>
        <v>0</v>
      </c>
      <c r="N20" s="100"/>
    </row>
    <row r="21" spans="1:14">
      <c r="A21" s="9"/>
      <c r="B21" s="102"/>
      <c r="C21" s="103"/>
      <c r="D21" s="97"/>
      <c r="E21" s="98">
        <v>2</v>
      </c>
      <c r="F21" s="198"/>
      <c r="G21" s="198">
        <v>8</v>
      </c>
      <c r="H21" s="198">
        <f t="shared" si="0"/>
        <v>8</v>
      </c>
      <c r="I21" s="198"/>
      <c r="J21" s="198">
        <f t="shared" si="1"/>
        <v>8</v>
      </c>
      <c r="K21" s="100"/>
      <c r="L21" s="100"/>
      <c r="M21" s="101">
        <f t="shared" si="2"/>
        <v>0</v>
      </c>
      <c r="N21" s="100"/>
    </row>
    <row r="22" spans="1:14">
      <c r="A22" s="9"/>
      <c r="B22" s="106"/>
      <c r="C22" s="104"/>
      <c r="D22" s="97"/>
      <c r="E22" s="95">
        <v>1</v>
      </c>
      <c r="F22" s="198"/>
      <c r="G22" s="198">
        <v>8</v>
      </c>
      <c r="H22" s="198">
        <f t="shared" si="0"/>
        <v>8</v>
      </c>
      <c r="I22" s="198"/>
      <c r="J22" s="198">
        <f t="shared" si="1"/>
        <v>8</v>
      </c>
      <c r="K22" s="100"/>
      <c r="L22" s="100"/>
      <c r="M22" s="101">
        <f t="shared" si="2"/>
        <v>0</v>
      </c>
      <c r="N22" s="100"/>
    </row>
    <row r="23" spans="1:14">
      <c r="A23" s="9"/>
      <c r="B23" s="241" t="s">
        <v>42</v>
      </c>
      <c r="C23" s="242"/>
      <c r="D23" s="242"/>
      <c r="E23" s="243"/>
      <c r="F23" s="199">
        <f t="shared" ref="F23:N23" si="3">SUM(F10:F22)</f>
        <v>132</v>
      </c>
      <c r="G23" s="199">
        <f t="shared" si="3"/>
        <v>24</v>
      </c>
      <c r="H23" s="200">
        <f t="shared" si="3"/>
        <v>156</v>
      </c>
      <c r="I23" s="199">
        <f t="shared" si="3"/>
        <v>0</v>
      </c>
      <c r="J23" s="200">
        <f t="shared" si="3"/>
        <v>156</v>
      </c>
      <c r="K23" s="108">
        <f t="shared" si="3"/>
        <v>0</v>
      </c>
      <c r="L23" s="108">
        <f t="shared" si="3"/>
        <v>0</v>
      </c>
      <c r="M23" s="99">
        <f t="shared" si="3"/>
        <v>0</v>
      </c>
      <c r="N23" s="99">
        <f t="shared" si="3"/>
        <v>0</v>
      </c>
    </row>
    <row r="24" spans="1:14">
      <c r="A24" s="9"/>
      <c r="B24" s="102"/>
      <c r="C24" s="102"/>
      <c r="D24" s="109"/>
      <c r="E24" s="106">
        <v>13</v>
      </c>
      <c r="F24" s="201">
        <v>1</v>
      </c>
      <c r="G24" s="201"/>
      <c r="H24" s="201">
        <f>F24+G24</f>
        <v>1</v>
      </c>
      <c r="I24" s="201"/>
      <c r="J24" s="201">
        <f t="shared" si="1"/>
        <v>1</v>
      </c>
      <c r="K24" s="100"/>
      <c r="L24" s="100"/>
      <c r="M24" s="100">
        <f>K24+L24</f>
        <v>0</v>
      </c>
      <c r="N24" s="100"/>
    </row>
    <row r="25" spans="1:14">
      <c r="A25" s="9"/>
      <c r="B25" s="102"/>
      <c r="C25" s="102" t="s">
        <v>2</v>
      </c>
      <c r="D25" s="109"/>
      <c r="E25" s="98">
        <v>12</v>
      </c>
      <c r="F25" s="201"/>
      <c r="G25" s="201"/>
      <c r="H25" s="201">
        <f t="shared" ref="H25:H50" si="4">F25+G25</f>
        <v>0</v>
      </c>
      <c r="I25" s="201"/>
      <c r="J25" s="201">
        <f t="shared" si="1"/>
        <v>0</v>
      </c>
      <c r="K25" s="100"/>
      <c r="L25" s="100"/>
      <c r="M25" s="100">
        <f t="shared" ref="M25:M36" si="5">K25+L25</f>
        <v>0</v>
      </c>
      <c r="N25" s="100"/>
    </row>
    <row r="26" spans="1:14">
      <c r="A26" s="9"/>
      <c r="B26" s="102" t="s">
        <v>9</v>
      </c>
      <c r="C26" s="106"/>
      <c r="D26" s="109"/>
      <c r="E26" s="98">
        <v>11</v>
      </c>
      <c r="F26" s="201"/>
      <c r="G26" s="201"/>
      <c r="H26" s="201">
        <f t="shared" si="4"/>
        <v>0</v>
      </c>
      <c r="I26" s="201"/>
      <c r="J26" s="201">
        <f t="shared" si="1"/>
        <v>0</v>
      </c>
      <c r="K26" s="100"/>
      <c r="L26" s="100"/>
      <c r="M26" s="100">
        <f t="shared" si="5"/>
        <v>0</v>
      </c>
      <c r="N26" s="100"/>
    </row>
    <row r="27" spans="1:14">
      <c r="A27" s="9"/>
      <c r="B27" s="102" t="s">
        <v>10</v>
      </c>
      <c r="C27" s="102"/>
      <c r="D27" s="109" t="s">
        <v>98</v>
      </c>
      <c r="E27" s="98">
        <v>10</v>
      </c>
      <c r="F27" s="201">
        <v>22</v>
      </c>
      <c r="G27" s="201"/>
      <c r="H27" s="201">
        <f t="shared" si="4"/>
        <v>22</v>
      </c>
      <c r="I27" s="201"/>
      <c r="J27" s="201">
        <f t="shared" si="1"/>
        <v>22</v>
      </c>
      <c r="K27" s="100"/>
      <c r="L27" s="100"/>
      <c r="M27" s="100">
        <f t="shared" si="5"/>
        <v>0</v>
      </c>
      <c r="N27" s="100"/>
    </row>
    <row r="28" spans="1:14">
      <c r="A28" s="9"/>
      <c r="B28" s="102" t="s">
        <v>2</v>
      </c>
      <c r="C28" s="102"/>
      <c r="D28" s="109" t="s">
        <v>10</v>
      </c>
      <c r="E28" s="98">
        <v>9</v>
      </c>
      <c r="F28" s="201">
        <v>5</v>
      </c>
      <c r="G28" s="201"/>
      <c r="H28" s="201">
        <f t="shared" si="4"/>
        <v>5</v>
      </c>
      <c r="I28" s="201"/>
      <c r="J28" s="201">
        <f t="shared" si="1"/>
        <v>5</v>
      </c>
      <c r="K28" s="100"/>
      <c r="L28" s="100"/>
      <c r="M28" s="100">
        <f t="shared" si="5"/>
        <v>0</v>
      </c>
      <c r="N28" s="100"/>
    </row>
    <row r="29" spans="1:14">
      <c r="A29" s="9"/>
      <c r="B29" s="102" t="s">
        <v>4</v>
      </c>
      <c r="C29" s="102" t="s">
        <v>7</v>
      </c>
      <c r="D29" s="109" t="s">
        <v>99</v>
      </c>
      <c r="E29" s="98">
        <v>8</v>
      </c>
      <c r="F29" s="201">
        <v>1</v>
      </c>
      <c r="G29" s="201"/>
      <c r="H29" s="201">
        <f t="shared" si="4"/>
        <v>1</v>
      </c>
      <c r="I29" s="201"/>
      <c r="J29" s="201">
        <f t="shared" si="1"/>
        <v>1</v>
      </c>
      <c r="K29" s="100"/>
      <c r="L29" s="100"/>
      <c r="M29" s="100">
        <f t="shared" si="5"/>
        <v>0</v>
      </c>
      <c r="N29" s="100"/>
    </row>
    <row r="30" spans="1:14">
      <c r="A30" s="9"/>
      <c r="B30" s="102" t="s">
        <v>6</v>
      </c>
      <c r="C30" s="102"/>
      <c r="D30" s="109" t="s">
        <v>6</v>
      </c>
      <c r="E30" s="98">
        <v>7</v>
      </c>
      <c r="F30" s="201">
        <v>1</v>
      </c>
      <c r="G30" s="201"/>
      <c r="H30" s="201">
        <f t="shared" si="4"/>
        <v>1</v>
      </c>
      <c r="I30" s="201"/>
      <c r="J30" s="201">
        <f t="shared" si="1"/>
        <v>1</v>
      </c>
      <c r="K30" s="100"/>
      <c r="L30" s="100"/>
      <c r="M30" s="100">
        <f t="shared" si="5"/>
        <v>0</v>
      </c>
      <c r="N30" s="100"/>
    </row>
    <row r="31" spans="1:14">
      <c r="A31" s="9"/>
      <c r="B31" s="102" t="s">
        <v>2</v>
      </c>
      <c r="C31" s="102"/>
      <c r="D31" s="109" t="s">
        <v>11</v>
      </c>
      <c r="E31" s="98">
        <v>6</v>
      </c>
      <c r="F31" s="201">
        <v>14</v>
      </c>
      <c r="G31" s="201"/>
      <c r="H31" s="201">
        <f t="shared" si="4"/>
        <v>14</v>
      </c>
      <c r="I31" s="201"/>
      <c r="J31" s="201">
        <f t="shared" si="1"/>
        <v>14</v>
      </c>
      <c r="K31" s="100"/>
      <c r="L31" s="100"/>
      <c r="M31" s="100">
        <f t="shared" si="5"/>
        <v>0</v>
      </c>
      <c r="N31" s="100"/>
    </row>
    <row r="32" spans="1:14">
      <c r="A32" s="9"/>
      <c r="B32" s="102" t="s">
        <v>11</v>
      </c>
      <c r="C32" s="95"/>
      <c r="D32" s="109"/>
      <c r="E32" s="98">
        <v>5</v>
      </c>
      <c r="F32" s="201">
        <v>24</v>
      </c>
      <c r="G32" s="201"/>
      <c r="H32" s="201">
        <f t="shared" si="4"/>
        <v>24</v>
      </c>
      <c r="I32" s="201"/>
      <c r="J32" s="201">
        <f t="shared" si="1"/>
        <v>24</v>
      </c>
      <c r="K32" s="100"/>
      <c r="L32" s="100"/>
      <c r="M32" s="100">
        <f t="shared" si="5"/>
        <v>0</v>
      </c>
      <c r="N32" s="100"/>
    </row>
    <row r="33" spans="1:15">
      <c r="A33" s="9"/>
      <c r="B33" s="102"/>
      <c r="C33" s="102"/>
      <c r="D33" s="109"/>
      <c r="E33" s="98">
        <v>4</v>
      </c>
      <c r="F33" s="201">
        <v>23</v>
      </c>
      <c r="G33" s="201"/>
      <c r="H33" s="201">
        <f t="shared" si="4"/>
        <v>23</v>
      </c>
      <c r="I33" s="201"/>
      <c r="J33" s="201">
        <f t="shared" si="1"/>
        <v>23</v>
      </c>
      <c r="K33" s="100"/>
      <c r="L33" s="100"/>
      <c r="M33" s="100">
        <f t="shared" si="5"/>
        <v>0</v>
      </c>
      <c r="N33" s="100"/>
    </row>
    <row r="34" spans="1:15">
      <c r="A34" s="9"/>
      <c r="B34" s="102"/>
      <c r="C34" s="102" t="s">
        <v>3</v>
      </c>
      <c r="D34" s="109"/>
      <c r="E34" s="98">
        <v>3</v>
      </c>
      <c r="F34" s="201"/>
      <c r="G34" s="201">
        <v>31</v>
      </c>
      <c r="H34" s="201">
        <f t="shared" si="4"/>
        <v>31</v>
      </c>
      <c r="I34" s="201"/>
      <c r="J34" s="201">
        <f t="shared" si="1"/>
        <v>31</v>
      </c>
      <c r="K34" s="100"/>
      <c r="L34" s="100"/>
      <c r="M34" s="100">
        <f t="shared" si="5"/>
        <v>0</v>
      </c>
      <c r="N34" s="100"/>
    </row>
    <row r="35" spans="1:15">
      <c r="A35" s="9"/>
      <c r="B35" s="102"/>
      <c r="C35" s="102"/>
      <c r="D35" s="109"/>
      <c r="E35" s="98">
        <v>2</v>
      </c>
      <c r="F35" s="201"/>
      <c r="G35" s="201">
        <v>19</v>
      </c>
      <c r="H35" s="201">
        <f t="shared" si="4"/>
        <v>19</v>
      </c>
      <c r="I35" s="201"/>
      <c r="J35" s="201">
        <f t="shared" si="1"/>
        <v>19</v>
      </c>
      <c r="K35" s="100"/>
      <c r="L35" s="100"/>
      <c r="M35" s="100">
        <f t="shared" si="5"/>
        <v>0</v>
      </c>
      <c r="N35" s="100"/>
    </row>
    <row r="36" spans="1:15">
      <c r="A36" s="9"/>
      <c r="B36" s="106"/>
      <c r="C36" s="106"/>
      <c r="D36" s="109"/>
      <c r="E36" s="95">
        <v>1</v>
      </c>
      <c r="F36" s="201"/>
      <c r="G36" s="201">
        <v>0</v>
      </c>
      <c r="H36" s="201">
        <f t="shared" si="4"/>
        <v>0</v>
      </c>
      <c r="I36" s="201"/>
      <c r="J36" s="201">
        <f t="shared" si="1"/>
        <v>0</v>
      </c>
      <c r="K36" s="100"/>
      <c r="L36" s="100"/>
      <c r="M36" s="100">
        <f t="shared" si="5"/>
        <v>0</v>
      </c>
      <c r="N36" s="100"/>
    </row>
    <row r="37" spans="1:15">
      <c r="A37" s="9"/>
      <c r="B37" s="241" t="s">
        <v>43</v>
      </c>
      <c r="C37" s="242"/>
      <c r="D37" s="242"/>
      <c r="E37" s="242"/>
      <c r="F37" s="202">
        <f t="shared" ref="F37:N37" si="6">SUM(F24:F36)</f>
        <v>91</v>
      </c>
      <c r="G37" s="203">
        <f t="shared" si="6"/>
        <v>50</v>
      </c>
      <c r="H37" s="204">
        <f t="shared" si="6"/>
        <v>141</v>
      </c>
      <c r="I37" s="205">
        <v>1</v>
      </c>
      <c r="J37" s="206">
        <v>142</v>
      </c>
      <c r="K37" s="108">
        <f t="shared" si="6"/>
        <v>0</v>
      </c>
      <c r="L37" s="99">
        <f t="shared" si="6"/>
        <v>0</v>
      </c>
      <c r="M37" s="107">
        <f t="shared" si="6"/>
        <v>0</v>
      </c>
      <c r="N37" s="108">
        <f t="shared" si="6"/>
        <v>0</v>
      </c>
      <c r="O37" s="10"/>
    </row>
    <row r="38" spans="1:15">
      <c r="A38" s="9"/>
      <c r="B38" s="95"/>
      <c r="C38" s="95"/>
      <c r="D38" s="110"/>
      <c r="E38" s="98">
        <v>13</v>
      </c>
      <c r="F38" s="207"/>
      <c r="G38" s="207"/>
      <c r="H38" s="207">
        <f t="shared" si="4"/>
        <v>0</v>
      </c>
      <c r="I38" s="207"/>
      <c r="J38" s="207">
        <f t="shared" si="1"/>
        <v>0</v>
      </c>
      <c r="K38" s="100"/>
      <c r="L38" s="100"/>
      <c r="M38" s="100">
        <f>K38+L38</f>
        <v>0</v>
      </c>
      <c r="N38" s="100"/>
    </row>
    <row r="39" spans="1:15">
      <c r="A39" s="9"/>
      <c r="B39" s="102" t="s">
        <v>3</v>
      </c>
      <c r="C39" s="102" t="s">
        <v>2</v>
      </c>
      <c r="D39" s="109" t="s">
        <v>77</v>
      </c>
      <c r="E39" s="98">
        <v>12</v>
      </c>
      <c r="F39" s="207"/>
      <c r="G39" s="207"/>
      <c r="H39" s="207">
        <f t="shared" si="4"/>
        <v>0</v>
      </c>
      <c r="I39" s="207"/>
      <c r="J39" s="207">
        <f t="shared" si="1"/>
        <v>0</v>
      </c>
      <c r="K39" s="100"/>
      <c r="L39" s="100"/>
      <c r="M39" s="100">
        <f t="shared" ref="M39:M50" si="7">K39+L39</f>
        <v>0</v>
      </c>
      <c r="N39" s="100"/>
    </row>
    <row r="40" spans="1:15">
      <c r="A40" s="9"/>
      <c r="B40" s="102" t="s">
        <v>12</v>
      </c>
      <c r="C40" s="102"/>
      <c r="D40" s="109" t="s">
        <v>12</v>
      </c>
      <c r="E40" s="98">
        <v>11</v>
      </c>
      <c r="F40" s="207"/>
      <c r="G40" s="207"/>
      <c r="H40" s="207">
        <f t="shared" si="4"/>
        <v>0</v>
      </c>
      <c r="I40" s="207"/>
      <c r="J40" s="207">
        <f t="shared" si="1"/>
        <v>0</v>
      </c>
      <c r="K40" s="100"/>
      <c r="L40" s="100"/>
      <c r="M40" s="100">
        <f t="shared" si="7"/>
        <v>0</v>
      </c>
      <c r="N40" s="100"/>
    </row>
    <row r="41" spans="1:15">
      <c r="A41" s="9"/>
      <c r="B41" s="102" t="s">
        <v>13</v>
      </c>
      <c r="C41" s="95"/>
      <c r="D41" s="109" t="s">
        <v>4</v>
      </c>
      <c r="E41" s="98">
        <v>10</v>
      </c>
      <c r="F41" s="207"/>
      <c r="G41" s="207"/>
      <c r="H41" s="207">
        <f t="shared" si="4"/>
        <v>0</v>
      </c>
      <c r="I41" s="207"/>
      <c r="J41" s="207">
        <f t="shared" si="1"/>
        <v>0</v>
      </c>
      <c r="K41" s="100"/>
      <c r="L41" s="100"/>
      <c r="M41" s="100">
        <f t="shared" si="7"/>
        <v>0</v>
      </c>
      <c r="N41" s="100"/>
    </row>
    <row r="42" spans="1:15">
      <c r="A42" s="9"/>
      <c r="B42" s="102" t="s">
        <v>6</v>
      </c>
      <c r="C42" s="102"/>
      <c r="D42" s="109" t="s">
        <v>99</v>
      </c>
      <c r="E42" s="98">
        <v>9</v>
      </c>
      <c r="F42" s="207"/>
      <c r="G42" s="207"/>
      <c r="H42" s="207">
        <f t="shared" si="4"/>
        <v>0</v>
      </c>
      <c r="I42" s="207"/>
      <c r="J42" s="207">
        <f t="shared" si="1"/>
        <v>0</v>
      </c>
      <c r="K42" s="100"/>
      <c r="L42" s="100"/>
      <c r="M42" s="100">
        <f t="shared" si="7"/>
        <v>0</v>
      </c>
      <c r="N42" s="100"/>
    </row>
    <row r="43" spans="1:15">
      <c r="A43" s="9"/>
      <c r="B43" s="102" t="s">
        <v>5</v>
      </c>
      <c r="C43" s="102" t="s">
        <v>7</v>
      </c>
      <c r="D43" s="109" t="s">
        <v>3</v>
      </c>
      <c r="E43" s="98">
        <v>8</v>
      </c>
      <c r="F43" s="207"/>
      <c r="G43" s="207"/>
      <c r="H43" s="207">
        <f t="shared" si="4"/>
        <v>0</v>
      </c>
      <c r="I43" s="207"/>
      <c r="J43" s="207">
        <f t="shared" si="1"/>
        <v>0</v>
      </c>
      <c r="K43" s="100"/>
      <c r="L43" s="100"/>
      <c r="M43" s="100">
        <f t="shared" si="7"/>
        <v>0</v>
      </c>
      <c r="N43" s="100"/>
    </row>
    <row r="44" spans="1:15">
      <c r="A44" s="9"/>
      <c r="B44" s="102" t="s">
        <v>6</v>
      </c>
      <c r="C44" s="102"/>
      <c r="D44" s="109" t="s">
        <v>98</v>
      </c>
      <c r="E44" s="98">
        <v>7</v>
      </c>
      <c r="F44" s="207"/>
      <c r="G44" s="207"/>
      <c r="H44" s="207">
        <f t="shared" si="4"/>
        <v>0</v>
      </c>
      <c r="I44" s="207"/>
      <c r="J44" s="207">
        <f t="shared" si="1"/>
        <v>0</v>
      </c>
      <c r="K44" s="100"/>
      <c r="L44" s="100"/>
      <c r="M44" s="100">
        <f t="shared" si="7"/>
        <v>0</v>
      </c>
      <c r="N44" s="100"/>
    </row>
    <row r="45" spans="1:15">
      <c r="A45" s="9"/>
      <c r="B45" s="102" t="s">
        <v>3</v>
      </c>
      <c r="C45" s="102"/>
      <c r="D45" s="109" t="s">
        <v>78</v>
      </c>
      <c r="E45" s="98">
        <v>6</v>
      </c>
      <c r="F45" s="207"/>
      <c r="G45" s="207"/>
      <c r="H45" s="207">
        <f t="shared" si="4"/>
        <v>0</v>
      </c>
      <c r="I45" s="207"/>
      <c r="J45" s="207">
        <f t="shared" si="1"/>
        <v>0</v>
      </c>
      <c r="K45" s="100"/>
      <c r="L45" s="100"/>
      <c r="M45" s="100">
        <f t="shared" si="7"/>
        <v>0</v>
      </c>
      <c r="N45" s="100"/>
    </row>
    <row r="46" spans="1:15">
      <c r="A46" s="9"/>
      <c r="B46" s="102" t="s">
        <v>14</v>
      </c>
      <c r="C46" s="95"/>
      <c r="D46" s="109" t="s">
        <v>4</v>
      </c>
      <c r="E46" s="98">
        <v>5</v>
      </c>
      <c r="F46" s="207"/>
      <c r="G46" s="207"/>
      <c r="H46" s="207">
        <f t="shared" si="4"/>
        <v>0</v>
      </c>
      <c r="I46" s="207"/>
      <c r="J46" s="207">
        <f t="shared" si="1"/>
        <v>0</v>
      </c>
      <c r="K46" s="100"/>
      <c r="L46" s="100"/>
      <c r="M46" s="100">
        <f t="shared" si="7"/>
        <v>0</v>
      </c>
      <c r="N46" s="100"/>
    </row>
    <row r="47" spans="1:15">
      <c r="A47" s="9"/>
      <c r="B47" s="102"/>
      <c r="C47" s="102"/>
      <c r="D47" s="109" t="s">
        <v>9</v>
      </c>
      <c r="E47" s="98">
        <v>4</v>
      </c>
      <c r="F47" s="207"/>
      <c r="G47" s="207"/>
      <c r="H47" s="207">
        <f t="shared" si="4"/>
        <v>0</v>
      </c>
      <c r="I47" s="207"/>
      <c r="J47" s="207">
        <f t="shared" si="1"/>
        <v>0</v>
      </c>
      <c r="K47" s="100"/>
      <c r="L47" s="100"/>
      <c r="M47" s="100">
        <f t="shared" si="7"/>
        <v>0</v>
      </c>
      <c r="N47" s="100"/>
    </row>
    <row r="48" spans="1:15">
      <c r="A48" s="9"/>
      <c r="B48" s="102"/>
      <c r="C48" s="102" t="s">
        <v>3</v>
      </c>
      <c r="D48" s="109" t="s">
        <v>3</v>
      </c>
      <c r="E48" s="98">
        <v>3</v>
      </c>
      <c r="F48" s="207"/>
      <c r="G48" s="207"/>
      <c r="H48" s="207">
        <f t="shared" si="4"/>
        <v>0</v>
      </c>
      <c r="I48" s="207"/>
      <c r="J48" s="207">
        <f t="shared" si="1"/>
        <v>0</v>
      </c>
      <c r="K48" s="100"/>
      <c r="L48" s="100"/>
      <c r="M48" s="100">
        <f t="shared" si="7"/>
        <v>0</v>
      </c>
      <c r="N48" s="100"/>
    </row>
    <row r="49" spans="1:14">
      <c r="A49" s="9"/>
      <c r="B49" s="102"/>
      <c r="C49" s="102"/>
      <c r="D49" s="109" t="s">
        <v>5</v>
      </c>
      <c r="E49" s="98">
        <v>2</v>
      </c>
      <c r="F49" s="207"/>
      <c r="G49" s="207"/>
      <c r="H49" s="207">
        <f t="shared" si="4"/>
        <v>0</v>
      </c>
      <c r="I49" s="207"/>
      <c r="J49" s="207">
        <f t="shared" si="1"/>
        <v>0</v>
      </c>
      <c r="K49" s="100"/>
      <c r="L49" s="100"/>
      <c r="M49" s="100">
        <f t="shared" si="7"/>
        <v>0</v>
      </c>
      <c r="N49" s="100"/>
    </row>
    <row r="50" spans="1:14">
      <c r="A50" s="9"/>
      <c r="B50" s="106"/>
      <c r="C50" s="109"/>
      <c r="D50" s="106"/>
      <c r="E50" s="95">
        <v>1</v>
      </c>
      <c r="F50" s="208"/>
      <c r="G50" s="208"/>
      <c r="H50" s="208">
        <f t="shared" si="4"/>
        <v>0</v>
      </c>
      <c r="I50" s="208"/>
      <c r="J50" s="208">
        <f t="shared" si="1"/>
        <v>0</v>
      </c>
      <c r="K50" s="111"/>
      <c r="L50" s="111"/>
      <c r="M50" s="111">
        <f t="shared" si="7"/>
        <v>0</v>
      </c>
      <c r="N50" s="111"/>
    </row>
    <row r="51" spans="1:14">
      <c r="B51" s="244" t="s">
        <v>44</v>
      </c>
      <c r="C51" s="244"/>
      <c r="D51" s="244"/>
      <c r="E51" s="244"/>
      <c r="F51" s="207">
        <f t="shared" ref="F51:N51" si="8">SUM(F38:F50)</f>
        <v>0</v>
      </c>
      <c r="G51" s="207">
        <f t="shared" si="8"/>
        <v>0</v>
      </c>
      <c r="H51" s="207">
        <f t="shared" si="8"/>
        <v>0</v>
      </c>
      <c r="I51" s="207">
        <f t="shared" si="8"/>
        <v>0</v>
      </c>
      <c r="J51" s="207">
        <f t="shared" si="8"/>
        <v>0</v>
      </c>
      <c r="K51" s="99">
        <f t="shared" si="8"/>
        <v>0</v>
      </c>
      <c r="L51" s="99">
        <f t="shared" si="8"/>
        <v>0</v>
      </c>
      <c r="M51" s="99">
        <f t="shared" si="8"/>
        <v>0</v>
      </c>
      <c r="N51" s="99">
        <f t="shared" si="8"/>
        <v>0</v>
      </c>
    </row>
    <row r="52" spans="1:14">
      <c r="B52" s="241" t="s">
        <v>156</v>
      </c>
      <c r="C52" s="242"/>
      <c r="D52" s="242"/>
      <c r="E52" s="243"/>
      <c r="F52" s="99"/>
      <c r="G52" s="99"/>
      <c r="H52" s="99"/>
      <c r="I52" s="99"/>
      <c r="J52" s="99"/>
      <c r="K52" s="99"/>
      <c r="L52" s="99"/>
      <c r="M52" s="99"/>
      <c r="N52" s="99"/>
    </row>
    <row r="53" spans="1:14">
      <c r="B53" s="240" t="s">
        <v>173</v>
      </c>
      <c r="C53" s="240"/>
      <c r="D53" s="240"/>
      <c r="E53" s="240"/>
      <c r="F53" s="112">
        <f t="shared" ref="F53:J53" si="9">+F23+F37+F51+F52</f>
        <v>223</v>
      </c>
      <c r="G53" s="112">
        <f t="shared" si="9"/>
        <v>74</v>
      </c>
      <c r="H53" s="112">
        <f t="shared" si="9"/>
        <v>297</v>
      </c>
      <c r="I53" s="112">
        <f t="shared" si="9"/>
        <v>1</v>
      </c>
      <c r="J53" s="112">
        <f t="shared" si="9"/>
        <v>298</v>
      </c>
      <c r="K53" s="112">
        <f>+K23+K37+K51+K52</f>
        <v>0</v>
      </c>
      <c r="L53" s="112">
        <f t="shared" ref="L53:N53" si="10">+L23+L37+L51+L52</f>
        <v>0</v>
      </c>
      <c r="M53" s="112">
        <f t="shared" si="10"/>
        <v>0</v>
      </c>
      <c r="N53" s="112">
        <f t="shared" si="10"/>
        <v>0</v>
      </c>
    </row>
    <row r="54" spans="1:14"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>
      <c r="B55" s="22" t="s">
        <v>157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>
      <c r="B56" s="8"/>
    </row>
    <row r="57" spans="1:14">
      <c r="B57" s="8"/>
    </row>
    <row r="58" spans="1:14">
      <c r="B58" s="8"/>
    </row>
    <row r="59" spans="1:14">
      <c r="B59" s="8"/>
    </row>
    <row r="60" spans="1:14">
      <c r="B60" s="8"/>
    </row>
    <row r="61" spans="1:14">
      <c r="B61" s="8"/>
    </row>
    <row r="62" spans="1:14">
      <c r="B62" s="8"/>
    </row>
    <row r="63" spans="1:14">
      <c r="B63" s="8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opLeftCell="A7" workbookViewId="0">
      <selection activeCell="F24" sqref="F24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7" t="s">
        <v>135</v>
      </c>
      <c r="C1" s="22"/>
      <c r="D1" s="22"/>
      <c r="E1" s="22"/>
      <c r="F1" s="22"/>
      <c r="G1" s="22"/>
      <c r="H1" s="22"/>
    </row>
    <row r="2" spans="2:10">
      <c r="B2" s="17" t="s">
        <v>137</v>
      </c>
      <c r="C2" s="22"/>
      <c r="D2" s="22"/>
      <c r="E2" s="22"/>
      <c r="F2" s="22"/>
      <c r="G2" s="22"/>
      <c r="H2" s="22"/>
    </row>
    <row r="3" spans="2:10">
      <c r="B3" s="17" t="s">
        <v>136</v>
      </c>
      <c r="C3" s="22"/>
      <c r="D3" s="22"/>
      <c r="E3" s="22"/>
      <c r="F3" s="22"/>
      <c r="G3" s="22"/>
      <c r="H3" s="22"/>
    </row>
    <row r="4" spans="2:10">
      <c r="B4" s="22" t="s">
        <v>146</v>
      </c>
      <c r="C4" s="22"/>
      <c r="D4" s="22"/>
      <c r="E4" s="22"/>
      <c r="F4" s="22"/>
      <c r="G4" s="22"/>
      <c r="H4" s="22"/>
    </row>
    <row r="5" spans="2:10">
      <c r="B5" s="225" t="s">
        <v>95</v>
      </c>
      <c r="C5" s="225"/>
      <c r="D5" s="225"/>
      <c r="E5" s="225"/>
      <c r="F5" s="225"/>
      <c r="G5" s="225"/>
      <c r="H5" s="225"/>
    </row>
    <row r="6" spans="2:10">
      <c r="B6" s="113"/>
      <c r="C6" s="22"/>
      <c r="D6" s="22"/>
      <c r="E6" s="22"/>
      <c r="F6" s="22"/>
      <c r="G6" s="22"/>
      <c r="H6" s="22"/>
    </row>
    <row r="7" spans="2:10">
      <c r="B7" s="94" t="s">
        <v>171</v>
      </c>
      <c r="C7" s="22"/>
      <c r="D7" s="22"/>
      <c r="E7" s="22"/>
      <c r="F7" s="22"/>
      <c r="G7" s="22"/>
      <c r="H7" s="22"/>
    </row>
    <row r="8" spans="2:10" ht="15.75" customHeight="1">
      <c r="B8" s="233" t="s">
        <v>142</v>
      </c>
      <c r="C8" s="233" t="s">
        <v>37</v>
      </c>
      <c r="D8" s="233"/>
      <c r="E8" s="233"/>
      <c r="F8" s="233"/>
      <c r="G8" s="233" t="s">
        <v>38</v>
      </c>
      <c r="H8" s="233" t="s">
        <v>39</v>
      </c>
      <c r="I8" s="2"/>
    </row>
    <row r="9" spans="2:10" ht="30.75" customHeight="1">
      <c r="B9" s="233"/>
      <c r="C9" s="233" t="s">
        <v>46</v>
      </c>
      <c r="D9" s="233"/>
      <c r="E9" s="233"/>
      <c r="F9" s="233" t="s">
        <v>47</v>
      </c>
      <c r="G9" s="233"/>
      <c r="H9" s="233"/>
      <c r="I9" s="2"/>
    </row>
    <row r="10" spans="2:10" ht="15" customHeight="1">
      <c r="B10" s="233"/>
      <c r="C10" s="71" t="s">
        <v>48</v>
      </c>
      <c r="D10" s="71" t="s">
        <v>49</v>
      </c>
      <c r="E10" s="233" t="s">
        <v>79</v>
      </c>
      <c r="F10" s="233"/>
      <c r="G10" s="233"/>
      <c r="H10" s="233"/>
    </row>
    <row r="11" spans="2:10" ht="15" customHeight="1">
      <c r="B11" s="233"/>
      <c r="C11" s="76" t="s">
        <v>49</v>
      </c>
      <c r="D11" s="76" t="s">
        <v>16</v>
      </c>
      <c r="E11" s="233"/>
      <c r="F11" s="233"/>
      <c r="G11" s="233"/>
      <c r="H11" s="233"/>
    </row>
    <row r="12" spans="2:10" ht="15.75" customHeight="1">
      <c r="B12" s="233"/>
      <c r="C12" s="73" t="s">
        <v>17</v>
      </c>
      <c r="D12" s="73" t="s">
        <v>15</v>
      </c>
      <c r="E12" s="233"/>
      <c r="F12" s="233"/>
      <c r="G12" s="233"/>
      <c r="H12" s="233"/>
    </row>
    <row r="13" spans="2:10" ht="15.75" customHeight="1">
      <c r="B13" s="245" t="s">
        <v>89</v>
      </c>
      <c r="C13" s="245"/>
      <c r="D13" s="245"/>
      <c r="E13" s="245"/>
      <c r="F13" s="245"/>
      <c r="G13" s="245"/>
      <c r="H13" s="245"/>
      <c r="I13" s="2"/>
      <c r="J13" s="3"/>
    </row>
    <row r="14" spans="2:10">
      <c r="B14" s="114" t="s">
        <v>18</v>
      </c>
      <c r="C14" s="115">
        <v>1</v>
      </c>
      <c r="D14" s="115">
        <v>0</v>
      </c>
      <c r="E14" s="115">
        <f>C14+D14</f>
        <v>1</v>
      </c>
      <c r="F14" s="115">
        <v>0</v>
      </c>
      <c r="G14" s="115">
        <v>0</v>
      </c>
      <c r="H14" s="115">
        <f>E14+F14+G14</f>
        <v>1</v>
      </c>
    </row>
    <row r="15" spans="2:10">
      <c r="B15" s="114" t="s">
        <v>19</v>
      </c>
      <c r="C15" s="115">
        <v>24</v>
      </c>
      <c r="D15" s="115">
        <v>0</v>
      </c>
      <c r="E15" s="115">
        <f>C15+D15</f>
        <v>24</v>
      </c>
      <c r="F15" s="115">
        <v>8</v>
      </c>
      <c r="G15" s="115">
        <v>0</v>
      </c>
      <c r="H15" s="115">
        <f>E15+F15+G15</f>
        <v>32</v>
      </c>
    </row>
    <row r="16" spans="2:10">
      <c r="B16" s="114" t="s">
        <v>20</v>
      </c>
      <c r="C16" s="115">
        <v>24</v>
      </c>
      <c r="D16" s="115">
        <v>0</v>
      </c>
      <c r="E16" s="115">
        <f>C16+D16</f>
        <v>24</v>
      </c>
      <c r="F16" s="115">
        <v>3</v>
      </c>
      <c r="G16" s="115">
        <v>0</v>
      </c>
      <c r="H16" s="115">
        <f>E16+F16+G16</f>
        <v>27</v>
      </c>
    </row>
    <row r="17" spans="2:11">
      <c r="B17" s="114" t="s">
        <v>21</v>
      </c>
      <c r="C17" s="115">
        <v>9</v>
      </c>
      <c r="D17" s="115">
        <v>0</v>
      </c>
      <c r="E17" s="115">
        <v>50</v>
      </c>
      <c r="F17" s="115">
        <v>5</v>
      </c>
      <c r="G17" s="115">
        <v>0</v>
      </c>
      <c r="H17" s="115">
        <v>14</v>
      </c>
      <c r="J17" s="8"/>
      <c r="K17" s="8"/>
    </row>
    <row r="18" spans="2:11">
      <c r="B18" s="116" t="s">
        <v>92</v>
      </c>
      <c r="C18" s="117">
        <f>SUM(C14:C17)</f>
        <v>58</v>
      </c>
      <c r="D18" s="117">
        <f>SUM(D14:D17)</f>
        <v>0</v>
      </c>
      <c r="E18" s="117">
        <f>C18+D18</f>
        <v>58</v>
      </c>
      <c r="F18" s="117">
        <f>SUM(F14:F17)</f>
        <v>16</v>
      </c>
      <c r="G18" s="117">
        <f>SUM(G14:G17)</f>
        <v>0</v>
      </c>
      <c r="H18" s="117">
        <f>E18+F18+G18</f>
        <v>74</v>
      </c>
    </row>
    <row r="19" spans="2:11">
      <c r="B19" s="246" t="s">
        <v>90</v>
      </c>
      <c r="C19" s="246"/>
      <c r="D19" s="246"/>
      <c r="E19" s="246"/>
      <c r="F19" s="246"/>
      <c r="G19" s="246"/>
      <c r="H19" s="246"/>
      <c r="I19" s="2"/>
    </row>
    <row r="20" spans="2:11" ht="15.75" customHeight="1">
      <c r="B20" s="114" t="s">
        <v>22</v>
      </c>
      <c r="C20" s="118">
        <v>93</v>
      </c>
      <c r="D20" s="118">
        <v>0</v>
      </c>
      <c r="E20" s="115">
        <f t="shared" ref="E20:E26" si="0">C20+D20</f>
        <v>93</v>
      </c>
      <c r="F20" s="119"/>
      <c r="G20" s="115">
        <v>0</v>
      </c>
      <c r="H20" s="115">
        <f t="shared" ref="H20:H26" si="1">E20+G20</f>
        <v>93</v>
      </c>
    </row>
    <row r="21" spans="2:11" ht="15.75" customHeight="1">
      <c r="B21" s="114" t="s">
        <v>23</v>
      </c>
      <c r="C21" s="118">
        <v>14</v>
      </c>
      <c r="D21" s="118">
        <v>0</v>
      </c>
      <c r="E21" s="115">
        <f t="shared" si="0"/>
        <v>14</v>
      </c>
      <c r="F21" s="119"/>
      <c r="G21" s="115">
        <v>0</v>
      </c>
      <c r="H21" s="115">
        <f t="shared" si="1"/>
        <v>14</v>
      </c>
    </row>
    <row r="22" spans="2:11" ht="15.75" customHeight="1">
      <c r="B22" s="114" t="s">
        <v>24</v>
      </c>
      <c r="C22" s="118">
        <v>3</v>
      </c>
      <c r="D22" s="118">
        <v>0</v>
      </c>
      <c r="E22" s="115">
        <f t="shared" si="0"/>
        <v>3</v>
      </c>
      <c r="F22" s="119"/>
      <c r="G22" s="115"/>
      <c r="H22" s="115">
        <f t="shared" si="1"/>
        <v>3</v>
      </c>
    </row>
    <row r="23" spans="2:11" ht="15.75" customHeight="1">
      <c r="B23" s="114" t="s">
        <v>25</v>
      </c>
      <c r="C23" s="118">
        <v>0</v>
      </c>
      <c r="D23" s="118">
        <v>0</v>
      </c>
      <c r="E23" s="115">
        <f t="shared" si="0"/>
        <v>0</v>
      </c>
      <c r="F23" s="119"/>
      <c r="G23" s="115"/>
      <c r="H23" s="115">
        <f t="shared" si="1"/>
        <v>0</v>
      </c>
    </row>
    <row r="24" spans="2:11" ht="15.75" customHeight="1">
      <c r="B24" s="114" t="s">
        <v>26</v>
      </c>
      <c r="C24" s="118">
        <v>4</v>
      </c>
      <c r="D24" s="118">
        <v>0</v>
      </c>
      <c r="E24" s="115">
        <f t="shared" si="0"/>
        <v>4</v>
      </c>
      <c r="F24" s="119"/>
      <c r="G24" s="115"/>
      <c r="H24" s="115">
        <f t="shared" si="1"/>
        <v>4</v>
      </c>
    </row>
    <row r="25" spans="2:11" ht="15.75" customHeight="1">
      <c r="B25" s="114" t="s">
        <v>27</v>
      </c>
      <c r="C25" s="118">
        <v>1</v>
      </c>
      <c r="D25" s="118">
        <v>0</v>
      </c>
      <c r="E25" s="115">
        <f t="shared" si="0"/>
        <v>1</v>
      </c>
      <c r="F25" s="119"/>
      <c r="G25" s="115"/>
      <c r="H25" s="115">
        <f t="shared" si="1"/>
        <v>1</v>
      </c>
    </row>
    <row r="26" spans="2:11">
      <c r="B26" s="116" t="s">
        <v>93</v>
      </c>
      <c r="C26" s="120">
        <f>SUM(C20:C25)</f>
        <v>115</v>
      </c>
      <c r="D26" s="120">
        <f>SUM(D20:D25)</f>
        <v>0</v>
      </c>
      <c r="E26" s="117">
        <f t="shared" si="0"/>
        <v>115</v>
      </c>
      <c r="F26" s="121"/>
      <c r="G26" s="117">
        <v>0</v>
      </c>
      <c r="H26" s="117">
        <f t="shared" si="1"/>
        <v>115</v>
      </c>
    </row>
    <row r="27" spans="2:11">
      <c r="B27" s="122" t="s">
        <v>0</v>
      </c>
      <c r="C27" s="123">
        <f>C18+C26</f>
        <v>173</v>
      </c>
      <c r="D27" s="123">
        <f>D18+D26</f>
        <v>0</v>
      </c>
      <c r="E27" s="123">
        <f>E18+E26</f>
        <v>173</v>
      </c>
      <c r="F27" s="123">
        <f>F18</f>
        <v>16</v>
      </c>
      <c r="G27" s="123">
        <f>G18+G26</f>
        <v>0</v>
      </c>
      <c r="H27" s="123">
        <f>H18+H26</f>
        <v>189</v>
      </c>
    </row>
    <row r="28" spans="2:11">
      <c r="B28" s="16"/>
      <c r="C28" s="16"/>
      <c r="D28" s="16"/>
      <c r="E28" s="16"/>
      <c r="F28" s="16"/>
      <c r="G28" s="16"/>
      <c r="H28" s="16"/>
      <c r="J28" s="2"/>
    </row>
    <row r="29" spans="2:11">
      <c r="B29" s="22" t="s">
        <v>158</v>
      </c>
      <c r="C29" s="16"/>
      <c r="D29" s="16"/>
      <c r="E29" s="16"/>
      <c r="F29" s="16"/>
      <c r="G29" s="16"/>
      <c r="H29" s="16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B4" sqref="B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7" t="s">
        <v>135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2:13">
      <c r="B2" s="17" t="s">
        <v>361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3">
      <c r="B3" s="17" t="s">
        <v>363</v>
      </c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2:13">
      <c r="B4" s="22" t="s">
        <v>362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3">
      <c r="B5" s="225" t="s">
        <v>95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</row>
    <row r="6" spans="2:13" ht="2.25" customHeigh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13">
      <c r="B7" s="94" t="s">
        <v>50</v>
      </c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2:13" ht="15.75" customHeight="1">
      <c r="B8" s="233" t="s">
        <v>219</v>
      </c>
      <c r="C8" s="233" t="s">
        <v>51</v>
      </c>
      <c r="D8" s="233"/>
      <c r="E8" s="233"/>
      <c r="F8" s="233"/>
      <c r="G8" s="233"/>
      <c r="H8" s="233"/>
      <c r="I8" s="233"/>
      <c r="J8" s="233" t="s">
        <v>52</v>
      </c>
      <c r="K8" s="233" t="s">
        <v>53</v>
      </c>
      <c r="L8" s="233" t="s">
        <v>0</v>
      </c>
      <c r="M8" s="1"/>
    </row>
    <row r="9" spans="2:13">
      <c r="B9" s="233"/>
      <c r="C9" s="233" t="s">
        <v>54</v>
      </c>
      <c r="D9" s="233"/>
      <c r="E9" s="233"/>
      <c r="F9" s="233"/>
      <c r="G9" s="233" t="s">
        <v>55</v>
      </c>
      <c r="H9" s="233"/>
      <c r="I9" s="233"/>
      <c r="J9" s="233"/>
      <c r="K9" s="233"/>
      <c r="L9" s="233"/>
      <c r="M9" s="1"/>
    </row>
    <row r="10" spans="2:13" ht="63" customHeight="1">
      <c r="B10" s="233"/>
      <c r="C10" s="66" t="s">
        <v>56</v>
      </c>
      <c r="D10" s="66" t="s">
        <v>57</v>
      </c>
      <c r="E10" s="66" t="s">
        <v>58</v>
      </c>
      <c r="F10" s="66" t="s">
        <v>59</v>
      </c>
      <c r="G10" s="66" t="s">
        <v>80</v>
      </c>
      <c r="H10" s="66" t="s">
        <v>58</v>
      </c>
      <c r="I10" s="66" t="s">
        <v>59</v>
      </c>
      <c r="J10" s="233"/>
      <c r="K10" s="233"/>
      <c r="L10" s="233"/>
      <c r="M10" s="1"/>
    </row>
    <row r="11" spans="2:13" ht="20.25" customHeight="1">
      <c r="B11" s="247" t="s">
        <v>88</v>
      </c>
      <c r="C11" s="248"/>
      <c r="D11" s="248"/>
      <c r="E11" s="248"/>
      <c r="F11" s="248"/>
      <c r="G11" s="248"/>
      <c r="H11" s="248"/>
      <c r="I11" s="248"/>
      <c r="J11" s="248"/>
      <c r="K11" s="248"/>
      <c r="L11" s="249"/>
      <c r="M11" s="1"/>
    </row>
    <row r="12" spans="2:13">
      <c r="B12" s="114" t="s">
        <v>18</v>
      </c>
      <c r="C12" s="115">
        <v>0</v>
      </c>
      <c r="D12" s="115">
        <v>0</v>
      </c>
      <c r="E12" s="115">
        <v>0</v>
      </c>
      <c r="F12" s="115">
        <v>0</v>
      </c>
      <c r="G12" s="115">
        <v>0</v>
      </c>
      <c r="H12" s="115">
        <v>0</v>
      </c>
      <c r="I12" s="115">
        <v>0</v>
      </c>
      <c r="J12" s="115">
        <v>1</v>
      </c>
      <c r="K12" s="115">
        <v>0</v>
      </c>
      <c r="L12" s="115">
        <f>C12+D12+E12+F12+G12+H12+I12+J12+K12</f>
        <v>1</v>
      </c>
      <c r="M12" s="1"/>
    </row>
    <row r="13" spans="2:13">
      <c r="B13" s="114" t="s">
        <v>19</v>
      </c>
      <c r="C13" s="115">
        <v>8</v>
      </c>
      <c r="D13" s="115">
        <v>5</v>
      </c>
      <c r="E13" s="115">
        <v>3</v>
      </c>
      <c r="F13" s="115">
        <v>0</v>
      </c>
      <c r="G13" s="115">
        <v>1</v>
      </c>
      <c r="H13" s="115">
        <v>3</v>
      </c>
      <c r="I13" s="115">
        <v>0</v>
      </c>
      <c r="J13" s="115">
        <v>11</v>
      </c>
      <c r="K13" s="115">
        <v>1</v>
      </c>
      <c r="L13" s="115">
        <f>C13+D13+E13+F13+G13+H13+I13+J13+K13</f>
        <v>32</v>
      </c>
      <c r="M13" s="1"/>
    </row>
    <row r="14" spans="2:13">
      <c r="B14" s="114" t="s">
        <v>20</v>
      </c>
      <c r="C14" s="115">
        <v>21</v>
      </c>
      <c r="D14" s="115">
        <v>1</v>
      </c>
      <c r="E14" s="115">
        <v>0</v>
      </c>
      <c r="F14" s="115">
        <v>0</v>
      </c>
      <c r="G14" s="115">
        <v>1</v>
      </c>
      <c r="H14" s="115">
        <v>0</v>
      </c>
      <c r="I14" s="115">
        <v>0</v>
      </c>
      <c r="J14" s="115">
        <v>4</v>
      </c>
      <c r="K14" s="115">
        <v>0</v>
      </c>
      <c r="L14" s="115">
        <f>C14+D14+E14+F14+G14+H14+I14+J14+K14</f>
        <v>27</v>
      </c>
      <c r="M14" s="1"/>
    </row>
    <row r="15" spans="2:13">
      <c r="B15" s="114" t="s">
        <v>94</v>
      </c>
      <c r="C15" s="115">
        <v>5</v>
      </c>
      <c r="D15" s="115">
        <v>2</v>
      </c>
      <c r="E15" s="115">
        <v>0</v>
      </c>
      <c r="F15" s="115">
        <v>0</v>
      </c>
      <c r="G15" s="115">
        <v>0</v>
      </c>
      <c r="H15" s="115">
        <v>0</v>
      </c>
      <c r="I15" s="115">
        <v>0</v>
      </c>
      <c r="J15" s="115">
        <v>5</v>
      </c>
      <c r="K15" s="115">
        <v>2</v>
      </c>
      <c r="L15" s="115">
        <f>C15+D15+E15+F15+G15+H15+I15+J15+K15</f>
        <v>14</v>
      </c>
      <c r="M15" s="1"/>
    </row>
    <row r="16" spans="2:13">
      <c r="B16" s="114" t="s">
        <v>92</v>
      </c>
      <c r="C16" s="115">
        <f>SUM(C12:C15)</f>
        <v>34</v>
      </c>
      <c r="D16" s="115">
        <f t="shared" ref="D16:L16" si="0">SUM(D12:D15)</f>
        <v>8</v>
      </c>
      <c r="E16" s="115">
        <f t="shared" si="0"/>
        <v>3</v>
      </c>
      <c r="F16" s="115">
        <f t="shared" si="0"/>
        <v>0</v>
      </c>
      <c r="G16" s="115">
        <f t="shared" si="0"/>
        <v>2</v>
      </c>
      <c r="H16" s="115">
        <f t="shared" si="0"/>
        <v>3</v>
      </c>
      <c r="I16" s="115">
        <f t="shared" si="0"/>
        <v>0</v>
      </c>
      <c r="J16" s="115">
        <f t="shared" si="0"/>
        <v>21</v>
      </c>
      <c r="K16" s="115">
        <f t="shared" si="0"/>
        <v>3</v>
      </c>
      <c r="L16" s="115">
        <f t="shared" si="0"/>
        <v>74</v>
      </c>
      <c r="M16" s="1"/>
    </row>
    <row r="17" spans="2:13">
      <c r="B17" s="250" t="s">
        <v>91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1"/>
    </row>
    <row r="18" spans="2:13">
      <c r="B18" s="114" t="s">
        <v>22</v>
      </c>
      <c r="C18" s="115">
        <v>74</v>
      </c>
      <c r="D18" s="115">
        <v>12</v>
      </c>
      <c r="E18" s="115">
        <v>1</v>
      </c>
      <c r="F18" s="115">
        <v>0</v>
      </c>
      <c r="G18" s="115">
        <v>3</v>
      </c>
      <c r="H18" s="115">
        <v>1</v>
      </c>
      <c r="I18" s="115">
        <v>0</v>
      </c>
      <c r="J18" s="119"/>
      <c r="K18" s="115">
        <v>1</v>
      </c>
      <c r="L18" s="115">
        <f t="shared" ref="L18:L23" si="1">C18+D18+E18+F18+G18+H18+I18+K18</f>
        <v>92</v>
      </c>
      <c r="M18" s="1"/>
    </row>
    <row r="19" spans="2:13">
      <c r="B19" s="114" t="s">
        <v>23</v>
      </c>
      <c r="C19" s="115">
        <v>15</v>
      </c>
      <c r="D19" s="115">
        <v>0</v>
      </c>
      <c r="E19" s="115">
        <v>0</v>
      </c>
      <c r="F19" s="115">
        <v>0</v>
      </c>
      <c r="G19" s="115">
        <v>0</v>
      </c>
      <c r="H19" s="115">
        <v>0</v>
      </c>
      <c r="I19" s="115">
        <v>0</v>
      </c>
      <c r="J19" s="119"/>
      <c r="K19" s="115">
        <v>1</v>
      </c>
      <c r="L19" s="115">
        <f t="shared" si="1"/>
        <v>16</v>
      </c>
      <c r="M19" s="1"/>
    </row>
    <row r="20" spans="2:13">
      <c r="B20" s="114" t="s">
        <v>24</v>
      </c>
      <c r="C20" s="115">
        <v>3</v>
      </c>
      <c r="D20" s="115">
        <v>0</v>
      </c>
      <c r="E20" s="115">
        <v>0</v>
      </c>
      <c r="F20" s="115">
        <v>0</v>
      </c>
      <c r="G20" s="115">
        <v>0</v>
      </c>
      <c r="H20" s="115">
        <v>0</v>
      </c>
      <c r="I20" s="115"/>
      <c r="J20" s="119"/>
      <c r="K20" s="115">
        <v>0</v>
      </c>
      <c r="L20" s="115">
        <f t="shared" si="1"/>
        <v>3</v>
      </c>
      <c r="M20" s="1"/>
    </row>
    <row r="21" spans="2:13">
      <c r="B21" s="114" t="s">
        <v>25</v>
      </c>
      <c r="C21" s="115">
        <v>0</v>
      </c>
      <c r="D21" s="115">
        <v>0</v>
      </c>
      <c r="E21" s="115">
        <v>0</v>
      </c>
      <c r="F21" s="115">
        <v>0</v>
      </c>
      <c r="G21" s="115">
        <v>0</v>
      </c>
      <c r="H21" s="115">
        <v>0</v>
      </c>
      <c r="I21" s="115">
        <v>0</v>
      </c>
      <c r="J21" s="119"/>
      <c r="K21" s="115">
        <v>0</v>
      </c>
      <c r="L21" s="115">
        <f t="shared" si="1"/>
        <v>0</v>
      </c>
      <c r="M21" s="1"/>
    </row>
    <row r="22" spans="2:13">
      <c r="B22" s="114" t="s">
        <v>26</v>
      </c>
      <c r="C22" s="115">
        <v>3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  <c r="I22" s="115">
        <v>0</v>
      </c>
      <c r="J22" s="119"/>
      <c r="K22" s="115">
        <v>0</v>
      </c>
      <c r="L22" s="115">
        <f t="shared" si="1"/>
        <v>3</v>
      </c>
      <c r="M22" s="1"/>
    </row>
    <row r="23" spans="2:13">
      <c r="B23" s="114" t="s">
        <v>27</v>
      </c>
      <c r="C23" s="115">
        <v>0</v>
      </c>
      <c r="D23" s="115">
        <v>0</v>
      </c>
      <c r="E23" s="115">
        <v>0</v>
      </c>
      <c r="F23" s="115">
        <v>0</v>
      </c>
      <c r="G23" s="115">
        <v>0</v>
      </c>
      <c r="H23" s="115">
        <v>0</v>
      </c>
      <c r="I23" s="115">
        <v>0</v>
      </c>
      <c r="J23" s="119"/>
      <c r="K23" s="115">
        <v>0</v>
      </c>
      <c r="L23" s="115">
        <f t="shared" si="1"/>
        <v>0</v>
      </c>
      <c r="M23" s="1"/>
    </row>
    <row r="24" spans="2:13">
      <c r="B24" s="116" t="s">
        <v>93</v>
      </c>
      <c r="C24" s="117">
        <f>SUM(C18:C23)</f>
        <v>95</v>
      </c>
      <c r="D24" s="117">
        <f t="shared" ref="D24:I24" si="2">SUM(D18:D23)</f>
        <v>12</v>
      </c>
      <c r="E24" s="117">
        <f t="shared" si="2"/>
        <v>1</v>
      </c>
      <c r="F24" s="117">
        <f t="shared" si="2"/>
        <v>0</v>
      </c>
      <c r="G24" s="117">
        <v>3</v>
      </c>
      <c r="H24" s="117">
        <f t="shared" si="2"/>
        <v>1</v>
      </c>
      <c r="I24" s="117">
        <f t="shared" si="2"/>
        <v>0</v>
      </c>
      <c r="J24" s="121"/>
      <c r="K24" s="117">
        <f>SUM(K18:K23)</f>
        <v>2</v>
      </c>
      <c r="L24" s="117">
        <f>C24+D24+E24+F24+G24+H24+I24+K24</f>
        <v>114</v>
      </c>
      <c r="M24" s="1"/>
    </row>
    <row r="25" spans="2:13">
      <c r="B25" s="122" t="s">
        <v>0</v>
      </c>
      <c r="C25" s="123">
        <f>C16+C24</f>
        <v>129</v>
      </c>
      <c r="D25" s="123">
        <f t="shared" ref="D25:L25" si="3">D16+D24</f>
        <v>20</v>
      </c>
      <c r="E25" s="123">
        <f t="shared" si="3"/>
        <v>4</v>
      </c>
      <c r="F25" s="123">
        <f t="shared" si="3"/>
        <v>0</v>
      </c>
      <c r="G25" s="123">
        <f t="shared" si="3"/>
        <v>5</v>
      </c>
      <c r="H25" s="123">
        <f t="shared" si="3"/>
        <v>4</v>
      </c>
      <c r="I25" s="123">
        <f t="shared" si="3"/>
        <v>0</v>
      </c>
      <c r="J25" s="123">
        <f t="shared" si="3"/>
        <v>21</v>
      </c>
      <c r="K25" s="123">
        <f t="shared" si="3"/>
        <v>5</v>
      </c>
      <c r="L25" s="123">
        <f t="shared" si="3"/>
        <v>188</v>
      </c>
      <c r="M25" s="1"/>
    </row>
    <row r="26" spans="2:13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2:13">
      <c r="B27" s="22" t="s">
        <v>159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IV-d</vt:lpstr>
      <vt:lpstr>ANEXO IV-e</vt:lpstr>
      <vt:lpstr>ANEXO IV-f</vt:lpstr>
      <vt:lpstr>ANEXO IV-g</vt:lpstr>
      <vt:lpstr>Anexo IV-h</vt:lpstr>
      <vt:lpstr>Anexo V</vt:lpstr>
      <vt:lpstr>Anexo V Envio</vt:lpstr>
      <vt:lpstr>Anexo VI</vt:lpstr>
      <vt:lpstr>ANEXO VII</vt:lpstr>
      <vt:lpstr>Anexo VII Envio</vt:lpstr>
      <vt:lpstr>Anexo VIII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Administrador</cp:lastModifiedBy>
  <cp:lastPrinted>2018-08-17T19:03:47Z</cp:lastPrinted>
  <dcterms:created xsi:type="dcterms:W3CDTF">2010-01-11T15:46:31Z</dcterms:created>
  <dcterms:modified xsi:type="dcterms:W3CDTF">2019-05-03T19:07:08Z</dcterms:modified>
</cp:coreProperties>
</file>