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1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b43745c1e054dbe7/TRT22/TRT Socioambiental/13-Metas/Meta 9/"/>
    </mc:Choice>
  </mc:AlternateContent>
  <xr:revisionPtr revIDLastSave="167" documentId="8_{F6B0AB0B-06D8-4A3F-B7AA-68413D245143}" xr6:coauthVersionLast="47" xr6:coauthVersionMax="47" xr10:uidLastSave="{424B32BF-AD8A-4272-BF3A-04D5E3691C82}"/>
  <bookViews>
    <workbookView xWindow="-120" yWindow="-120" windowWidth="24240" windowHeight="13140" xr2:uid="{00000000-000D-0000-FFFF-FFFF00000000}"/>
  </bookViews>
  <sheets>
    <sheet name="Trabalho Decente - TRT22" sheetId="2" r:id="rId1"/>
    <sheet name="Plano de Ação 5W2H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zjb63PUSVZpbTKiZipCmCbIiTmw=="/>
    </ext>
  </extLst>
</workbook>
</file>

<file path=xl/calcChain.xml><?xml version="1.0" encoding="utf-8"?>
<calcChain xmlns="http://schemas.openxmlformats.org/spreadsheetml/2006/main">
  <c r="L27" i="2" l="1"/>
  <c r="M27" i="2" s="1"/>
  <c r="L26" i="2"/>
  <c r="M26" i="2" s="1"/>
  <c r="L19" i="2"/>
  <c r="M19" i="2" s="1"/>
  <c r="L18" i="2"/>
  <c r="M18" i="2" s="1"/>
  <c r="L17" i="2"/>
  <c r="M17" i="2" s="1"/>
  <c r="L16" i="2"/>
  <c r="M16" i="2" s="1"/>
  <c r="L28" i="2"/>
  <c r="M28" i="2" s="1"/>
  <c r="L15" i="2"/>
  <c r="K15" i="2"/>
  <c r="L14" i="2"/>
  <c r="K14" i="2"/>
  <c r="L13" i="2"/>
  <c r="M13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2" i="2"/>
  <c r="L8" i="2"/>
  <c r="M8" i="2" s="1"/>
  <c r="L9" i="2"/>
  <c r="L10" i="2"/>
  <c r="L11" i="2"/>
  <c r="M11" i="2" s="1"/>
  <c r="K10" i="2"/>
  <c r="K9" i="2"/>
  <c r="M15" i="2" l="1"/>
  <c r="M14" i="2"/>
  <c r="M10" i="2"/>
  <c r="M12" i="2"/>
  <c r="M9" i="2"/>
  <c r="U13" i="2" l="1"/>
  <c r="U14" i="2" s="1"/>
  <c r="V1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" authorId="0" shapeId="0" xr:uid="{00000000-0006-0000-0100-000001000000}">
      <text>
        <r>
          <rPr>
            <sz val="11"/>
            <color theme="1"/>
            <rFont val="Arial"/>
            <family val="2"/>
          </rPr>
          <t>======
ID#AAAAINPVAy4
Autor    (2021-04-06 18:58:38)
Por que será feito algo, por que a iniciativa está sendo proposta?</t>
        </r>
      </text>
    </comment>
    <comment ref="D4" authorId="0" shapeId="0" xr:uid="{00000000-0006-0000-0100-000002000000}">
      <text>
        <r>
          <rPr>
            <sz val="11"/>
            <color theme="1"/>
            <rFont val="Arial"/>
            <family val="2"/>
          </rPr>
          <t>======
ID#AAAAINPVAyc
Autor    (2021-04-06 18:58:38)
O que será feito (produto, serviço, resultado, evento,...)?
Qual a iniciativa proposta?</t>
        </r>
      </text>
    </comment>
    <comment ref="F4" authorId="0" shapeId="0" xr:uid="{00000000-0006-0000-0100-000003000000}">
      <text>
        <r>
          <rPr>
            <sz val="11"/>
            <color theme="1"/>
            <rFont val="Arial"/>
            <family val="2"/>
          </rPr>
          <t>======
ID#AAAAINPVAyQ
Autor    (2021-04-06 18:58:38)
Quem será o responsável ou o executor?
Se não for possível indicar nominalmente o responsável ou executor, busque indicar a função/papel</t>
        </r>
      </text>
    </comment>
    <comment ref="H4" authorId="0" shapeId="0" xr:uid="{00000000-0006-0000-0100-000004000000}">
      <text>
        <r>
          <rPr>
            <sz val="11"/>
            <color theme="1"/>
            <rFont val="Arial"/>
            <family val="2"/>
          </rPr>
          <t>======
ID#AAAAINPVAyY
Autor    (2021-04-06 18:58:38)
Quando será feito?
Informe data ou prazo</t>
        </r>
      </text>
    </comment>
    <comment ref="J4" authorId="0" shapeId="0" xr:uid="{00000000-0006-0000-0100-000005000000}">
      <text>
        <r>
          <rPr>
            <sz val="11"/>
            <color theme="1"/>
            <rFont val="Arial"/>
            <family val="2"/>
          </rPr>
          <t>======
ID#AAAAINPVAzY
Autor    (2021-04-06 18:58:38)
Quanto custará a iniciativa? 
Detalhar custo de cada item do COMO (how)</t>
        </r>
      </text>
    </comment>
    <comment ref="A5" authorId="0" shapeId="0" xr:uid="{00000000-0006-0000-0100-000006000000}">
      <text>
        <r>
          <rPr>
            <sz val="11"/>
            <color theme="1"/>
            <rFont val="Arial"/>
            <family val="2"/>
          </rPr>
          <t>======
ID#AAAAINPVAzE
Autor    (2021-04-06 18:58:38)
Objetivo estratégico que motivou a iniciativa</t>
        </r>
      </text>
    </comment>
    <comment ref="A7" authorId="0" shapeId="0" xr:uid="{00000000-0006-0000-0100-000007000000}">
      <text>
        <r>
          <rPr>
            <sz val="11"/>
            <color theme="1"/>
            <rFont val="Arial"/>
            <family val="2"/>
          </rPr>
          <t>======
ID#AAAAINPVAzI
Autor    (2021-04-06 18:58:38)
Perspectiva associada ao objetivo estratégico</t>
        </r>
      </text>
    </comment>
    <comment ref="D7" authorId="0" shapeId="0" xr:uid="{00000000-0006-0000-0100-000008000000}">
      <text>
        <r>
          <rPr>
            <sz val="11"/>
            <color theme="1"/>
            <rFont val="Arial"/>
            <family val="2"/>
          </rPr>
          <t>======
ID#AAAAINPVAyo
Autor    (2021-04-06 18:58:38)
Tipo de iniciativa: ação, projeto ou programa</t>
        </r>
      </text>
    </comment>
    <comment ref="A8" authorId="0" shapeId="0" xr:uid="{00000000-0006-0000-0100-000009000000}">
      <text>
        <r>
          <rPr>
            <sz val="11"/>
            <color theme="1"/>
            <rFont val="Arial"/>
            <family val="2"/>
          </rPr>
          <t>======
ID#AAAAINPVAyg
Autor    (2021-04-06 18:58:38)
Descrever a situação atual e o que motivou a iniciativa</t>
        </r>
      </text>
    </comment>
    <comment ref="D8" authorId="0" shapeId="0" xr:uid="{00000000-0006-0000-0100-00000A000000}">
      <text>
        <r>
          <rPr>
            <sz val="11"/>
            <color theme="1"/>
            <rFont val="Arial"/>
            <family val="2"/>
          </rPr>
          <t>======
ID#AAAAINPVAyk
Autor    (2021-04-06 18:58:38)
Como será feito?
Quais métodos, atividades, itens ensejarão na conclusão da iniciativa?</t>
        </r>
      </text>
    </comment>
    <comment ref="A20" authorId="0" shapeId="0" xr:uid="{00000000-0006-0000-0100-00000B000000}">
      <text>
        <r>
          <rPr>
            <sz val="11"/>
            <color theme="1"/>
            <rFont val="Arial"/>
            <family val="2"/>
          </rPr>
          <t>======
ID#AAAAINPVAyw
Autor    (2021-04-06 18:58:38)
Caso o proposto decorra de motivação legal, determinação ou recomendação, informá-la com respectivo órgão</t>
        </r>
      </text>
    </comment>
    <comment ref="A22" authorId="0" shapeId="0" xr:uid="{00000000-0006-0000-0100-00000C000000}">
      <text>
        <r>
          <rPr>
            <sz val="11"/>
            <color theme="1"/>
            <rFont val="Arial"/>
            <family val="2"/>
          </rPr>
          <t>======
ID#AAAAINPVAyU
Autor    (2021-04-06 18:58:38)
O que se pretende alcançar com a iniciativa; o que o CSJT conquistará após a conclusão do proposto</t>
        </r>
      </text>
    </comment>
    <comment ref="A30" authorId="0" shapeId="0" xr:uid="{00000000-0006-0000-0100-00000D000000}">
      <text>
        <r>
          <rPr>
            <sz val="11"/>
            <color theme="1"/>
            <rFont val="Arial"/>
            <family val="2"/>
          </rPr>
          <t>======
ID#AAAAINPVAy8
Autor    (2021-04-06 18:58:38)
suposições consideradas verdadeiras, reais ou certas sobre o ambiente e os fatores externos à iniciativa</t>
        </r>
      </text>
    </comment>
    <comment ref="E30" authorId="0" shapeId="0" xr:uid="{00000000-0006-0000-0100-00000E000000}">
      <text>
        <r>
          <rPr>
            <sz val="11"/>
            <color theme="1"/>
            <rFont val="Arial"/>
            <family val="2"/>
          </rPr>
          <t>======
ID#AAAAINPVAzM
Autor    (2021-04-06 18:58:38)
relacionar as limitações ou condições restringentes, de qualquer natureza e origem, que impactam o andamento da iniciativa</t>
        </r>
      </text>
    </comment>
    <comment ref="H30" authorId="0" shapeId="0" xr:uid="{00000000-0006-0000-0100-00000F000000}">
      <text>
        <r>
          <rPr>
            <sz val="11"/>
            <color theme="1"/>
            <rFont val="Arial"/>
            <family val="2"/>
          </rPr>
          <t>======
ID#AAAAINPVAys
Autor    (2021-04-06 18:58:38)
identificar eventos futuros ou condições incertas que, se ocorrerem, provocarão efeitos positivos ou negativos nos objetivos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6CuiGeskCBSVtq+jqO/538bHlv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ID#AAAAINPVAzQ
Autor    (2021-04-06 18:58:38)
Selecione a Unidade proponente do Plano de Ações</t>
        </r>
      </text>
    </comment>
    <comment ref="A2" authorId="0" shapeId="0" xr:uid="{00000000-0006-0000-0000-000002000000}">
      <text>
        <r>
          <rPr>
            <sz val="11"/>
            <color theme="1"/>
            <rFont val="Arial"/>
            <family val="2"/>
          </rPr>
          <t>======
ID#AAAAINPVAzA
Autor    (2021-04-06 18:58:38)
Selecione o servidor responsável pela Unidade</t>
        </r>
      </text>
    </comment>
    <comment ref="I2" authorId="0" shapeId="0" xr:uid="{00000000-0006-0000-0000-000003000000}">
      <text>
        <r>
          <rPr>
            <sz val="11"/>
            <color theme="1"/>
            <rFont val="Arial"/>
            <family val="2"/>
          </rPr>
          <t>======
ID#AAAAINPVAzU
Autor    (2021-04-06 18:58:38)
Ramal do responsável pela unidade</t>
        </r>
      </text>
    </comment>
    <comment ref="K2" authorId="0" shapeId="0" xr:uid="{00000000-0006-0000-0000-000004000000}">
      <text>
        <r>
          <rPr>
            <sz val="11"/>
            <color theme="1"/>
            <rFont val="Arial"/>
            <family val="2"/>
          </rPr>
          <t>======
ID#AAAAINPVAy0
Autor    (2021-04-06 18:58:38)
e-mail do responsável pela unidade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ul7HsnEl+JFmLcKXkQzvWTI7ZwQ=="/>
    </ext>
  </extLst>
</comments>
</file>

<file path=xl/sharedStrings.xml><?xml version="1.0" encoding="utf-8"?>
<sst xmlns="http://schemas.openxmlformats.org/spreadsheetml/2006/main" count="127" uniqueCount="91">
  <si>
    <t>Unidade executora do Plano de Ação:</t>
  </si>
  <si>
    <t>Nome do responsável pela Unidade:</t>
  </si>
  <si>
    <t>Ramal:</t>
  </si>
  <si>
    <t>e-mail:</t>
  </si>
  <si>
    <r>
      <rPr>
        <b/>
        <sz val="14"/>
        <color theme="0"/>
        <rFont val="Calibri"/>
        <family val="2"/>
      </rPr>
      <t>POR QUÊ?</t>
    </r>
    <r>
      <rPr>
        <b/>
        <sz val="12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>(why)</t>
    </r>
  </si>
  <si>
    <r>
      <rPr>
        <b/>
        <sz val="14"/>
        <color theme="0"/>
        <rFont val="Calibri"/>
        <family val="2"/>
      </rPr>
      <t>O QUE?</t>
    </r>
    <r>
      <rPr>
        <b/>
        <sz val="12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>(what)</t>
    </r>
  </si>
  <si>
    <r>
      <rPr>
        <b/>
        <sz val="14"/>
        <color theme="0"/>
        <rFont val="Calibri"/>
        <family val="2"/>
      </rPr>
      <t>QUEM?</t>
    </r>
    <r>
      <rPr>
        <b/>
        <sz val="12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>(who)</t>
    </r>
  </si>
  <si>
    <r>
      <rPr>
        <b/>
        <sz val="14"/>
        <color theme="0"/>
        <rFont val="Calibri"/>
        <family val="2"/>
      </rPr>
      <t xml:space="preserve">QUANDO?
</t>
    </r>
    <r>
      <rPr>
        <sz val="11"/>
        <color theme="0"/>
        <rFont val="Calibri"/>
        <family val="2"/>
      </rPr>
      <t>(when)</t>
    </r>
  </si>
  <si>
    <r>
      <rPr>
        <b/>
        <sz val="14"/>
        <color theme="0"/>
        <rFont val="Calibri"/>
        <family val="2"/>
      </rPr>
      <t>QUANTO?</t>
    </r>
    <r>
      <rPr>
        <b/>
        <sz val="12"/>
        <color theme="0"/>
        <rFont val="Calibri"/>
        <family val="2"/>
      </rPr>
      <t xml:space="preserve">
</t>
    </r>
    <r>
      <rPr>
        <sz val="11"/>
        <color theme="0"/>
        <rFont val="Calibri"/>
        <family val="2"/>
      </rPr>
      <t>(how much)</t>
    </r>
  </si>
  <si>
    <t>Objetivo estratégico:</t>
  </si>
  <si>
    <t>Promover o trabalho decente e a Sustentabiliade</t>
  </si>
  <si>
    <t>Realizar diagnóstico sobre os julgados (últimos 3 anos) referentes ao tema do trabalho decente (trabalho  seguro + combate ao trabalho infantil), para identificar: quantitativo de pendentes e de julgados nesses temas e  o grau de convergência jurisprudencial e de aderência dos principais julgados às Convenções  e Declarações Internaconais de Direito da Organização Internacional do Trabalho - OIT.</t>
  </si>
  <si>
    <t>Getores dos Programas Trabalho Seguro e Combate ao Trabaho Infantil do CSJT</t>
  </si>
  <si>
    <t>a definir</t>
  </si>
  <si>
    <t>Perspectiva:</t>
  </si>
  <si>
    <t>Sociedade</t>
  </si>
  <si>
    <t>Tipo:</t>
  </si>
  <si>
    <t>Projeto</t>
  </si>
  <si>
    <t>Justificativa (situação atual):</t>
  </si>
  <si>
    <t xml:space="preserve">A ação está inserida no contexto nas medidas para o cumprimento Objetivos de Desenvolvimento Sustentável da Agenda 2030 da ONU e tem a finalidade conhecer como a Justiça do Trablho brasileira enfrenta  o tema do trabalho decente para,  posteriormente, definir eventuais metas de aceleração desse tipo de lide, inclusive com foco na uniformização  dos julgados, a partir de jurisprudência mais qualificada. </t>
  </si>
  <si>
    <r>
      <rPr>
        <b/>
        <sz val="14"/>
        <color theme="0"/>
        <rFont val="Calibri"/>
        <family val="2"/>
      </rPr>
      <t xml:space="preserve">COMO ? </t>
    </r>
    <r>
      <rPr>
        <sz val="14"/>
        <color theme="0"/>
        <rFont val="Calibri"/>
        <family val="2"/>
      </rPr>
      <t>(how)</t>
    </r>
  </si>
  <si>
    <t>Pessoas designadas pelos programas Trabalho Seguro e Combate ao Trabaho Infantil</t>
  </si>
  <si>
    <t>Não há custo</t>
  </si>
  <si>
    <t>Comitê Gestor da Estratégia</t>
  </si>
  <si>
    <t>Equipe adhoc Designada</t>
  </si>
  <si>
    <t>Equipe designada/parceiros</t>
  </si>
  <si>
    <t>Equipe técnica designada e Tribunais</t>
  </si>
  <si>
    <t>Motivação legal</t>
  </si>
  <si>
    <t>Meta 9 do CNJ</t>
  </si>
  <si>
    <t>Apurar e apresentar em forma de MAPA o número de processos pendentes nos temas selecionados para o diagnóstico</t>
  </si>
  <si>
    <t>Apurar e apresentar em forma de MAPA o número de processos julgados (no mínimo  dos últimos 3 anos) nos temas selecionados para o diagnóstico</t>
  </si>
  <si>
    <t>Resultados desejados e benefícios:</t>
  </si>
  <si>
    <t>Apurar os casos lideres em relação a cada um dos temas selecionados</t>
  </si>
  <si>
    <t>Apurar as principais divergências jurisprudenciais em relação aos casos líderes selecionados, com uso de agorítmos de IA</t>
  </si>
  <si>
    <t>Apurar as principais divergências jurisprudenciais em relação às convenções da OIT, com uso de algorítmos de IA</t>
  </si>
  <si>
    <t>Elaborar e publicar relatório escrito sobre as variáveis qualitativas</t>
  </si>
  <si>
    <t>Integrar com a base do SireneJUd -CNJ</t>
  </si>
  <si>
    <t>OPCIONALMENTE, informe:</t>
  </si>
  <si>
    <t>Premissas</t>
  </si>
  <si>
    <t>Restrições</t>
  </si>
  <si>
    <t>Riscos</t>
  </si>
  <si>
    <t>Formar equipe gestora</t>
  </si>
  <si>
    <t>Não obter apoio de parceiros</t>
  </si>
  <si>
    <t>Garantir pacerias ou contratações</t>
  </si>
  <si>
    <t>Ser obter apoio político dos Tribnais</t>
  </si>
  <si>
    <t>Aprovar junto a rede de governança</t>
  </si>
  <si>
    <t>Pouco tempo para discussão na rede</t>
  </si>
  <si>
    <r>
      <rPr>
        <b/>
        <i/>
        <sz val="11"/>
        <color theme="1"/>
        <rFont val="Calibri"/>
        <family val="2"/>
      </rPr>
      <t>*Verificar</t>
    </r>
    <r>
      <rPr>
        <b/>
        <sz val="11"/>
        <color theme="1"/>
        <rFont val="Calibri"/>
        <family val="2"/>
      </rPr>
      <t xml:space="preserve"> a relevância do tema referente ao trabalho ilegal em terras indígenas  nas regiões de florestas desmatadas ou ilegalmente ocupadas, no contexto da jurisdição trabalhista.</t>
    </r>
  </si>
  <si>
    <t>TRIBUNAL REGIONAL DO TRABALHO DA 22ª REGIÃO</t>
  </si>
  <si>
    <t>José de Anchieta Araújo Marques</t>
  </si>
  <si>
    <t>e-mail: anchietaam@trt22.jus.br</t>
  </si>
  <si>
    <t>Maior eficiência na prevenção/solução de litígios relaconados ao Trabalho Decente</t>
  </si>
  <si>
    <t>Não há recursos previstos para a realização da iniciativa</t>
  </si>
  <si>
    <t>** Auxílio aos Tribunais no processo de aprimoramento dos registros processuais primários, consolidação, implantação, tutoria, treinamento, higienização e publicização da Base de Dados Processuais do Poder Judiciário (DataJud), visando contribuir com o cumprimento da Resolução CNJ nº 331/2020.
**Colaboração para a implantação do sistema Codex, que tem duas funções principais: alimentar o DataJud de forma automatizada e transformar, em texto puro, decisões e petições.</t>
  </si>
  <si>
    <t>Data e hora da última atualização</t>
  </si>
  <si>
    <t>Atualizado em: 22/07/2021:17h07</t>
  </si>
  <si>
    <t>% de Execução</t>
  </si>
  <si>
    <t>Dias de Excecução (planejado)</t>
  </si>
  <si>
    <t xml:space="preserve"> Execução Estimada (executado)</t>
  </si>
  <si>
    <t xml:space="preserve">1-Selecionar e detalhar os temas relacionados ao trabalho decente (trabalho seguro + combate trabalho infantil)*, que serão alvo do diagnóstico </t>
  </si>
  <si>
    <t>2 -Definir universo temporal de abrangência do diagnóstico (no mínimo 3 anos)</t>
  </si>
  <si>
    <t>3 - Projeto piloto com  o TRT 12 - Aplicação do  "Caça Palavras" do CNJ</t>
  </si>
  <si>
    <t>Dr. Roberto Nakajo (TRT12), Fernanda (TRT12), Fernando CNJ, Ivan CSJT, Emerson, TRT 23</t>
  </si>
  <si>
    <r>
      <t xml:space="preserve">4-Buscar parceria com o CNJ,  por meio de Termo de Cooperação Técnica para inclusão da iniciativa no contexto do </t>
    </r>
    <r>
      <rPr>
        <b/>
        <sz val="11"/>
        <color theme="1"/>
        <rFont val="Calibri"/>
        <family val="2"/>
      </rPr>
      <t>Programa  Justiça 4.0 do CNJ**</t>
    </r>
  </si>
  <si>
    <r>
      <t xml:space="preserve">5-Descrever glossário para as </t>
    </r>
    <r>
      <rPr>
        <b/>
        <sz val="11"/>
        <color theme="1"/>
        <rFont val="Calibri"/>
        <family val="2"/>
      </rPr>
      <t>variáveis quantitativas</t>
    </r>
    <r>
      <rPr>
        <sz val="11"/>
        <color theme="1"/>
        <rFont val="Calibri"/>
        <family val="2"/>
      </rPr>
      <t xml:space="preserve"> da pesquisa (qtd  do acervo; qtd dos julgados), relacionadas aos temas da pesquisa</t>
    </r>
  </si>
  <si>
    <t>6 - Implantar o conector-CODEX em todos os Tribunais Regionais do Trabalho</t>
  </si>
  <si>
    <t>7 - Definir os mecanismos de mineração dos dados (algorítmos de pesquisa) a partir do CODEX</t>
  </si>
  <si>
    <t>8 - Realizar piloto do uso do CODEX para o diagnóstico quantitativo, ao menos em 3 Tribunais Regionais do Trabalho</t>
  </si>
  <si>
    <t>9 - Realizar ao menos uma ação no contexto dos Programas Institucionais  - Trabalho Seguro e Combate ao Trabalho Infantil e de Estímulo à Aprendizagem</t>
  </si>
  <si>
    <t>Á definir</t>
  </si>
  <si>
    <t>Garantira parceria dos Programas Trabalho Seguro e Combate ao Trabalho Infantil</t>
  </si>
  <si>
    <t>Tempo para apresentação da proposta aos gestores</t>
  </si>
  <si>
    <t>Não ter apoio político para o projeto</t>
  </si>
  <si>
    <t>Não dispor de pessoal qualificado para realizar o diagnóstico</t>
  </si>
  <si>
    <t>Ângela</t>
  </si>
  <si>
    <t>Meta 9: Realizar ações de prevenção ou desjudicialização de litígios voltadas aos objetivos de desenvolvimento sustentável (ODS), da Agenda 2030</t>
  </si>
  <si>
    <t>TEMAS - TRABALHO DECENTE - DEFINIDOS</t>
  </si>
  <si>
    <t>* Acidente de trabalho
* Assédio moral /Assédio Sexual
* Doenças ocupacionais
* Discriminação
* Jornada exaustiva – Trabalho análogo a escravo
* Reclamações sobre insalubridade /periculosidade  
* Terceirizações
* Trabalho infantil</t>
  </si>
  <si>
    <t>Elaboração do Plano</t>
  </si>
  <si>
    <t>Entrega do Plano</t>
  </si>
  <si>
    <t>Execuçao do Plano</t>
  </si>
  <si>
    <t>% Execução total 2021</t>
  </si>
  <si>
    <t>Cumprimento da Meta 9</t>
  </si>
  <si>
    <t>Informação a ser prestada ao CNJ</t>
  </si>
  <si>
    <t>Sim</t>
  </si>
  <si>
    <t>Gestores Regionais e Nacionais dos Programas Trabalho Seguro e Combate ao Trabalho Infantil e Etímulo à Aprendizagem</t>
  </si>
  <si>
    <t>Pessoas designadas pelos programas Trabalho Seguro e Combate ao Trabalho Infantil</t>
  </si>
  <si>
    <t>Descrever glossário para as variáveis qualitivas da pesquisa (Casos líderes no TST; Principais divrgências jurisprudencias entre Tribunais; Principais divergências jurisprudenciais entre Tribunais e o TST; Grau de aderência dos casos líderes com as Convenções da OIT).</t>
  </si>
  <si>
    <t>Definir os parceiros/responsáveis pelo desenvolvimento dos algorítimos de pesquisa qualitativa</t>
  </si>
  <si>
    <t>Desenvolver e aplicar os agorítmos de pesquisa qualitativa nas bases de dados de cada Regional</t>
  </si>
  <si>
    <t>Apurar e apresentar em forma de MAPA o número de processos julgados (no mínimo dos últimos 3 anos) nos temas selecionados para o diagnóstico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</si>
</sst>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R$-416]\ * #,##0.00_-;\-[$R$-416]\ * #,##0.00_-;_-[$R$-416]\ * &quot;-&quot;??_-;_-@"/>
    <numFmt numFmtId="165" formatCode="mmm\-d"/>
    <numFmt numFmtId="166" formatCode="mmm\-yyyy"/>
    <numFmt numFmtId="167" formatCode="0.0%"/>
  </numFmts>
  <fonts count="25" x14ac:knownFonts="1">
    <font>
      <sz val="11"/>
      <color theme="1"/>
      <name val="Arial"/>
    </font>
    <font>
      <b/>
      <sz val="12"/>
      <color theme="0"/>
      <name val="Calibri"/>
      <family val="2"/>
    </font>
    <font>
      <sz val="1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4"/>
      <color theme="0"/>
      <name val="Calibri"/>
      <family val="2"/>
    </font>
    <font>
      <b/>
      <i/>
      <sz val="11"/>
      <color theme="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rgb="FFFFFFFF"/>
      <name val="Arial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6D9F0"/>
        <bgColor rgb="FFC6D9F0"/>
      </patternFill>
    </fill>
    <fill>
      <patternFill patternType="solid">
        <fgColor rgb="FF548DD4"/>
        <bgColor rgb="FF548DD4"/>
      </patternFill>
    </fill>
    <fill>
      <patternFill patternType="solid">
        <fgColor rgb="FF0000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B7B7B7"/>
        <bgColor rgb="FFB7B7B7"/>
      </patternFill>
    </fill>
    <fill>
      <patternFill patternType="solid">
        <fgColor rgb="FFCFE2F3"/>
        <bgColor rgb="FFCFE2F3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2" borderId="10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left"/>
    </xf>
    <xf numFmtId="0" fontId="4" fillId="0" borderId="0" xfId="0" applyFont="1"/>
    <xf numFmtId="0" fontId="1" fillId="2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0" borderId="25" xfId="0" applyFont="1" applyBorder="1" applyAlignment="1">
      <alignment horizontal="left" vertical="center" wrapText="1"/>
    </xf>
    <xf numFmtId="17" fontId="4" fillId="0" borderId="27" xfId="0" applyNumberFormat="1" applyFont="1" applyBorder="1" applyAlignment="1">
      <alignment horizontal="center" vertical="center" wrapText="1"/>
    </xf>
    <xf numFmtId="0" fontId="8" fillId="0" borderId="0" xfId="0" applyFont="1"/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6" fillId="0" borderId="25" xfId="0" applyFont="1" applyBorder="1" applyAlignment="1">
      <alignment horizontal="left" vertical="center" wrapText="1"/>
    </xf>
    <xf numFmtId="0" fontId="0" fillId="0" borderId="0" xfId="0" applyFont="1" applyAlignment="1"/>
    <xf numFmtId="0" fontId="2" fillId="0" borderId="13" xfId="0" applyFont="1" applyBorder="1"/>
    <xf numFmtId="0" fontId="4" fillId="0" borderId="28" xfId="0" applyFont="1" applyBorder="1" applyAlignment="1">
      <alignment vertical="center"/>
    </xf>
    <xf numFmtId="0" fontId="20" fillId="0" borderId="35" xfId="0" applyFont="1" applyBorder="1" applyAlignment="1">
      <alignment horizontal="left" vertical="center" wrapText="1"/>
    </xf>
    <xf numFmtId="9" fontId="21" fillId="0" borderId="27" xfId="0" applyNumberFormat="1" applyFont="1" applyBorder="1" applyAlignment="1">
      <alignment horizontal="center"/>
    </xf>
    <xf numFmtId="0" fontId="21" fillId="0" borderId="27" xfId="0" applyFont="1" applyBorder="1"/>
    <xf numFmtId="164" fontId="4" fillId="0" borderId="25" xfId="0" applyNumberFormat="1" applyFont="1" applyBorder="1" applyAlignment="1">
      <alignment horizontal="right" vertical="center"/>
    </xf>
    <xf numFmtId="164" fontId="4" fillId="0" borderId="9" xfId="0" applyNumberFormat="1" applyFont="1" applyBorder="1" applyAlignment="1">
      <alignment horizontal="right" vertical="center"/>
    </xf>
    <xf numFmtId="9" fontId="17" fillId="0" borderId="36" xfId="0" applyNumberFormat="1" applyFont="1" applyBorder="1" applyAlignment="1">
      <alignment horizontal="center" vertical="center"/>
    </xf>
    <xf numFmtId="9" fontId="17" fillId="0" borderId="36" xfId="0" applyNumberFormat="1" applyFont="1" applyBorder="1" applyAlignment="1">
      <alignment horizontal="center"/>
    </xf>
    <xf numFmtId="0" fontId="0" fillId="0" borderId="36" xfId="0" applyFont="1" applyBorder="1" applyAlignment="1"/>
    <xf numFmtId="0" fontId="20" fillId="6" borderId="35" xfId="0" applyFont="1" applyFill="1" applyBorder="1" applyAlignment="1">
      <alignment horizontal="left" vertical="center" wrapText="1"/>
    </xf>
    <xf numFmtId="17" fontId="20" fillId="0" borderId="22" xfId="0" applyNumberFormat="1" applyFont="1" applyBorder="1" applyAlignment="1">
      <alignment horizontal="center" vertical="center"/>
    </xf>
    <xf numFmtId="164" fontId="20" fillId="0" borderId="35" xfId="0" applyNumberFormat="1" applyFont="1" applyBorder="1" applyAlignment="1">
      <alignment horizontal="right" vertical="center"/>
    </xf>
    <xf numFmtId="9" fontId="21" fillId="0" borderId="36" xfId="0" applyNumberFormat="1" applyFont="1" applyBorder="1" applyAlignment="1">
      <alignment horizontal="center" vertical="center"/>
    </xf>
    <xf numFmtId="164" fontId="20" fillId="0" borderId="22" xfId="0" applyNumberFormat="1" applyFont="1" applyBorder="1" applyAlignment="1">
      <alignment horizontal="right" vertical="center"/>
    </xf>
    <xf numFmtId="9" fontId="21" fillId="0" borderId="27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17" fontId="20" fillId="6" borderId="22" xfId="0" applyNumberFormat="1" applyFont="1" applyFill="1" applyBorder="1" applyAlignment="1">
      <alignment horizontal="center" vertical="center"/>
    </xf>
    <xf numFmtId="164" fontId="20" fillId="6" borderId="22" xfId="0" applyNumberFormat="1" applyFont="1" applyFill="1" applyBorder="1" applyAlignment="1">
      <alignment horizontal="right"/>
    </xf>
    <xf numFmtId="165" fontId="20" fillId="6" borderId="22" xfId="0" applyNumberFormat="1" applyFont="1" applyFill="1" applyBorder="1" applyAlignment="1">
      <alignment horizontal="center" vertical="center"/>
    </xf>
    <xf numFmtId="166" fontId="20" fillId="6" borderId="22" xfId="0" applyNumberFormat="1" applyFont="1" applyFill="1" applyBorder="1" applyAlignment="1">
      <alignment horizontal="center" vertical="center"/>
    </xf>
    <xf numFmtId="164" fontId="20" fillId="0" borderId="22" xfId="0" applyNumberFormat="1" applyFont="1" applyBorder="1" applyAlignment="1">
      <alignment horizontal="center" vertical="center"/>
    </xf>
    <xf numFmtId="164" fontId="20" fillId="6" borderId="22" xfId="0" applyNumberFormat="1" applyFont="1" applyFill="1" applyBorder="1" applyAlignment="1">
      <alignment horizontal="center" vertical="center"/>
    </xf>
    <xf numFmtId="164" fontId="21" fillId="0" borderId="22" xfId="0" applyNumberFormat="1" applyFont="1" applyBorder="1" applyAlignment="1">
      <alignment horizontal="right"/>
    </xf>
    <xf numFmtId="0" fontId="0" fillId="0" borderId="0" xfId="0"/>
    <xf numFmtId="0" fontId="23" fillId="9" borderId="27" xfId="0" applyFont="1" applyFill="1" applyBorder="1" applyAlignment="1">
      <alignment vertical="center"/>
    </xf>
    <xf numFmtId="9" fontId="22" fillId="0" borderId="27" xfId="0" applyNumberFormat="1" applyFont="1" applyBorder="1" applyAlignment="1">
      <alignment horizontal="center" vertical="center"/>
    </xf>
    <xf numFmtId="167" fontId="22" fillId="0" borderId="27" xfId="0" applyNumberFormat="1" applyFont="1" applyBorder="1" applyAlignment="1">
      <alignment horizontal="center" vertical="center"/>
    </xf>
    <xf numFmtId="17" fontId="21" fillId="6" borderId="22" xfId="0" applyNumberFormat="1" applyFont="1" applyFill="1" applyBorder="1" applyAlignment="1">
      <alignment horizontal="center" vertical="center"/>
    </xf>
    <xf numFmtId="17" fontId="20" fillId="0" borderId="26" xfId="0" applyNumberFormat="1" applyFont="1" applyBorder="1" applyAlignment="1">
      <alignment horizontal="center" vertical="center"/>
    </xf>
    <xf numFmtId="0" fontId="22" fillId="7" borderId="25" xfId="0" applyFont="1" applyFill="1" applyBorder="1" applyAlignment="1">
      <alignment horizontal="center" vertical="center"/>
    </xf>
    <xf numFmtId="0" fontId="14" fillId="0" borderId="28" xfId="0" applyFont="1" applyBorder="1"/>
    <xf numFmtId="0" fontId="14" fillId="0" borderId="26" xfId="0" applyFont="1" applyBorder="1"/>
    <xf numFmtId="0" fontId="20" fillId="6" borderId="25" xfId="0" applyFont="1" applyFill="1" applyBorder="1" applyAlignment="1">
      <alignment horizontal="center" vertical="center" wrapText="1"/>
    </xf>
    <xf numFmtId="0" fontId="22" fillId="7" borderId="25" xfId="0" applyFont="1" applyFill="1" applyBorder="1" applyAlignment="1">
      <alignment vertical="center"/>
    </xf>
    <xf numFmtId="0" fontId="22" fillId="8" borderId="25" xfId="0" applyFont="1" applyFill="1" applyBorder="1" applyAlignment="1">
      <alignment horizontal="center"/>
    </xf>
    <xf numFmtId="0" fontId="23" fillId="0" borderId="19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35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23" fillId="9" borderId="25" xfId="0" applyFont="1" applyFill="1" applyBorder="1" applyAlignment="1">
      <alignment vertical="center"/>
    </xf>
    <xf numFmtId="10" fontId="22" fillId="10" borderId="2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" fontId="7" fillId="3" borderId="19" xfId="0" applyNumberFormat="1" applyFont="1" applyFill="1" applyBorder="1" applyAlignment="1">
      <alignment horizontal="center" vertical="center" wrapText="1"/>
    </xf>
    <xf numFmtId="17" fontId="7" fillId="3" borderId="17" xfId="0" applyNumberFormat="1" applyFont="1" applyFill="1" applyBorder="1" applyAlignment="1">
      <alignment horizontal="center" vertical="center" wrapText="1"/>
    </xf>
    <xf numFmtId="17" fontId="7" fillId="3" borderId="21" xfId="0" applyNumberFormat="1" applyFont="1" applyFill="1" applyBorder="1" applyAlignment="1">
      <alignment horizontal="center" vertical="center" wrapText="1"/>
    </xf>
    <xf numFmtId="17" fontId="7" fillId="3" borderId="22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2" fillId="0" borderId="26" xfId="0" applyFont="1" applyBorder="1"/>
    <xf numFmtId="0" fontId="17" fillId="0" borderId="28" xfId="0" applyFont="1" applyBorder="1"/>
    <xf numFmtId="0" fontId="18" fillId="5" borderId="0" xfId="0" applyFont="1" applyFill="1"/>
    <xf numFmtId="0" fontId="0" fillId="0" borderId="0" xfId="0"/>
    <xf numFmtId="164" fontId="19" fillId="3" borderId="18" xfId="0" applyNumberFormat="1" applyFont="1" applyFill="1" applyBorder="1" applyAlignment="1">
      <alignment horizontal="center" vertical="center" wrapText="1"/>
    </xf>
    <xf numFmtId="0" fontId="2" fillId="0" borderId="32" xfId="0" applyFont="1" applyBorder="1"/>
    <xf numFmtId="164" fontId="3" fillId="3" borderId="19" xfId="0" applyNumberFormat="1" applyFont="1" applyFill="1" applyBorder="1" applyAlignment="1">
      <alignment horizontal="center" vertical="center"/>
    </xf>
    <xf numFmtId="0" fontId="2" fillId="0" borderId="23" xfId="0" applyFont="1" applyBorder="1"/>
    <xf numFmtId="0" fontId="16" fillId="0" borderId="25" xfId="0" applyFont="1" applyBorder="1" applyAlignment="1">
      <alignment horizontal="center" vertical="center" wrapText="1"/>
    </xf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5" fillId="4" borderId="15" xfId="0" applyFont="1" applyFill="1" applyBorder="1" applyAlignment="1">
      <alignment vertical="center" wrapText="1"/>
    </xf>
    <xf numFmtId="0" fontId="2" fillId="0" borderId="20" xfId="0" applyFont="1" applyBorder="1"/>
    <xf numFmtId="0" fontId="8" fillId="3" borderId="16" xfId="0" applyFont="1" applyFill="1" applyBorder="1" applyAlignment="1">
      <alignment horizontal="left" vertical="center" wrapText="1"/>
    </xf>
    <xf numFmtId="0" fontId="2" fillId="0" borderId="17" xfId="0" applyFont="1" applyBorder="1"/>
    <xf numFmtId="0" fontId="2" fillId="0" borderId="21" xfId="0" applyFont="1" applyBorder="1"/>
    <xf numFmtId="0" fontId="2" fillId="0" borderId="22" xfId="0" applyFont="1" applyBorder="1"/>
    <xf numFmtId="0" fontId="13" fillId="3" borderId="16" xfId="0" applyFont="1" applyFill="1" applyBorder="1" applyAlignment="1">
      <alignment horizontal="left" vertical="center" wrapText="1"/>
    </xf>
    <xf numFmtId="0" fontId="14" fillId="0" borderId="17" xfId="0" applyFont="1" applyBorder="1"/>
    <xf numFmtId="0" fontId="14" fillId="0" borderId="21" xfId="0" applyFont="1" applyBorder="1"/>
    <xf numFmtId="0" fontId="14" fillId="0" borderId="22" xfId="0" applyFont="1" applyBorder="1"/>
    <xf numFmtId="0" fontId="7" fillId="3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2" fillId="0" borderId="12" xfId="0" applyFont="1" applyBorder="1"/>
    <xf numFmtId="0" fontId="1" fillId="2" borderId="6" xfId="0" applyFont="1" applyFill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3" fillId="3" borderId="9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16" fillId="0" borderId="25" xfId="0" applyFont="1" applyBorder="1" applyAlignment="1">
      <alignment horizontal="left" vertical="center"/>
    </xf>
    <xf numFmtId="0" fontId="2" fillId="0" borderId="28" xfId="0" applyFont="1" applyBorder="1"/>
    <xf numFmtId="0" fontId="4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2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4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horizontal="left"/>
    </xf>
    <xf numFmtId="0" fontId="8" fillId="3" borderId="25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29" xfId="0" applyFont="1" applyFill="1" applyBorder="1" applyAlignment="1">
      <alignment horizontal="left" vertical="center" wrapText="1"/>
    </xf>
    <xf numFmtId="0" fontId="2" fillId="0" borderId="29" xfId="0" applyFont="1" applyBorder="1"/>
    <xf numFmtId="0" fontId="8" fillId="3" borderId="30" xfId="0" applyFont="1" applyFill="1" applyBorder="1" applyAlignment="1">
      <alignment horizontal="left" vertical="center" wrapText="1"/>
    </xf>
    <xf numFmtId="0" fontId="2" fillId="0" borderId="31" xfId="0" applyFont="1" applyBorder="1"/>
    <xf numFmtId="0" fontId="2" fillId="0" borderId="30" xfId="0" applyFont="1" applyBorder="1"/>
    <xf numFmtId="0" fontId="9" fillId="2" borderId="18" xfId="0" applyFont="1" applyFill="1" applyBorder="1" applyAlignment="1">
      <alignment horizontal="center" vertical="center" textRotation="90"/>
    </xf>
    <xf numFmtId="0" fontId="9" fillId="2" borderId="32" xfId="0" applyFont="1" applyFill="1" applyBorder="1" applyAlignment="1">
      <alignment horizontal="center" vertical="center" textRotation="90"/>
    </xf>
    <xf numFmtId="0" fontId="2" fillId="0" borderId="34" xfId="0" applyFont="1" applyBorder="1"/>
    <xf numFmtId="0" fontId="4" fillId="0" borderId="2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2" fillId="0" borderId="33" xfId="0" applyFont="1" applyBorder="1"/>
    <xf numFmtId="0" fontId="15" fillId="3" borderId="1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0" borderId="5" xfId="0" applyFont="1" applyBorder="1"/>
    <xf numFmtId="0" fontId="1" fillId="2" borderId="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2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390525</xdr:colOff>
      <xdr:row>3</xdr:row>
      <xdr:rowOff>66675</xdr:rowOff>
    </xdr:from>
    <xdr:ext cx="7362825" cy="5324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%20-%20Plano%20de%20A&#231;&#227;o%205W2H%20-%20Diagn&#243;stico%20-%20Trabalho%20Seguro%20(v2)_Atualizada%20em%2026_07_2021_Importa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de Ação 5W2H"/>
      <sheetName val="Trabaho Decente - JT 2021"/>
      <sheetName val="Trabaho Decente - JT 2022"/>
      <sheetName val="TRT1"/>
      <sheetName val="TRT2"/>
      <sheetName val="TRT3"/>
      <sheetName val="TRT4"/>
      <sheetName val="TRT5"/>
      <sheetName val="TRT6"/>
      <sheetName val="TRT7"/>
      <sheetName val="TRT8"/>
      <sheetName val="TRT9"/>
      <sheetName val="TRT10"/>
      <sheetName val="TRT11"/>
      <sheetName val="TRT12"/>
      <sheetName val="TRT13"/>
      <sheetName val="TRT14"/>
      <sheetName val="TRT15"/>
      <sheetName val="TRT16"/>
      <sheetName val="TRT17"/>
      <sheetName val="TRT18"/>
      <sheetName val="TRT19"/>
      <sheetName val="TRT20"/>
      <sheetName val="TRT21"/>
      <sheetName val="TRT22"/>
      <sheetName val="TRT23"/>
      <sheetName val="TRT24"/>
    </sheetNames>
    <sheetDataSet>
      <sheetData sheetId="0"/>
      <sheetData sheetId="1">
        <row r="9">
          <cell r="K9">
            <v>1</v>
          </cell>
        </row>
        <row r="10">
          <cell r="K10">
            <v>1</v>
          </cell>
        </row>
        <row r="14">
          <cell r="K14">
            <v>0</v>
          </cell>
        </row>
        <row r="15">
          <cell r="K1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5"/>
  <sheetViews>
    <sheetView tabSelected="1" topLeftCell="M7" workbookViewId="0">
      <selection activeCell="S14" sqref="S14"/>
    </sheetView>
  </sheetViews>
  <sheetFormatPr defaultColWidth="12.625" defaultRowHeight="15" customHeight="1" x14ac:dyDescent="0.2"/>
  <cols>
    <col min="1" max="1" width="9.875" customWidth="1"/>
    <col min="2" max="2" width="7.625" customWidth="1"/>
    <col min="3" max="3" width="16.25" customWidth="1"/>
    <col min="4" max="4" width="5.375" customWidth="1"/>
    <col min="5" max="5" width="51" customWidth="1"/>
    <col min="6" max="6" width="6.125" customWidth="1"/>
    <col min="7" max="7" width="19.625" customWidth="1"/>
    <col min="8" max="8" width="13.875" customWidth="1"/>
    <col min="9" max="9" width="13.875" style="16" customWidth="1"/>
    <col min="10" max="10" width="14.375" customWidth="1"/>
    <col min="11" max="11" width="13" customWidth="1"/>
    <col min="12" max="12" width="11.375" customWidth="1"/>
    <col min="13" max="13" width="19.125" customWidth="1"/>
    <col min="14" max="15" width="7.625" customWidth="1"/>
    <col min="16" max="16" width="14" customWidth="1"/>
    <col min="17" max="17" width="15.75" customWidth="1"/>
    <col min="18" max="18" width="14.5" customWidth="1"/>
    <col min="19" max="19" width="18.5" bestFit="1" customWidth="1"/>
    <col min="20" max="20" width="15.625" bestFit="1" customWidth="1"/>
    <col min="21" max="21" width="17" bestFit="1" customWidth="1"/>
    <col min="22" max="24" width="7.625" customWidth="1"/>
    <col min="25" max="25" width="18.375" customWidth="1"/>
    <col min="26" max="27" width="7.625" customWidth="1"/>
  </cols>
  <sheetData>
    <row r="1" spans="1:27" ht="19.5" customHeight="1" x14ac:dyDescent="0.3">
      <c r="A1" s="96" t="s">
        <v>0</v>
      </c>
      <c r="B1" s="84"/>
      <c r="C1" s="82"/>
      <c r="D1" s="97" t="s">
        <v>48</v>
      </c>
      <c r="E1" s="84"/>
      <c r="F1" s="84"/>
      <c r="G1" s="84"/>
      <c r="H1" s="84"/>
      <c r="I1" s="98"/>
      <c r="J1" s="98"/>
      <c r="L1" s="74" t="s">
        <v>54</v>
      </c>
      <c r="M1" s="73"/>
    </row>
    <row r="2" spans="1:27" ht="19.5" customHeight="1" x14ac:dyDescent="0.25">
      <c r="A2" s="99" t="s">
        <v>1</v>
      </c>
      <c r="B2" s="100"/>
      <c r="C2" s="101"/>
      <c r="D2" s="102" t="s">
        <v>49</v>
      </c>
      <c r="E2" s="100"/>
      <c r="F2" s="101"/>
      <c r="G2" s="103" t="s">
        <v>50</v>
      </c>
      <c r="H2" s="101"/>
      <c r="I2" s="17"/>
      <c r="J2" s="4"/>
      <c r="L2" s="75" t="s">
        <v>55</v>
      </c>
      <c r="M2" s="76"/>
    </row>
    <row r="3" spans="1:27" ht="14.25" customHeight="1" thickBot="1" x14ac:dyDescent="0.3">
      <c r="A3" s="5"/>
      <c r="B3" s="5"/>
      <c r="C3" s="5"/>
      <c r="D3" s="5"/>
      <c r="E3" s="5"/>
      <c r="F3" s="5"/>
      <c r="G3" s="5"/>
      <c r="H3" s="5"/>
      <c r="I3" s="5"/>
      <c r="J3" s="5"/>
    </row>
    <row r="4" spans="1:27" ht="32.25" customHeight="1" x14ac:dyDescent="0.2">
      <c r="A4" s="83" t="s">
        <v>4</v>
      </c>
      <c r="B4" s="84"/>
      <c r="C4" s="82"/>
      <c r="D4" s="64" t="s">
        <v>5</v>
      </c>
      <c r="E4" s="82"/>
      <c r="F4" s="64" t="s">
        <v>6</v>
      </c>
      <c r="G4" s="82"/>
      <c r="H4" s="64" t="s">
        <v>7</v>
      </c>
      <c r="I4" s="65"/>
      <c r="J4" s="6" t="s">
        <v>8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" customHeight="1" x14ac:dyDescent="0.2">
      <c r="A5" s="85" t="s">
        <v>9</v>
      </c>
      <c r="B5" s="87" t="s">
        <v>10</v>
      </c>
      <c r="C5" s="88"/>
      <c r="D5" s="91" t="s">
        <v>11</v>
      </c>
      <c r="E5" s="92"/>
      <c r="F5" s="95" t="s">
        <v>12</v>
      </c>
      <c r="G5" s="88"/>
      <c r="H5" s="66">
        <v>44917</v>
      </c>
      <c r="I5" s="67"/>
      <c r="J5" s="79" t="s">
        <v>13</v>
      </c>
      <c r="K5" s="77" t="s">
        <v>56</v>
      </c>
      <c r="L5" s="77" t="s">
        <v>57</v>
      </c>
      <c r="M5" s="77" t="s">
        <v>58</v>
      </c>
    </row>
    <row r="6" spans="1:27" ht="100.5" customHeight="1" x14ac:dyDescent="0.2">
      <c r="A6" s="86"/>
      <c r="B6" s="89"/>
      <c r="C6" s="90"/>
      <c r="D6" s="93"/>
      <c r="E6" s="94"/>
      <c r="F6" s="89"/>
      <c r="G6" s="90"/>
      <c r="H6" s="68"/>
      <c r="I6" s="69"/>
      <c r="J6" s="80"/>
      <c r="K6" s="78"/>
      <c r="L6" s="78"/>
      <c r="M6" s="78"/>
      <c r="O6" s="51" t="s">
        <v>75</v>
      </c>
      <c r="P6" s="48"/>
      <c r="Q6" s="48"/>
      <c r="R6" s="48"/>
      <c r="S6" s="48"/>
      <c r="T6" s="48"/>
      <c r="U6" s="48"/>
      <c r="V6" s="48"/>
      <c r="W6" s="48"/>
      <c r="X6" s="48"/>
      <c r="Y6" s="49"/>
    </row>
    <row r="7" spans="1:27" ht="17.25" customHeight="1" x14ac:dyDescent="0.2">
      <c r="A7" s="8" t="s">
        <v>14</v>
      </c>
      <c r="B7" s="112" t="s">
        <v>15</v>
      </c>
      <c r="C7" s="73"/>
      <c r="D7" s="9" t="s">
        <v>16</v>
      </c>
      <c r="E7" s="113" t="s">
        <v>17</v>
      </c>
      <c r="F7" s="105"/>
      <c r="G7" s="105"/>
      <c r="H7" s="105"/>
      <c r="I7" s="105"/>
      <c r="J7" s="73"/>
      <c r="K7" s="78"/>
      <c r="L7" s="78"/>
      <c r="M7" s="78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7" ht="60" customHeight="1" x14ac:dyDescent="0.2">
      <c r="A8" s="114" t="s">
        <v>18</v>
      </c>
      <c r="B8" s="87" t="s">
        <v>19</v>
      </c>
      <c r="C8" s="88"/>
      <c r="D8" s="120" t="s">
        <v>20</v>
      </c>
      <c r="E8" s="10" t="s">
        <v>59</v>
      </c>
      <c r="F8" s="81" t="s">
        <v>86</v>
      </c>
      <c r="G8" s="73"/>
      <c r="H8" s="11">
        <v>44368</v>
      </c>
      <c r="I8" s="11">
        <v>44398</v>
      </c>
      <c r="J8" s="22" t="s">
        <v>22</v>
      </c>
      <c r="K8" s="24">
        <v>1</v>
      </c>
      <c r="L8" s="33">
        <f t="shared" ref="L8" si="0">NETWORKDAYS.INTL(H8,I8)</f>
        <v>23</v>
      </c>
      <c r="M8" s="33">
        <f t="shared" ref="M8" si="1">L8*K8</f>
        <v>23</v>
      </c>
      <c r="O8" s="52" t="s">
        <v>76</v>
      </c>
      <c r="P8" s="48"/>
      <c r="Q8" s="48"/>
      <c r="R8" s="49"/>
      <c r="S8" s="41"/>
      <c r="T8" s="41"/>
      <c r="U8" s="41"/>
      <c r="V8" s="41"/>
      <c r="W8" s="41"/>
      <c r="X8" s="41"/>
      <c r="Y8" s="41"/>
    </row>
    <row r="9" spans="1:27" s="16" customFormat="1" ht="43.5" customHeight="1" x14ac:dyDescent="0.2">
      <c r="A9" s="115"/>
      <c r="B9" s="117"/>
      <c r="C9" s="118"/>
      <c r="D9" s="121"/>
      <c r="E9" s="19" t="s">
        <v>60</v>
      </c>
      <c r="F9" s="70" t="s">
        <v>24</v>
      </c>
      <c r="G9" s="49"/>
      <c r="H9" s="28">
        <v>44368</v>
      </c>
      <c r="I9" s="28">
        <v>44398</v>
      </c>
      <c r="J9" s="29" t="s">
        <v>22</v>
      </c>
      <c r="K9" s="30">
        <f>'[1]Trabaho Decente - JT 2021'!K9</f>
        <v>1</v>
      </c>
      <c r="L9" s="33">
        <f t="shared" ref="L9" si="2">NETWORKDAYS.INTL(H9,I9)</f>
        <v>23</v>
      </c>
      <c r="M9" s="33">
        <f t="shared" ref="M9" si="3">L9*K9</f>
        <v>23</v>
      </c>
      <c r="O9" s="53" t="s">
        <v>77</v>
      </c>
      <c r="P9" s="54"/>
      <c r="Q9" s="54"/>
      <c r="R9" s="55"/>
      <c r="S9" s="41"/>
      <c r="T9" s="41"/>
      <c r="U9" s="41"/>
      <c r="V9" s="41"/>
      <c r="W9" s="41"/>
      <c r="X9" s="41"/>
      <c r="Y9" s="41"/>
    </row>
    <row r="10" spans="1:27" s="16" customFormat="1" ht="57.75" customHeight="1" x14ac:dyDescent="0.2">
      <c r="A10" s="115"/>
      <c r="B10" s="117"/>
      <c r="C10" s="118"/>
      <c r="D10" s="121"/>
      <c r="E10" s="27" t="s">
        <v>61</v>
      </c>
      <c r="F10" s="70" t="s">
        <v>62</v>
      </c>
      <c r="G10" s="49"/>
      <c r="H10" s="28">
        <v>44368</v>
      </c>
      <c r="I10" s="28">
        <v>44398</v>
      </c>
      <c r="J10" s="31" t="s">
        <v>22</v>
      </c>
      <c r="K10" s="32">
        <f>'[1]Trabaho Decente - JT 2021'!K10</f>
        <v>1</v>
      </c>
      <c r="L10" s="33">
        <f t="shared" ref="L10" si="4">NETWORKDAYS.INTL(H10,I10)</f>
        <v>23</v>
      </c>
      <c r="M10" s="33">
        <f t="shared" ref="M10" si="5">L10*K10</f>
        <v>23</v>
      </c>
      <c r="O10" s="56"/>
      <c r="P10" s="57"/>
      <c r="Q10" s="57"/>
      <c r="R10" s="58"/>
      <c r="S10" s="41"/>
      <c r="T10" s="41"/>
      <c r="U10" s="41"/>
      <c r="V10" s="41"/>
      <c r="W10" s="41"/>
      <c r="X10" s="41"/>
      <c r="Y10" s="41"/>
    </row>
    <row r="11" spans="1:27" ht="45" customHeight="1" x14ac:dyDescent="0.2">
      <c r="A11" s="116"/>
      <c r="B11" s="119"/>
      <c r="C11" s="118"/>
      <c r="D11" s="78"/>
      <c r="E11" s="15" t="s">
        <v>63</v>
      </c>
      <c r="F11" s="123" t="s">
        <v>23</v>
      </c>
      <c r="G11" s="73"/>
      <c r="H11" s="28">
        <v>44368</v>
      </c>
      <c r="I11" s="28">
        <v>44429</v>
      </c>
      <c r="J11" s="22" t="s">
        <v>22</v>
      </c>
      <c r="K11" s="24">
        <v>0.5</v>
      </c>
      <c r="L11" s="33">
        <f t="shared" ref="L11" si="6">NETWORKDAYS.INTL(H11,I11)</f>
        <v>45</v>
      </c>
      <c r="M11" s="33">
        <f t="shared" ref="M11" si="7">L11*K11</f>
        <v>22.5</v>
      </c>
      <c r="O11" s="59"/>
      <c r="P11" s="60"/>
      <c r="Q11" s="60"/>
      <c r="R11" s="61"/>
      <c r="S11" s="41"/>
      <c r="T11" s="41"/>
      <c r="U11" s="41"/>
      <c r="V11" s="41"/>
      <c r="W11" s="41"/>
      <c r="X11" s="41"/>
      <c r="Y11" s="41"/>
    </row>
    <row r="12" spans="1:27" ht="45" customHeight="1" x14ac:dyDescent="0.2">
      <c r="A12" s="116"/>
      <c r="B12" s="119"/>
      <c r="C12" s="118"/>
      <c r="D12" s="78"/>
      <c r="E12" s="15" t="s">
        <v>64</v>
      </c>
      <c r="F12" s="81" t="s">
        <v>86</v>
      </c>
      <c r="G12" s="73"/>
      <c r="H12" s="34">
        <v>44460</v>
      </c>
      <c r="I12" s="34">
        <v>44490</v>
      </c>
      <c r="J12" s="22" t="s">
        <v>22</v>
      </c>
      <c r="K12" s="24">
        <v>0.1</v>
      </c>
      <c r="L12" s="33">
        <f t="shared" ref="L12:L28" si="8">NETWORKDAYS.INTL(H12,I12)</f>
        <v>23</v>
      </c>
      <c r="M12" s="33">
        <f t="shared" ref="M12:M28" si="9">L12*K12</f>
        <v>2.3000000000000003</v>
      </c>
      <c r="O12" s="41"/>
      <c r="P12" s="41"/>
      <c r="Q12" s="41"/>
      <c r="R12" s="41"/>
      <c r="S12" s="42" t="s">
        <v>78</v>
      </c>
      <c r="T12" s="42" t="s">
        <v>79</v>
      </c>
      <c r="U12" s="42" t="s">
        <v>80</v>
      </c>
      <c r="V12" s="62" t="s">
        <v>81</v>
      </c>
      <c r="W12" s="49"/>
      <c r="X12" s="41"/>
      <c r="Y12" s="41"/>
    </row>
    <row r="13" spans="1:27" ht="45" customHeight="1" x14ac:dyDescent="0.2">
      <c r="A13" s="116"/>
      <c r="B13" s="119"/>
      <c r="C13" s="118"/>
      <c r="D13" s="78"/>
      <c r="E13" s="27" t="s">
        <v>65</v>
      </c>
      <c r="F13" s="50" t="s">
        <v>86</v>
      </c>
      <c r="G13" s="49"/>
      <c r="H13" s="34">
        <v>44429</v>
      </c>
      <c r="I13" s="36">
        <v>44551</v>
      </c>
      <c r="J13" s="38" t="s">
        <v>22</v>
      </c>
      <c r="K13" s="32"/>
      <c r="L13" s="33">
        <f t="shared" si="8"/>
        <v>87</v>
      </c>
      <c r="M13" s="33">
        <f t="shared" si="9"/>
        <v>0</v>
      </c>
      <c r="O13" s="47" t="s">
        <v>82</v>
      </c>
      <c r="P13" s="48"/>
      <c r="Q13" s="48"/>
      <c r="R13" s="49"/>
      <c r="S13" s="43">
        <v>0.25</v>
      </c>
      <c r="T13" s="43">
        <v>0.25</v>
      </c>
      <c r="U13" s="44">
        <f>SUM(M8:M16)/SUM(L8:L16)/100*50</f>
        <v>9.3799999999999994E-2</v>
      </c>
      <c r="V13" s="63">
        <f>S13+T13+U13</f>
        <v>0.59379999999999999</v>
      </c>
      <c r="W13" s="49"/>
      <c r="X13" s="41"/>
      <c r="Y13" s="41"/>
    </row>
    <row r="14" spans="1:27" ht="35.25" customHeight="1" x14ac:dyDescent="0.2">
      <c r="A14" s="116"/>
      <c r="B14" s="119"/>
      <c r="C14" s="118"/>
      <c r="D14" s="78"/>
      <c r="E14" s="27" t="s">
        <v>66</v>
      </c>
      <c r="F14" s="50" t="s">
        <v>25</v>
      </c>
      <c r="G14" s="49"/>
      <c r="H14" s="34">
        <v>44490</v>
      </c>
      <c r="I14" s="36">
        <v>44521</v>
      </c>
      <c r="J14" s="39" t="s">
        <v>22</v>
      </c>
      <c r="K14" s="32">
        <f>'[1]Trabaho Decente - JT 2021'!K14</f>
        <v>0</v>
      </c>
      <c r="L14" s="33">
        <f t="shared" si="8"/>
        <v>22</v>
      </c>
      <c r="M14" s="33">
        <f t="shared" si="9"/>
        <v>0</v>
      </c>
      <c r="O14" s="47" t="s">
        <v>83</v>
      </c>
      <c r="P14" s="48"/>
      <c r="Q14" s="48"/>
      <c r="R14" s="49"/>
      <c r="S14" s="43" t="s">
        <v>84</v>
      </c>
      <c r="T14" s="43" t="s">
        <v>84</v>
      </c>
      <c r="U14" s="44">
        <f>U13*2</f>
        <v>0.18759999999999999</v>
      </c>
      <c r="V14" s="41"/>
      <c r="W14" s="41"/>
      <c r="X14" s="41"/>
      <c r="Y14" s="41"/>
    </row>
    <row r="15" spans="1:27" ht="36" customHeight="1" x14ac:dyDescent="0.2">
      <c r="A15" s="116"/>
      <c r="B15" s="119"/>
      <c r="C15" s="118"/>
      <c r="D15" s="78"/>
      <c r="E15" s="27" t="s">
        <v>67</v>
      </c>
      <c r="F15" s="50" t="s">
        <v>25</v>
      </c>
      <c r="G15" s="49"/>
      <c r="H15" s="36">
        <v>44490</v>
      </c>
      <c r="I15" s="34">
        <v>44551</v>
      </c>
      <c r="J15" s="38" t="s">
        <v>22</v>
      </c>
      <c r="K15" s="32">
        <f>'[1]Trabaho Decente - JT 2021'!K15</f>
        <v>0</v>
      </c>
      <c r="L15" s="33">
        <f t="shared" si="8"/>
        <v>44</v>
      </c>
      <c r="M15" s="33">
        <f t="shared" si="9"/>
        <v>0</v>
      </c>
    </row>
    <row r="16" spans="1:27" s="16" customFormat="1" ht="74.25" customHeight="1" x14ac:dyDescent="0.2">
      <c r="A16" s="116"/>
      <c r="B16" s="119"/>
      <c r="C16" s="118"/>
      <c r="D16" s="78"/>
      <c r="E16" s="27" t="s">
        <v>68</v>
      </c>
      <c r="F16" s="50" t="s">
        <v>85</v>
      </c>
      <c r="G16" s="49"/>
      <c r="H16" s="37">
        <v>44256</v>
      </c>
      <c r="I16" s="34">
        <v>44547</v>
      </c>
      <c r="J16" s="39" t="s">
        <v>69</v>
      </c>
      <c r="K16" s="32"/>
      <c r="L16" s="33">
        <f t="shared" ref="L16" si="10">NETWORKDAYS.INTL(H16,I16)</f>
        <v>210</v>
      </c>
      <c r="M16" s="33">
        <f t="shared" ref="M16" si="11">L16*K16</f>
        <v>0</v>
      </c>
    </row>
    <row r="17" spans="1:13" s="16" customFormat="1" ht="74.25" customHeight="1" x14ac:dyDescent="0.2">
      <c r="A17" s="116"/>
      <c r="B17" s="119"/>
      <c r="C17" s="118"/>
      <c r="D17" s="78"/>
      <c r="E17" s="27" t="s">
        <v>87</v>
      </c>
      <c r="F17" s="50" t="s">
        <v>21</v>
      </c>
      <c r="G17" s="49"/>
      <c r="H17" s="34">
        <v>44582</v>
      </c>
      <c r="I17" s="34">
        <v>44641</v>
      </c>
      <c r="J17" s="39" t="s">
        <v>22</v>
      </c>
      <c r="K17" s="32">
        <v>0</v>
      </c>
      <c r="L17" s="33">
        <f t="shared" ref="L17" si="12">NETWORKDAYS.INTL(H17,I17)</f>
        <v>42</v>
      </c>
      <c r="M17" s="33">
        <f t="shared" ref="M17" si="13">L17*K17</f>
        <v>0</v>
      </c>
    </row>
    <row r="18" spans="1:13" s="16" customFormat="1" ht="74.25" customHeight="1" x14ac:dyDescent="0.2">
      <c r="A18" s="116"/>
      <c r="B18" s="119"/>
      <c r="C18" s="118"/>
      <c r="D18" s="78"/>
      <c r="E18" s="27" t="s">
        <v>88</v>
      </c>
      <c r="F18" s="50" t="s">
        <v>23</v>
      </c>
      <c r="G18" s="49"/>
      <c r="H18" s="34">
        <v>44652</v>
      </c>
      <c r="I18" s="34">
        <v>44683</v>
      </c>
      <c r="J18" s="39" t="s">
        <v>22</v>
      </c>
      <c r="K18" s="32">
        <v>0</v>
      </c>
      <c r="L18" s="33">
        <f t="shared" ref="L18:L19" si="14">NETWORKDAYS.INTL(H18,I18)</f>
        <v>22</v>
      </c>
      <c r="M18" s="33">
        <f t="shared" ref="M18:M19" si="15">L18*K18</f>
        <v>0</v>
      </c>
    </row>
    <row r="19" spans="1:13" ht="76.5" customHeight="1" x14ac:dyDescent="0.2">
      <c r="A19" s="86"/>
      <c r="B19" s="89"/>
      <c r="C19" s="90"/>
      <c r="D19" s="78"/>
      <c r="E19" s="27" t="s">
        <v>89</v>
      </c>
      <c r="F19" s="50" t="s">
        <v>26</v>
      </c>
      <c r="G19" s="49"/>
      <c r="H19" s="45">
        <v>44734</v>
      </c>
      <c r="I19" s="45">
        <v>44856</v>
      </c>
      <c r="J19" s="39" t="s">
        <v>13</v>
      </c>
      <c r="K19" s="32">
        <v>0</v>
      </c>
      <c r="L19" s="33">
        <f t="shared" si="14"/>
        <v>88</v>
      </c>
      <c r="M19" s="33">
        <f t="shared" si="15"/>
        <v>0</v>
      </c>
    </row>
    <row r="20" spans="1:13" ht="44.25" customHeight="1" x14ac:dyDescent="0.2">
      <c r="A20" s="114" t="s">
        <v>27</v>
      </c>
      <c r="B20" s="87" t="s">
        <v>28</v>
      </c>
      <c r="C20" s="88"/>
      <c r="D20" s="78"/>
      <c r="E20" s="27" t="s">
        <v>29</v>
      </c>
      <c r="F20" s="123" t="s">
        <v>26</v>
      </c>
      <c r="G20" s="73"/>
      <c r="H20" s="34">
        <v>44886</v>
      </c>
      <c r="I20" s="34">
        <v>44917</v>
      </c>
      <c r="J20" s="22" t="s">
        <v>13</v>
      </c>
      <c r="K20" s="25"/>
      <c r="L20" s="33">
        <f t="shared" si="8"/>
        <v>24</v>
      </c>
      <c r="M20" s="33">
        <f t="shared" si="9"/>
        <v>0</v>
      </c>
    </row>
    <row r="21" spans="1:13" ht="51" customHeight="1" x14ac:dyDescent="0.2">
      <c r="A21" s="86"/>
      <c r="B21" s="89"/>
      <c r="C21" s="90"/>
      <c r="D21" s="78"/>
      <c r="E21" s="27" t="s">
        <v>30</v>
      </c>
      <c r="F21" s="123" t="s">
        <v>26</v>
      </c>
      <c r="G21" s="73"/>
      <c r="H21" s="34">
        <v>44896</v>
      </c>
      <c r="I21" s="34">
        <v>44915</v>
      </c>
      <c r="J21" s="22" t="s">
        <v>13</v>
      </c>
      <c r="K21" s="26"/>
      <c r="L21" s="33">
        <f t="shared" si="8"/>
        <v>14</v>
      </c>
      <c r="M21" s="33">
        <f t="shared" si="9"/>
        <v>0</v>
      </c>
    </row>
    <row r="22" spans="1:13" ht="45" customHeight="1" x14ac:dyDescent="0.2">
      <c r="A22" s="114" t="s">
        <v>31</v>
      </c>
      <c r="B22" s="126" t="s">
        <v>51</v>
      </c>
      <c r="C22" s="88"/>
      <c r="D22" s="78"/>
      <c r="E22" s="15" t="s">
        <v>32</v>
      </c>
      <c r="F22" s="123" t="s">
        <v>21</v>
      </c>
      <c r="G22" s="73"/>
      <c r="H22" s="34">
        <v>44583</v>
      </c>
      <c r="I22" s="34">
        <v>44703</v>
      </c>
      <c r="J22" s="22" t="s">
        <v>22</v>
      </c>
      <c r="K22" s="26"/>
      <c r="L22" s="33">
        <f t="shared" si="8"/>
        <v>85</v>
      </c>
      <c r="M22" s="33">
        <f t="shared" si="9"/>
        <v>0</v>
      </c>
    </row>
    <row r="23" spans="1:13" ht="41.25" customHeight="1" x14ac:dyDescent="0.2">
      <c r="A23" s="116"/>
      <c r="B23" s="119"/>
      <c r="C23" s="118"/>
      <c r="D23" s="78"/>
      <c r="E23" s="10" t="s">
        <v>33</v>
      </c>
      <c r="F23" s="123" t="s">
        <v>26</v>
      </c>
      <c r="G23" s="73"/>
      <c r="H23" s="34">
        <v>44742</v>
      </c>
      <c r="I23" s="34">
        <v>44795</v>
      </c>
      <c r="J23" s="22" t="s">
        <v>13</v>
      </c>
      <c r="K23" s="26"/>
      <c r="L23" s="33">
        <f t="shared" si="8"/>
        <v>38</v>
      </c>
      <c r="M23" s="33">
        <f t="shared" si="9"/>
        <v>0</v>
      </c>
    </row>
    <row r="24" spans="1:13" ht="45.75" customHeight="1" x14ac:dyDescent="0.2">
      <c r="A24" s="116"/>
      <c r="B24" s="119"/>
      <c r="C24" s="118"/>
      <c r="D24" s="78"/>
      <c r="E24" s="10" t="s">
        <v>34</v>
      </c>
      <c r="F24" s="123" t="s">
        <v>26</v>
      </c>
      <c r="G24" s="73"/>
      <c r="H24" s="11">
        <v>44774</v>
      </c>
      <c r="I24" s="11">
        <v>44774</v>
      </c>
      <c r="J24" s="22" t="s">
        <v>13</v>
      </c>
      <c r="K24" s="26"/>
      <c r="L24" s="33">
        <f t="shared" si="8"/>
        <v>1</v>
      </c>
      <c r="M24" s="33">
        <f t="shared" si="9"/>
        <v>0</v>
      </c>
    </row>
    <row r="25" spans="1:13" ht="43.5" customHeight="1" thickBot="1" x14ac:dyDescent="0.25">
      <c r="A25" s="116"/>
      <c r="B25" s="119"/>
      <c r="C25" s="118"/>
      <c r="D25" s="78"/>
      <c r="E25" s="10" t="s">
        <v>35</v>
      </c>
      <c r="F25" s="124" t="s">
        <v>86</v>
      </c>
      <c r="G25" s="101"/>
      <c r="H25" s="34">
        <v>44865</v>
      </c>
      <c r="I25" s="34">
        <v>44887</v>
      </c>
      <c r="J25" s="23" t="s">
        <v>22</v>
      </c>
      <c r="K25" s="26"/>
      <c r="L25" s="33">
        <f t="shared" si="8"/>
        <v>17</v>
      </c>
      <c r="M25" s="33">
        <f t="shared" si="9"/>
        <v>0</v>
      </c>
    </row>
    <row r="26" spans="1:13" s="16" customFormat="1" ht="43.5" customHeight="1" x14ac:dyDescent="0.25">
      <c r="A26" s="116"/>
      <c r="B26" s="119"/>
      <c r="C26" s="118"/>
      <c r="D26" s="78"/>
      <c r="E26" s="27" t="s">
        <v>29</v>
      </c>
      <c r="F26" s="50" t="s">
        <v>26</v>
      </c>
      <c r="G26" s="49"/>
      <c r="H26" s="34">
        <v>44886</v>
      </c>
      <c r="I26" s="34">
        <v>44917</v>
      </c>
      <c r="J26" s="35" t="s">
        <v>13</v>
      </c>
      <c r="K26" s="20">
        <v>0</v>
      </c>
      <c r="L26" s="21">
        <f t="shared" si="8"/>
        <v>24</v>
      </c>
      <c r="M26" s="21">
        <f t="shared" si="9"/>
        <v>0</v>
      </c>
    </row>
    <row r="27" spans="1:13" s="16" customFormat="1" ht="43.5" customHeight="1" x14ac:dyDescent="0.25">
      <c r="A27" s="116"/>
      <c r="B27" s="119"/>
      <c r="C27" s="118"/>
      <c r="D27" s="78"/>
      <c r="E27" s="27" t="s">
        <v>90</v>
      </c>
      <c r="F27" s="50" t="s">
        <v>26</v>
      </c>
      <c r="G27" s="49"/>
      <c r="H27" s="34">
        <v>44896</v>
      </c>
      <c r="I27" s="34">
        <v>44915</v>
      </c>
      <c r="J27" s="35" t="s">
        <v>13</v>
      </c>
      <c r="K27" s="20">
        <v>0</v>
      </c>
      <c r="L27" s="21">
        <f t="shared" si="8"/>
        <v>14</v>
      </c>
      <c r="M27" s="21">
        <f t="shared" si="9"/>
        <v>0</v>
      </c>
    </row>
    <row r="28" spans="1:13" ht="14.25" customHeight="1" thickBot="1" x14ac:dyDescent="0.25">
      <c r="A28" s="125"/>
      <c r="B28" s="89"/>
      <c r="C28" s="90"/>
      <c r="D28" s="122"/>
      <c r="E28" s="27" t="s">
        <v>36</v>
      </c>
      <c r="F28" s="70" t="s">
        <v>74</v>
      </c>
      <c r="G28" s="49"/>
      <c r="H28" s="46">
        <v>44895</v>
      </c>
      <c r="I28" s="28">
        <v>44915</v>
      </c>
      <c r="J28" s="40" t="s">
        <v>22</v>
      </c>
      <c r="K28" s="20">
        <v>0</v>
      </c>
      <c r="L28" s="21">
        <f t="shared" si="8"/>
        <v>15</v>
      </c>
      <c r="M28" s="21">
        <f t="shared" si="9"/>
        <v>0</v>
      </c>
    </row>
    <row r="29" spans="1:13" ht="14.25" customHeight="1" x14ac:dyDescent="0.25">
      <c r="A29" s="12" t="s">
        <v>37</v>
      </c>
    </row>
    <row r="30" spans="1:13" ht="14.25" customHeight="1" x14ac:dyDescent="0.25">
      <c r="A30" s="108" t="s">
        <v>38</v>
      </c>
      <c r="B30" s="105"/>
      <c r="C30" s="105"/>
      <c r="D30" s="73"/>
      <c r="E30" s="108" t="s">
        <v>39</v>
      </c>
      <c r="F30" s="105"/>
      <c r="G30" s="73"/>
      <c r="H30" s="108" t="s">
        <v>40</v>
      </c>
      <c r="I30" s="109"/>
      <c r="J30" s="73"/>
    </row>
    <row r="31" spans="1:13" ht="14.25" customHeight="1" x14ac:dyDescent="0.2">
      <c r="A31" s="110" t="s">
        <v>41</v>
      </c>
      <c r="B31" s="105"/>
      <c r="C31" s="105"/>
      <c r="D31" s="73"/>
      <c r="E31" s="104" t="s">
        <v>52</v>
      </c>
      <c r="F31" s="105"/>
      <c r="G31" s="73"/>
      <c r="H31" s="13" t="s">
        <v>42</v>
      </c>
      <c r="I31" s="18"/>
      <c r="J31" s="14"/>
    </row>
    <row r="32" spans="1:13" ht="42.75" customHeight="1" x14ac:dyDescent="0.2">
      <c r="A32" s="110" t="s">
        <v>43</v>
      </c>
      <c r="B32" s="105"/>
      <c r="C32" s="105"/>
      <c r="D32" s="73"/>
      <c r="E32" s="104" t="s">
        <v>52</v>
      </c>
      <c r="F32" s="105"/>
      <c r="G32" s="73"/>
      <c r="H32" s="71" t="s">
        <v>44</v>
      </c>
      <c r="I32" s="72"/>
      <c r="J32" s="73"/>
    </row>
    <row r="33" spans="1:27" ht="14.25" customHeight="1" x14ac:dyDescent="0.2">
      <c r="A33" s="110" t="s">
        <v>45</v>
      </c>
      <c r="B33" s="105"/>
      <c r="C33" s="105"/>
      <c r="D33" s="73"/>
      <c r="E33" s="104" t="s">
        <v>46</v>
      </c>
      <c r="F33" s="105"/>
      <c r="G33" s="73"/>
      <c r="H33" s="71" t="s">
        <v>72</v>
      </c>
      <c r="I33" s="72"/>
      <c r="J33" s="73"/>
    </row>
    <row r="34" spans="1:27" ht="27.75" customHeight="1" x14ac:dyDescent="0.25">
      <c r="A34" s="111" t="s">
        <v>70</v>
      </c>
      <c r="B34" s="48"/>
      <c r="C34" s="48"/>
      <c r="D34" s="49"/>
      <c r="E34" s="104" t="s">
        <v>71</v>
      </c>
      <c r="F34" s="105"/>
      <c r="G34" s="73"/>
      <c r="H34" s="71" t="s">
        <v>73</v>
      </c>
      <c r="I34" s="72"/>
      <c r="J34" s="73"/>
    </row>
    <row r="35" spans="1:27" ht="14.25" customHeight="1" x14ac:dyDescent="0.25">
      <c r="A35" s="5"/>
      <c r="B35" s="5"/>
      <c r="C35" s="5"/>
      <c r="D35" s="5"/>
    </row>
    <row r="36" spans="1:27" ht="32.25" customHeight="1" x14ac:dyDescent="0.25">
      <c r="A36" s="12" t="s">
        <v>47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66" customHeight="1" x14ac:dyDescent="0.2">
      <c r="A37" s="106" t="s">
        <v>53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</row>
    <row r="38" spans="1:27" ht="14.25" customHeight="1" x14ac:dyDescent="0.2"/>
    <row r="39" spans="1:27" ht="14.25" customHeight="1" x14ac:dyDescent="0.2"/>
    <row r="40" spans="1:27" ht="14.25" customHeight="1" x14ac:dyDescent="0.2"/>
    <row r="41" spans="1:27" ht="14.25" customHeight="1" x14ac:dyDescent="0.2"/>
    <row r="42" spans="1:27" ht="14.25" customHeight="1" x14ac:dyDescent="0.2"/>
    <row r="43" spans="1:27" ht="14.25" customHeight="1" x14ac:dyDescent="0.2"/>
    <row r="44" spans="1:27" ht="14.25" customHeight="1" x14ac:dyDescent="0.2"/>
    <row r="45" spans="1:27" ht="14.25" customHeight="1" x14ac:dyDescent="0.2"/>
    <row r="46" spans="1:27" ht="14.25" customHeight="1" x14ac:dyDescent="0.2"/>
    <row r="47" spans="1:27" ht="14.25" customHeight="1" x14ac:dyDescent="0.2"/>
    <row r="48" spans="1:27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</sheetData>
  <mergeCells count="72">
    <mergeCell ref="B7:C7"/>
    <mergeCell ref="E7:J7"/>
    <mergeCell ref="A8:A19"/>
    <mergeCell ref="B8:C19"/>
    <mergeCell ref="D8:D28"/>
    <mergeCell ref="F8:G8"/>
    <mergeCell ref="F11:G11"/>
    <mergeCell ref="F14:G14"/>
    <mergeCell ref="F15:G15"/>
    <mergeCell ref="F19:G19"/>
    <mergeCell ref="A20:A21"/>
    <mergeCell ref="B20:C21"/>
    <mergeCell ref="F20:G20"/>
    <mergeCell ref="F21:G21"/>
    <mergeCell ref="F22:G22"/>
    <mergeCell ref="F23:G23"/>
    <mergeCell ref="A37:L37"/>
    <mergeCell ref="F28:G28"/>
    <mergeCell ref="E30:G30"/>
    <mergeCell ref="H30:J30"/>
    <mergeCell ref="E31:G31"/>
    <mergeCell ref="E32:G32"/>
    <mergeCell ref="H32:J32"/>
    <mergeCell ref="A33:D33"/>
    <mergeCell ref="A34:D34"/>
    <mergeCell ref="E33:G33"/>
    <mergeCell ref="A22:A28"/>
    <mergeCell ref="B22:C28"/>
    <mergeCell ref="A30:D30"/>
    <mergeCell ref="A31:D31"/>
    <mergeCell ref="A32:D32"/>
    <mergeCell ref="A1:C1"/>
    <mergeCell ref="D1:J1"/>
    <mergeCell ref="A2:C2"/>
    <mergeCell ref="D2:F2"/>
    <mergeCell ref="G2:H2"/>
    <mergeCell ref="D4:E4"/>
    <mergeCell ref="F4:G4"/>
    <mergeCell ref="A4:C4"/>
    <mergeCell ref="A5:A6"/>
    <mergeCell ref="B5:C6"/>
    <mergeCell ref="D5:E6"/>
    <mergeCell ref="F5:G6"/>
    <mergeCell ref="L1:M1"/>
    <mergeCell ref="L2:M2"/>
    <mergeCell ref="K5:K7"/>
    <mergeCell ref="L5:L7"/>
    <mergeCell ref="M5:M7"/>
    <mergeCell ref="H4:I4"/>
    <mergeCell ref="H5:I6"/>
    <mergeCell ref="F9:G9"/>
    <mergeCell ref="F10:G10"/>
    <mergeCell ref="H34:J34"/>
    <mergeCell ref="F27:G27"/>
    <mergeCell ref="J5:J6"/>
    <mergeCell ref="F12:G12"/>
    <mergeCell ref="F13:G13"/>
    <mergeCell ref="H33:J33"/>
    <mergeCell ref="E34:G34"/>
    <mergeCell ref="F24:G24"/>
    <mergeCell ref="F25:G25"/>
    <mergeCell ref="O6:Y6"/>
    <mergeCell ref="O8:R8"/>
    <mergeCell ref="O9:R11"/>
    <mergeCell ref="V12:W12"/>
    <mergeCell ref="O13:R13"/>
    <mergeCell ref="V13:W13"/>
    <mergeCell ref="O14:R14"/>
    <mergeCell ref="F16:G16"/>
    <mergeCell ref="F17:G17"/>
    <mergeCell ref="F18:G18"/>
    <mergeCell ref="F26:G26"/>
  </mergeCells>
  <dataValidations count="1">
    <dataValidation type="list" allowBlank="1" showErrorMessage="1" sqref="E7" xr:uid="{00000000-0002-0000-0100-000000000000}">
      <formula1>"Ação,Projeto,Programa"</formula1>
    </dataValidation>
  </dataValidations>
  <pageMargins left="0.511811024" right="0.511811024" top="0.78740157499999996" bottom="0.78740157499999996" header="0" footer="0"/>
  <pageSetup paperSize="9" scale="79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D1" sqref="D1:N1"/>
    </sheetView>
  </sheetViews>
  <sheetFormatPr defaultColWidth="12.625" defaultRowHeight="15" customHeight="1" x14ac:dyDescent="0.2"/>
  <cols>
    <col min="1" max="2" width="7.625" customWidth="1"/>
    <col min="3" max="3" width="18.25" customWidth="1"/>
    <col min="4" max="4" width="7.625" customWidth="1"/>
    <col min="5" max="5" width="4" customWidth="1"/>
    <col min="6" max="6" width="6.25" customWidth="1"/>
    <col min="7" max="7" width="7.625" customWidth="1"/>
    <col min="8" max="8" width="3.625" customWidth="1"/>
    <col min="9" max="13" width="7.625" customWidth="1"/>
    <col min="14" max="14" width="4.5" customWidth="1"/>
    <col min="15" max="26" width="7.625" customWidth="1"/>
  </cols>
  <sheetData>
    <row r="1" spans="1:26" ht="21" customHeight="1" x14ac:dyDescent="0.2">
      <c r="A1" s="127" t="s">
        <v>0</v>
      </c>
      <c r="B1" s="84"/>
      <c r="C1" s="82"/>
      <c r="D1" s="128"/>
      <c r="E1" s="84"/>
      <c r="F1" s="84"/>
      <c r="G1" s="84"/>
      <c r="H1" s="84"/>
      <c r="I1" s="84"/>
      <c r="J1" s="84"/>
      <c r="K1" s="84"/>
      <c r="L1" s="84"/>
      <c r="M1" s="84"/>
      <c r="N1" s="12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">
      <c r="A2" s="130" t="s">
        <v>1</v>
      </c>
      <c r="B2" s="100"/>
      <c r="C2" s="101"/>
      <c r="D2" s="131"/>
      <c r="E2" s="100"/>
      <c r="F2" s="100"/>
      <c r="G2" s="100"/>
      <c r="H2" s="101"/>
      <c r="I2" s="2" t="s">
        <v>2</v>
      </c>
      <c r="J2" s="3"/>
      <c r="K2" s="2" t="s">
        <v>3</v>
      </c>
      <c r="L2" s="131"/>
      <c r="M2" s="100"/>
      <c r="N2" s="13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/>
    <row r="4" spans="1:26" ht="14.25" customHeight="1" x14ac:dyDescent="0.2"/>
    <row r="5" spans="1:26" ht="14.25" customHeight="1" x14ac:dyDescent="0.2"/>
    <row r="6" spans="1:26" ht="14.25" customHeight="1" x14ac:dyDescent="0.2"/>
    <row r="7" spans="1:26" ht="14.25" customHeight="1" x14ac:dyDescent="0.2"/>
    <row r="8" spans="1:26" ht="14.25" customHeight="1" x14ac:dyDescent="0.2"/>
    <row r="9" spans="1:26" ht="14.25" customHeight="1" x14ac:dyDescent="0.2"/>
    <row r="10" spans="1:26" ht="14.25" customHeight="1" x14ac:dyDescent="0.2"/>
    <row r="11" spans="1:26" ht="14.25" customHeight="1" x14ac:dyDescent="0.2"/>
    <row r="12" spans="1:26" ht="14.25" customHeight="1" x14ac:dyDescent="0.2"/>
    <row r="13" spans="1:26" ht="14.25" customHeight="1" x14ac:dyDescent="0.2"/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mergeCells count="5">
    <mergeCell ref="A1:C1"/>
    <mergeCell ref="D1:N1"/>
    <mergeCell ref="A2:C2"/>
    <mergeCell ref="D2:H2"/>
    <mergeCell ref="L2:N2"/>
  </mergeCells>
  <dataValidations count="1">
    <dataValidation type="list" allowBlank="1" showErrorMessage="1" sqref="D1:D2" xr:uid="{00000000-0002-0000-0000-000000000000}">
      <formula1>#REF!</formula1>
    </dataValidation>
  </dataValidations>
  <pageMargins left="0.23622047244094491" right="0.23622047244094491" top="0.74803149606299213" bottom="0.74803149606299213" header="0" footer="0"/>
  <pageSetup orientation="landscape"/>
  <headerFooter>
    <oddHeader>&amp;CPlano de Ações 2021 - 5W2H</oddHeader>
    <oddFooter>&amp;C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Trabalho Decente - TRT22</vt:lpstr>
      <vt:lpstr>Plano de Ação 5W2H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tst</dc:creator>
  <cp:lastModifiedBy>Anchieta Araujo</cp:lastModifiedBy>
  <cp:lastPrinted>2021-05-27T11:26:58Z</cp:lastPrinted>
  <dcterms:created xsi:type="dcterms:W3CDTF">2006-09-16T00:00:00Z</dcterms:created>
  <dcterms:modified xsi:type="dcterms:W3CDTF">2021-08-09T14:46:25Z</dcterms:modified>
</cp:coreProperties>
</file>