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4"/>
  <c i="2" r="C25"/>
  <c i="2" r="C26"/>
  <c i="2" r="C27"/>
  <c i="2" r="C28"/>
  <c i="2" r="C29"/>
  <c i="2" r="C30"/>
  <c i="2" r="C31"/>
  <c i="2" r="C32"/>
  <c i="2" r="C33"/>
  <c i="2" r="C34"/>
  <c i="2" r="C35"/>
  <c i="2" r="C36"/>
  <c i="2" r="C37"/>
  <c i="2" r="C38"/>
  <c i="2" r="C39"/>
  <c i="2" r="C40"/>
  <c i="2" r="C41"/>
  <c i="2" r="C42"/>
  <c i="2" r="C43"/>
  <c i="2" r="C44"/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4"/>
  <c i="2" r="E25"/>
  <c i="2" r="E26"/>
  <c i="2" r="E27"/>
  <c i="2" r="E28"/>
  <c i="2" r="E29"/>
  <c i="2" r="E30"/>
  <c i="2" r="E31"/>
  <c i="2" r="E32"/>
  <c i="2" r="E33"/>
  <c i="2" r="E34"/>
  <c i="2" r="E35"/>
  <c i="2" r="E36"/>
  <c i="2" r="E37"/>
  <c i="2" r="E38"/>
  <c i="2" r="E39"/>
  <c i="2" r="E40"/>
  <c i="2" r="E41"/>
  <c i="2" r="E42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4"/>
  <c i="2" r="D25"/>
  <c i="2" r="D26"/>
  <c i="2" r="D27"/>
  <c i="2" r="D28"/>
  <c i="2" r="D29"/>
  <c i="2" r="D30"/>
  <c i="2" r="D31"/>
  <c i="2" r="D32"/>
  <c i="2" r="D33"/>
  <c i="2" r="D34"/>
  <c i="2" r="D35"/>
  <c i="2" r="D36"/>
  <c i="2" r="D37"/>
  <c i="2" r="D38"/>
  <c i="2" r="D39"/>
  <c i="2" r="D40"/>
  <c i="2" r="D41"/>
  <c i="2" r="D42"/>
  <c i="2" r="D43"/>
  <c i="2" r="D44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<sst xmlns="http://schemas.openxmlformats.org/spreadsheetml/2006/main" count="16936" uniqueCount="5449">
  <si>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</si>
  <si>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</si>
  <si>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</si>
  <si>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</si>
  <si>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</si>
  <si>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</si>
  <si>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</si>
  <si>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</si>
  <si>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</si>
  <si>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</si>
  <si>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</si>
  <si>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</si>
  <si>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</si>
  <si>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</si>
  <si>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</si>
  <si>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</si>
  <si>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</si>
  <si>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</si>
  <si>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</si>
  <si>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</si>
  <si>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</si>
  <si>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</si>
  <si>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</si>
  <si>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</si>
  <si>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</si>
  <si>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</si>
  <si>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</si>
  <si>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</si>
  <si>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</si>
  <si>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</si>
  <si>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</si>
  <si>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</si>
  <si>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</si>
  <si>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</si>
  <si>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</si>
  <si>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</si>
  <si>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</si>
  <si>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</si>
  <si>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</si>
  <si>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</si>
  <si>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</si>
  <si>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</si>
  <si>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</si>
  <si>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</si>
  <si>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</si>
  <si>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</si>
  <si>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</si>
  <si>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</si>
  <si>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</si>
  <si>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</si>
  <si>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</si>
  <si>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</si>
  <si>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</si>
  <si>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</si>
  <si>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</si>
  <si>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</si>
  <si>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</si>
  <si>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</si>
  <si>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</si>
  <si>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</si>
  <si>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</si>
  <si>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</si>
  <si>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</si>
  <si>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</si>
  <si>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</si>
  <si>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</si>
  <si>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</si>
  <si>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</si>
  <si>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</si>
  <si>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</si>
  <si>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</si>
  <si>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</si>
  <si>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</si>
  <si>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</si>
  <si>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</si>
  <si>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</si>
  <si>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</si>
  <si>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</si>
  <si>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</si>
  <si>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</si>
  <si>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</si>
  <si>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</si>
  <si>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</si>
  <si>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</si>
  <si>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</si>
  <si>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</si>
  <si>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</si>
  <si>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</si>
  <si>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</si>
  <si>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</si>
  <si>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</si>
  <si>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</si>
  <si>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</si>
  <si>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</si>
  <si>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</si>
  <si>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</si>
  <si>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</si>
  <si>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</si>
  <si>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</si>
  <si>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</si>
  <si>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</si>
  <si>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</si>
  <si>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</si>
  <si>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</si>
  <si>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</si>
  <si>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</si>
  <si>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</si>
  <si>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</si>
  <si>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</si>
  <si>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</si>
  <si>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</si>
  <si>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</si>
  <si>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</si>
  <si>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</si>
  <si>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</si>
  <si>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</si>
  <si>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</si>
  <si>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</si>
  <si>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</si>
  <si>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</si>
  <si>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</si>
  <si>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</si>
  <si>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</si>
  <si>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</si>
  <si>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</si>
  <si>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</si>
  <si>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</si>
  <si>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</si>
  <si>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</si>
  <si>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</si>
  <si>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</si>
  <si>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</si>
  <si>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</si>
  <si>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</si>
  <si>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</si>
  <si>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</si>
  <si>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</si>
  <si>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</si>
  <si>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</si>
  <si>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</si>
  <si>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</si>
  <si>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</si>
  <si>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</si>
  <si>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</si>
  <si>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</si>
  <si>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</si>
  <si>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</si>
  <si>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</si>
  <si>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</si>
  <si>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</si>
  <si>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</si>
  <si>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</si>
  <si>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</si>
  <si>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</si>
  <si>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</si>
  <si>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</si>
  <si>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</si>
  <si>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</si>
  <si>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</si>
  <si>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</si>
  <si>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</si>
  <si>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</si>
  <si>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</si>
  <si>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</si>
  <si>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</si>
  <si>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</si>
  <si>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</si>
  <si>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</si>
  <si>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</si>
  <si>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</si>
  <si>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</si>
  <si>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</si>
  <si>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</si>
  <si>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</si>
  <si>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</si>
  <si>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</si>
  <si>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</si>
  <si>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</si>
  <si>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</si>
  <si>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</si>
  <si>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</si>
  <si>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</si>
  <si>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</si>
  <si>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</si>
  <si>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</si>
  <si>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</si>
  <si>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</si>
  <si>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</si>
  <si>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</si>
  <si>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</si>
  <si>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</si>
  <si>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</si>
  <si>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</si>
  <si>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</si>
  <si>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</si>
  <si>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</si>
  <si>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</si>
  <si>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</si>
  <si>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</si>
  <si>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</si>
  <si>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</si>
  <si>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</si>
  <si>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</si>
  <si>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</si>
  <si>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</si>
  <si>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</si>
  <si>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</si>
  <si>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</si>
  <si>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</si>
  <si>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</si>
  <si>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</si>
  <si>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</si>
  <si>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</si>
  <si>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</si>
  <si>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</si>
  <si>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</si>
  <si>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</si>
  <si>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</si>
  <si>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</si>
  <si>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</si>
  <si>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</si>
  <si>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</si>
  <si>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</si>
  <si>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</si>
  <si>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</si>
  <si>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</si>
  <si>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</si>
  <si>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</si>
  <si>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</si>
  <si>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</si>
  <si>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</si>
  <si>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</si>
  <si>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</si>
  <si>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</si>
  <si>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</si>
  <si>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</si>
  <si>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</si>
  <si>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</si>
  <si>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</si>
  <si>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</si>
  <si>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</si>
  <si>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</si>
  <si>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</si>
  <si>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</si>
  <si>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</si>
  <si>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</si>
  <si>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</si>
  <si>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</si>
  <si>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</si>
  <si>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</si>
  <si>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</si>
  <si>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</si>
  <si>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</si>
  <si>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</si>
  <si>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</si>
  <si>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</si>
  <si>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</si>
  <si>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</si>
  <si>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</si>
  <si>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</si>
  <si>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</si>
  <si>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</si>
  <si>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</si>
  <si>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</si>
  <si>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</si>
  <si>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</si>
  <si>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</si>
  <si>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</si>
  <si>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</si>
  <si>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</si>
  <si>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</si>
  <si>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</si>
  <si>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</si>
  <si>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</si>
  <si>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</si>
  <si>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</si>
  <si>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</si>
  <si>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</si>
  <si>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</si>
  <si>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</si>
  <si>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</si>
  <si>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</si>
  <si>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</si>
  <si>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</si>
  <si>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</si>
  <si>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</si>
  <si>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</si>
  <si>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</si>
  <si>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</si>
  <si>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</si>
  <si>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</si>
  <si>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</si>
  <si>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</si>
  <si>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</si>
  <si>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</si>
  <si>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</si>
  <si>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</si>
  <si>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</si>
  <si>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</si>
  <si>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</si>
  <si>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</si>
  <si>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</si>
  <si>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</si>
  <si>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</si>
  <si>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</si>
  <si>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</si>
  <si>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</si>
  <si>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</si>
  <si>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</si>
  <si>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</si>
  <si>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</si>
  <si>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</si>
  <si>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</si>
  <si>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</si>
  <si>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</si>
  <si>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</si>
  <si>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</si>
  <si>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</si>
  <si>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</si>
  <si>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</si>
  <si>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</si>
  <si>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</si>
  <si>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</si>
  <si>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</si>
  <si>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</si>
  <si>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</si>
  <si>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</si>
  <si>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</si>
  <si>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</si>
  <si>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</si>
  <si>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</si>
  <si>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</si>
  <si>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</si>
  <si>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</si>
  <si>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</si>
  <si>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</si>
  <si>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</si>
  <si>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</si>
  <si>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</si>
  <si>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</si>
  <si>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</si>
  <si>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</si>
  <si>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</si>
  <si>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</si>
  <si>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</si>
  <si>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</si>
  <si>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</si>
  <si>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</si>
  <si>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</si>
  <si>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</si>
  <si>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</si>
  <si>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</si>
  <si>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</si>
  <si>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</si>
  <si>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</si>
  <si>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</si>
  <si>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</si>
  <si>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</si>
  <si>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</si>
  <si>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</si>
  <si>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</si>
  <si>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</si>
  <si>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</si>
  <si>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</si>
  <si>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</si>
  <si>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</si>
  <si>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</si>
  <si>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</si>
  <si>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</si>
  <si>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</si>
  <si>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</si>
  <si>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</si>
  <si>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</si>
  <si>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</si>
  <si>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</si>
  <si>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</si>
  <si>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</si>
  <si>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</si>
  <si>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</si>
  <si>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</si>
  <si>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</si>
  <si>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</si>
  <si>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</si>
  <si>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</si>
  <si>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</si>
  <si>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</si>
  <si>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</si>
  <si>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</si>
  <si>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</si>
  <si>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</si>
  <si>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</si>
  <si>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</si>
  <si>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</si>
  <si>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</si>
  <si>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</si>
  <si>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</si>
  <si>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</si>
  <si>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</si>
  <si>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</si>
  <si>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</si>
  <si>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</si>
  <si>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</si>
  <si>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</si>
  <si>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</si>
  <si>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</si>
  <si>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</si>
  <si>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</si>
  <si>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</si>
  <si>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</si>
  <si>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</si>
  <si>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</si>
  <si>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</si>
  <si>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</si>
  <si>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</si>
  <si>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</si>
  <si>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</si>
  <si>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</si>
  <si>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</si>
  <si>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</si>
  <si>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</si>
  <si>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</si>
  <si>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</si>
  <si>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</si>
  <si>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</si>
  <si>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</si>
  <si>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</si>
  <si>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</si>
  <si>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</si>
  <si>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</si>
  <si>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</si>
  <si>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</si>
  <si>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</si>
  <si>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</si>
  <si>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</si>
  <si>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</si>
  <si>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</si>
  <si>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</si>
  <si>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</si>
  <si>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</si>
  <si>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</si>
  <si>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</si>
  <si>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</si>
  <si>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</si>
  <si>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</si>
  <si>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</si>
  <si>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</si>
  <si>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</si>
  <si>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</si>
  <si>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</si>
  <si>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</si>
  <si>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</si>
  <si>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</si>
  <si>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</si>
  <si>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</si>
  <si>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</si>
  <si>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</si>
  <si>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</si>
  <si>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</si>
  <si>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</si>
  <si>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</si>
  <si>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</si>
  <si>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</si>
  <si>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</si>
  <si>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</si>
  <si>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</si>
  <si>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</si>
  <si>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</si>
  <si>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</si>
  <si>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</si>
  <si>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</si>
  <si>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</si>
  <si>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</si>
  <si>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</si>
  <si>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</si>
  <si>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</si>
  <si>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</si>
  <si>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</si>
  <si>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</si>
  <si>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</si>
  <si>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</si>
  <si>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</si>
  <si>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</si>
  <si>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</si>
  <si>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</si>
  <si>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</si>
  <si>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</si>
  <si>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</si>
  <si>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</si>
  <si>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</si>
  <si>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</si>
  <si>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</si>
  <si>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</si>
  <si>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</si>
  <si>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</si>
  <si>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</si>
  <si>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</si>
  <si>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</si>
  <si>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</si>
  <si>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</si>
  <si>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</si>
  <si>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</si>
  <si>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</si>
  <si>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</si>
  <si>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</si>
  <si>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</si>
  <si>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</si>
  <si>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</si>
  <si>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</si>
  <si>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</si>
  <si>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</si>
  <si>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</si>
  <si>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</si>
  <si>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</si>
  <si>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</si>
  <si>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</si>
  <si>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</si>
  <si>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</si>
  <si>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</si>
  <si>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</si>
  <si>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</si>
  <si>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</si>
  <si>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</si>
  <si>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</si>
  <si>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</si>
  <si>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</si>
  <si>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</si>
  <si>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</si>
  <si>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</si>
  <si>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</si>
  <si>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</si>
  <si>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</si>
  <si>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</si>
  <si>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</si>
  <si>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</si>
  <si>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</si>
  <si>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</si>
  <si>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</si>
  <si>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</si>
  <si>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</si>
  <si>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</si>
  <si>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</si>
  <si>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</si>
  <si>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</si>
  <si>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</si>
  <si>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</si>
  <si>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</si>
  <si>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</si>
  <si>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</si>
  <si>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</si>
  <si>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</si>
  <si>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</si>
  <si>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</si>
  <si>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</si>
  <si>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</si>
  <si>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</si>
  <si>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</si>
  <si>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</si>
  <si>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</si>
  <si>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</si>
  <si>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</si>
  <si>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</si>
  <si>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</si>
  <si>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</si>
  <si>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</si>
  <si>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</si>
  <si>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</si>
  <si>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</si>
  <si>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</si>
  <si>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</si>
  <si>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</si>
  <si>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</si>
  <si>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</si>
  <si>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</si>
  <si>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</si>
  <si>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</si>
  <si>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</si>
  <si>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</si>
  <si>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</si>
  <si>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</si>
  <si>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</si>
  <si>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</si>
  <si>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</si>
  <si>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</si>
  <si>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</si>
  <si>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</si>
  <si>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</si>
  <si>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</si>
  <si>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</si>
  <si>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</si>
  <si>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</si>
  <si>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</si>
  <si>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</si>
  <si>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</si>
  <si>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</si>
  <si>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</si>
  <si>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</si>
  <si>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</si>
  <si>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</si>
  <si>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</si>
  <si>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</si>
  <si>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</si>
  <si>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</si>
  <si>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</si>
  <si>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</si>
  <si>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</si>
  <si>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</si>
  <si>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</si>
  <si>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</si>
  <si>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</si>
  <si>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</si>
  <si>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</si>
  <si>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</si>
  <si>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</si>
  <si>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</si>
  <si>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</si>
  <si>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</si>
  <si>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</si>
  <si>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</si>
  <si>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</si>
  <si>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</si>
  <si>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</si>
  <si>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</si>
  <si>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</si>
  <si>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</si>
  <si>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</si>
  <si>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</si>
  <si>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</si>
  <si>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</si>
  <si>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</si>
  <si>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</si>
  <si>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</si>
  <si>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</si>
  <si>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</si>
  <si>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</si>
  <si>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</si>
  <si>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</si>
  <si>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</si>
  <si>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</si>
  <si>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</si>
  <si>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</si>
  <si>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</si>
  <si>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</si>
  <si>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</si>
  <si>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</si>
  <si>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</si>
  <si>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</si>
  <si>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</si>
  <si>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</si>
  <si>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</si>
  <si>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</si>
  <si>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</si>
  <si>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</si>
  <si>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</si>
  <si>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</si>
  <si>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</si>
  <si>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</si>
  <si>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</si>
  <si>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</si>
  <si>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</si>
  <si>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</si>
  <si>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</si>
  <si>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</si>
  <si>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</si>
  <si>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</si>
  <si>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</si>
  <si>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</si>
  <si>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</si>
  <si>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</si>
  <si>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</si>
  <si>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</si>
  <si>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</si>
  <si>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</si>
  <si>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</si>
  <si>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</si>
  <si>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</si>
  <si>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</si>
  <si>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</si>
  <si>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</si>
  <si>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</si>
  <si>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</si>
  <si>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</si>
  <si>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</si>
  <si>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</si>
  <si>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</si>
  <si>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</si>
  <si>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</si>
  <si>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</si>
  <si>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</si>
  <si>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</si>
  <si>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</si>
  <si>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</si>
  <si>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</si>
  <si>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</si>
  <si>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</si>
  <si>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</si>
  <si>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</si>
  <si>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</si>
  <si>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</si>
  <si>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</si>
  <si>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</si>
  <si>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</si>
  <si>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</si>
  <si>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</si>
  <si>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</si>
  <si>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</si>
  <si>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</si>
  <si>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</si>
  <si>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</si>
  <si>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</si>
  <si>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</si>
  <si>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</si>
  <si>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</si>
  <si>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</si>
  <si>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</si>
  <si>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</si>
  <si>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</si>
  <si>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</si>
  <si>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</si>
  <si>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</si>
  <si>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</si>
  <si>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</si>
  <si>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</si>
  <si>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</si>
  <si>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</si>
  <si>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</si>
  <si>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</si>
  <si>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</si>
  <si>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</si>
  <si>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</si>
  <si>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</si>
  <si>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</si>
  <si>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</si>
  <si>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</si>
  <si>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</si>
  <si>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</si>
  <si>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</si>
  <si>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</si>
  <si>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</si>
  <si>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</si>
  <si>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</si>
  <si>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</si>
  <si>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</si>
  <si>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</si>
  <si>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</si>
  <si>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</si>
  <si>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</si>
  <si>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</si>
  <si>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</si>
  <si>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</si>
  <si>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</si>
  <si>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</si>
  <si>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</si>
  <si>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</si>
  <si>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</si>
  <si>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</si>
  <si>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</si>
  <si>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</si>
  <si>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</si>
  <si>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</si>
  <si>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</si>
  <si>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</si>
  <si>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</si>
  <si>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</si>
  <si>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</si>
  <si>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</si>
  <si>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</si>
  <si>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</si>
  <si>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</si>
  <si>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</si>
  <si>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</si>
  <si>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</si>
  <si>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</si>
  <si>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</si>
  <si>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</si>
  <si>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</si>
  <si>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</si>
  <si>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</si>
  <si>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</si>
  <si>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</si>
  <si>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</si>
  <si>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</si>
  <si>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</si>
  <si>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</si>
  <si>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</si>
  <si>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</si>
  <si>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</si>
  <si>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</si>
  <si>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</si>
  <si>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</si>
  <si>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</si>
  <si>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</si>
  <si>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</si>
  <si>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</si>
  <si>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</si>
  <si>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</si>
  <si>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</si>
  <si>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</si>
  <si>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</si>
  <si>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</si>
  <si>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</si>
  <si>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</si>
  <si>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</si>
  <si>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</si>
  <si>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</si>
  <si>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</si>
  <si>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</si>
  <si>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</si>
  <si>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</si>
  <si>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</si>
  <si>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</si>
  <si>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</si>
  <si>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</si>
  <si>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</si>
  <si>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</si>
  <si>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</si>
  <si>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</si>
  <si>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</si>
  <si>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</si>
  <si>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</si>
  <si>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</si>
  <si>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</si>
  <si>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</si>
  <si>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</si>
  <si>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</si>
  <si>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</si>
  <si>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</si>
  <si>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</si>
  <si>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</si>
  <si>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</si>
  <si>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</si>
  <si>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</si>
  <si>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</si>
  <si>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</si>
  <si>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</si>
  <si>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</si>
  <si>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</si>
  <si>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</si>
  <si>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</si>
  <si>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</si>
  <si>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</si>
  <si>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</si>
  <si>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</si>
  <si>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</si>
  <si>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</si>
  <si>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</si>
  <si>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</si>
  <si>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</si>
  <si>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</si>
  <si>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</si>
  <si>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</si>
  <si>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</si>
  <si>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</si>
  <si>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</si>
  <si>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</si>
  <si>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</si>
  <si>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</si>
  <si>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</si>
  <si>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</si>
  <si>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</si>
  <si>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</si>
  <si>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</si>
  <si>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</si>
  <si>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</si>
  <si>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</si>
  <si>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</si>
  <si>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</si>
  <si>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</si>
  <si>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</si>
  <si>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</si>
  <si>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</si>
  <si>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</si>
  <si>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</si>
  <si>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</si>
  <si>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</si>
  <si>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</si>
  <si>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</si>
  <si>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</si>
  <si>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</si>
  <si>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</si>
  <si>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</si>
  <si>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</si>
  <si>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</si>
  <si>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</si>
  <si>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</si>
  <si>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</si>
  <si>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</si>
  <si>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</si>
  <si>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</si>
  <si>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</si>
  <si>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</si>
  <si>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</si>
  <si>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</si>
  <si>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</si>
  <si>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</si>
  <si>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</si>
  <si>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</si>
  <si>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</si>
  <si>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</si>
  <si>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</si>
  <si>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</si>
  <si>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</si>
  <si>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</si>
  <si>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</si>
  <si>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</si>
  <si>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</si>
  <si>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</si>
  <si>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</si>
  <si>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</si>
  <si>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</si>
  <si>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</si>
  <si>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</si>
  <si>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</si>
  <si>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</si>
  <si>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</si>
  <si>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</si>
  <si>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</si>
  <si>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</si>
  <si>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</si>
  <si>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</si>
  <si>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</si>
  <si>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</si>
  <si>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</si>
  <si>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</si>
  <si>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</si>
  <si>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</si>
  <si>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</si>
  <si>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</si>
  <si>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</si>
  <si>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</si>
  <si>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</si>
  <si>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</si>
  <si>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</si>
  <si>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</si>
  <si>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</si>
  <si>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</si>
  <si>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</si>
  <si>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</si>
  <si>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</si>
  <si>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</si>
  <si>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</si>
  <si>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</si>
  <si>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</si>
  <si>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</si>
  <si>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</si>
  <si>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</si>
  <si>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</si>
  <si>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</si>
  <si>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</si>
  <si>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</si>
  <si>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</si>
  <si>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</si>
  <si>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</si>
  <si>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</si>
  <si>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</si>
  <si>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</si>
  <si>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</si>
  <si>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</si>
  <si>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</si>
  <si>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</si>
  <si>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</si>
  <si>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</si>
  <si>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</si>
  <si>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</si>
  <si>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</si>
  <si>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</si>
  <si>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</si>
  <si>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</si>
  <si>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</si>
  <si>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</si>
  <si>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</si>
  <si>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</si>
  <si>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</si>
  <si>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</si>
  <si>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</si>
  <si>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</si>
  <si>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</si>
  <si>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</si>
  <si>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</si>
  <si>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</si>
  <si>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</si>
  <si>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</si>
  <si>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</si>
  <si>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</si>
  <si>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</si>
  <si>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</si>
  <si>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</si>
  <si>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</si>
  <si>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</si>
  <si>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</si>
  <si>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</si>
  <si>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</si>
  <si>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</si>
  <si>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</si>
  <si>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</si>
  <si>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</si>
  <si>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</si>
  <si>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</si>
  <si>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</si>
  <si>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</si>
  <si>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</si>
  <si>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</si>
  <si>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</si>
  <si>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</si>
  <si>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</si>
  <si>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</si>
  <si>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</si>
  <si>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</si>
  <si>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</si>
  <si>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</si>
  <si>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</si>
  <si>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</si>
  <si>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</si>
  <si>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</si>
  <si>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</si>
  <si>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</si>
  <si>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</si>
  <si>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</si>
  <si>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</si>
  <si>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</si>
  <si>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</si>
  <si>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</si>
  <si>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</si>
  <si>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</si>
  <si>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</si>
  <si>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</si>
  <si>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</si>
  <si>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</si>
  <si>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</si>
  <si>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</si>
  <si>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</si>
  <si>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</si>
  <si>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</si>
  <si>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</si>
  <si>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</si>
  <si>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</si>
  <si>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</si>
  <si>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</si>
  <si>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</si>
  <si>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</si>
  <si>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</si>
  <si>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</si>
  <si>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</si>
  <si>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</si>
  <si>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</si>
  <si>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</si>
  <si>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</si>
  <si>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</si>
  <si>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</si>
  <si>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</si>
  <si>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</si>
  <si>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</si>
  <si>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</si>
  <si>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</si>
  <si>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</si>
  <si>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</si>
  <si>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</si>
  <si>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</si>
  <si>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</si>
  <si>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</si>
  <si>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</si>
  <si>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</si>
  <si>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</si>
  <si>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</si>
  <si>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</si>
  <si>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</si>
  <si>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</si>
  <si>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</si>
  <si>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</si>
  <si>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</si>
  <si>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</si>
  <si>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</si>
  <si>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</si>
  <si>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</si>
  <si>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</si>
  <si>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</si>
  <si>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</si>
  <si>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</si>
  <si>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</si>
  <si>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</si>
  <si>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</si>
  <si>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</si>
  <si>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</si>
  <si>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</si>
  <si>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</si>
  <si>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</si>
  <si>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</si>
  <si>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</si>
  <si>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</si>
  <si>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</si>
  <si>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</si>
  <si>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</si>
  <si>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</si>
  <si>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</si>
  <si>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</si>
  <si>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</si>
  <si>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</si>
  <si>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</si>
  <si>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</si>
  <si>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</si>
  <si>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</si>
  <si>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</si>
  <si>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</si>
  <si>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</si>
  <si>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</si>
  <si>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</si>
  <si>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</si>
  <si>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</si>
  <si>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</si>
  <si>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</si>
  <si>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</si>
  <si>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</si>
  <si>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</si>
  <si>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</si>
  <si>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</si>
  <si>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</si>
  <si>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</si>
  <si>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</si>
  <si>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</si>
  <si>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</si>
  <si>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</si>
  <si>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</si>
  <si>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</si>
  <si>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</si>
  <si>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</si>
  <si>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</si>
  <si>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</si>
  <si>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</si>
  <si>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</si>
  <si>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</si>
  <si>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</si>
  <si>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</si>
  <si>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</si>
  <si>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</si>
  <si>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</si>
  <si>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</si>
  <si>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</si>
  <si>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</si>
  <si>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</si>
  <si>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</si>
  <si>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</si>
  <si>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</si>
  <si>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</si>
  <si>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</si>
  <si>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</si>
  <si>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</si>
  <si>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</si>
  <si>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</si>
  <si>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</si>
  <si>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</si>
  <si>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</si>
  <si>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</si>
  <si>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</si>
  <si>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</si>
  <si>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</si>
  <si>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</si>
  <si>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</si>
  <si>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</si>
  <si>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</si>
  <si>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</si>
  <si>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</si>
  <si>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</si>
  <si>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</si>
  <si>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</si>
  <si>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</si>
  <si>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</si>
  <si>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</si>
  <si>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</si>
  <si>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</si>
  <si>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</si>
  <si>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</si>
  <si>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</si>
  <si>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</si>
  <si>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</si>
  <si>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</si>
  <si>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</si>
  <si>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</si>
  <si>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</si>
  <si>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</si>
  <si>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</si>
  <si>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</si>
  <si>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</si>
  <si>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</si>
  <si>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</si>
  <si>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</si>
  <si>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</si>
  <si>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</si>
  <si>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</si>
  <si>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</si>
  <si>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</si>
  <si>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</si>
  <si>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</si>
  <si>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</si>
  <si>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</si>
  <si>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</si>
  <si>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</si>
  <si>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</si>
  <si>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</si>
  <si>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</si>
  <si>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</si>
  <si>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</si>
  <si>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</si>
  <si>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</si>
  <si>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</si>
  <si>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</si>
  <si>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</si>
  <si>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</si>
  <si>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</si>
  <si>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</si>
  <si>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</si>
  <si>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</si>
  <si>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</si>
  <si>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</si>
  <si>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</si>
  <si>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</si>
  <si>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</si>
  <si>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</si>
  <si>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</si>
  <si>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</si>
  <si>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</si>
  <si>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</si>
  <si>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</si>
  <si>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</si>
  <si>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</si>
  <si>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</si>
  <si>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</si>
  <si>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</si>
  <si>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</si>
  <si>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</si>
  <si>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</si>
  <si>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</si>
  <si>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</si>
  <si>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</si>
  <si>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</si>
  <si>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</si>
  <si>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</si>
  <si>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</si>
  <si>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</si>
  <si>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</si>
  <si>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</si>
  <si>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</si>
  <si>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</si>
  <si>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</si>
  <si>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</si>
  <si>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</si>
  <si>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</si>
  <si>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</si>
  <si>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</si>
  <si>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</si>
  <si>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</si>
  <si>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</si>
  <si>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</si>
  <si>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</si>
  <si>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</si>
  <si>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</si>
  <si>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</si>
  <si>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</si>
  <si>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</si>
  <si>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</si>
  <si>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</si>
  <si>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</si>
  <si>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</si>
  <si>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</si>
  <si>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</si>
  <si>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</si>
  <si>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</si>
  <si>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</si>
  <si>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</si>
  <si>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</si>
  <si>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</si>
  <si>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</si>
  <si>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</si>
  <si>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</si>
  <si>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</si>
  <si>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</si>
  <si>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</si>
  <si>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</si>
  <si>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</si>
  <si>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</si>
  <si>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</si>
  <si>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</si>
  <si>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</si>
  <si>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</si>
  <si>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</si>
  <si>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</si>
  <si>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</si>
  <si>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</si>
  <si>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</si>
  <si>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</si>
  <si>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</si>
  <si>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</si>
  <si>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</si>
  <si>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</si>
  <si>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</si>
  <si>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</si>
  <si>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</si>
  <si>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</si>
  <si>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</si>
  <si>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</si>
  <si>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</si>
  <si>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</si>
  <si>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</si>
  <si>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</si>
  <si>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</si>
  <si>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</si>
  <si>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</si>
  <si>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</si>
  <si>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</si>
  <si>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</si>
  <si>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</si>
  <si>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</si>
  <si>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</si>
  <si>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</si>
  <si>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</si>
  <si>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</si>
  <si>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</si>
  <si>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</si>
  <si>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</si>
  <si>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</si>
  <si>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</si>
  <si>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</si>
  <si>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</si>
  <si>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</si>
  <si>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</si>
  <si>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</si>
  <si>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</si>
  <si>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</si>
  <si>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</si>
  <si>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</si>
  <si>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</si>
  <si>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</si>
  <si>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</si>
  <si>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</si>
  <si>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</si>
  <si>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</si>
  <si>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</si>
  <si>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</si>
  <si>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</si>
  <si>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</si>
  <si>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</si>
  <si>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</si>
  <si>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</si>
  <si>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</si>
  <si>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</si>
  <si>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</si>
  <si>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</si>
  <si>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</si>
  <si>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</si>
  <si>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</si>
  <si>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</si>
  <si>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</si>
  <si>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</si>
  <si>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</si>
  <si>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</si>
  <si>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</si>
  <si>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</si>
  <si>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</si>
  <si>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</si>
  <si>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</si>
  <si>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</si>
  <si>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</si>
  <si>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</si>
  <si>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</si>
  <si>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</si>
  <si>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</si>
  <si>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</si>
  <si>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</si>
  <si>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</si>
  <si>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</si>
  <si>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</si>
  <si>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</si>
  <si>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</si>
  <si>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</si>
  <si>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</si>
  <si>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</si>
  <si>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</si>
  <si>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</si>
  <si>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</si>
  <si>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</si>
  <si>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</si>
  <si>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</si>
  <si>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</si>
  <si>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</si>
  <si>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</si>
  <si>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</si>
  <si>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</si>
  <si>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</si>
  <si>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</si>
  <si>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</si>
  <si>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</si>
  <si>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</si>
  <si>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</si>
  <si>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</si>
  <si>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</si>
  <si>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</si>
  <si>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</si>
  <si>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</si>
  <si>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</si>
  <si>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</si>
  <si>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</si>
  <si>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</si>
  <si>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</si>
  <si>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</si>
  <si>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</si>
  <si>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</si>
  <si>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</si>
  <si>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</si>
  <si>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</si>
  <si>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</si>
  <si>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</si>
  <si>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</si>
  <si>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</si>
  <si>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</si>
  <si>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</si>
  <si>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</si>
  <si>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</si>
  <si>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</si>
  <si>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</si>
  <si>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</si>
  <si>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</si>
  <si>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</si>
  <si>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</si>
  <si>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</si>
  <si>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</si>
  <si>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</si>
  <si>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</si>
  <si>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</si>
  <si>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</si>
  <si>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</si>
  <si>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</si>
  <si>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</si>
  <si>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</si>
  <si>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</si>
  <si>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</si>
  <si>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</si>
  <si>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</si>
  <si>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</si>
  <si>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</si>
  <si>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</si>
  <si>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</si>
  <si>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</si>
  <si>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</si>
  <si>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</si>
  <si>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</si>
  <si>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</si>
  <si>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</si>
  <si>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</si>
  <si>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</si>
  <si>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</si>
  <si>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</si>
  <si>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</si>
  <si>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</si>
  <si>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</si>
  <si>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</si>
  <si>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</si>
  <si>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</si>
  <si>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</si>
  <si>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</si>
  <si>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</si>
  <si>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</si>
  <si>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</si>
  <si>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</si>
  <si>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</si>
  <si>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</si>
  <si>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</si>
  <si>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</si>
  <si>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</si>
  <si>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</si>
  <si>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</si>
  <si>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</si>
  <si>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</si>
  <si>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</si>
  <si>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</si>
  <si>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</si>
  <si>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</si>
  <si>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</si>
  <si>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</si>
  <si>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</si>
  <si>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</si>
  <si>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</si>
  <si>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</si>
  <si>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</si>
  <si>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</si>
  <si>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</si>
  <si>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</si>
  <si>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</si>
  <si>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</si>
  <si>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</si>
  <si>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</si>
  <si>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</si>
  <si>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</si>
  <si>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</si>
  <si>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</si>
  <si>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</si>
  <si>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</si>
  <si>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</si>
  <si>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</si>
  <si>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</si>
  <si>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</si>
  <si>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</si>
  <si>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</si>
  <si>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</si>
  <si>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</si>
  <si>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</si>
  <si>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</si>
  <si>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</si>
  <si>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</si>
  <si>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</si>
  <si>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</si>
  <si>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</si>
  <si>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</si>
  <si>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</si>
  <si>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</si>
  <si>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</si>
  <si>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</si>
  <si>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</si>
  <si>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</si>
  <si>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</si>
  <si>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</si>
  <si>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</si>
  <si>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</si>
  <si>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</si>
  <si>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</si>
  <si>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</si>
  <si>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</si>
  <si>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</si>
  <si>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</si>
  <si>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</si>
  <si>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</si>
  <si>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</si>
  <si>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</si>
  <si>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</si>
  <si>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</si>
  <si>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</si>
  <si>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</si>
  <si>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</si>
  <si>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</si>
  <si>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</si>
  <si>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</si>
  <si>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</si>
  <si>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</si>
  <si>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</si>
  <si>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</si>
  <si>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</si>
  <si>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</si>
  <si>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</si>
  <si>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</si>
  <si>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</si>
  <si>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</si>
  <si>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</si>
  <si>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</si>
  <si>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</si>
  <si>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</si>
  <si>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</si>
  <si>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</si>
  <si>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</si>
  <si>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</si>
  <si>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</si>
  <si>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</si>
  <si>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</si>
  <si>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</si>
  <si>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</si>
  <si>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</si>
  <si>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</si>
  <si>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</si>
  <si>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</si>
  <si>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</si>
  <si>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</si>
  <si>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</si>
  <si>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</si>
  <si>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</si>
  <si>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</si>
  <si>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</si>
  <si>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</si>
  <si>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</si>
  <si>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</si>
  <si>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</si>
  <si>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</si>
  <si>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</si>
  <si>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</si>
  <si>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</si>
  <si>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</si>
  <si>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</si>
  <si>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</si>
  <si>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</si>
  <si>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</si>
  <si>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</si>
  <si>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</si>
  <si>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</si>
  <si>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</si>
  <si>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</si>
  <si>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</si>
  <si>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</si>
  <si>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</si>
  <si>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</si>
  <si>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</si>
  <si>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</si>
  <si>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</si>
  <si>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</si>
  <si>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</si>
  <si>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</si>
  <si>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</si>
  <si>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</si>
  <si>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</si>
  <si>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</si>
  <si>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</si>
  <si>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</si>
  <si>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</si>
  <si>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</si>
  <si>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</si>
  <si>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</si>
  <si>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</si>
  <si>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</si>
  <si>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</si>
  <si>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</si>
  <si>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</si>
  <si>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</si>
  <si>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</si>
  <si>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</si>
  <si>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</si>
  <si>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</si>
  <si>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</si>
  <si>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</si>
  <si>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</si>
  <si>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</si>
  <si>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</si>
  <si>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</si>
  <si>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</si>
  <si>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</si>
  <si>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</si>
  <si>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</si>
  <si>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</si>
  <si>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</si>
  <si>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</si>
  <si>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</si>
  <si>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</si>
  <si>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</si>
  <si>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</si>
  <si>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</si>
  <si>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</si>
  <si>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</si>
  <si>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</si>
  <si>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</si>
  <si>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</si>
  <si>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</si>
  <si>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</si>
  <si>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</si>
  <si>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</si>
  <si>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</si>
  <si>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</si>
  <si>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</si>
  <si>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</si>
  <si>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</si>
  <si>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</si>
  <si>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</si>
  <si>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</si>
  <si>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</si>
  <si>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</si>
  <si>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</si>
  <si>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</si>
  <si>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</si>
  <si>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</si>
  <si>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</si>
  <si>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</si>
  <si>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</si>
  <si>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</si>
  <si>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</si>
  <si>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</si>
  <si>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</si>
  <si>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</si>
  <si>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</si>
  <si>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</si>
  <si>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</si>
  <si>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</si>
  <si>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</si>
  <si>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</si>
  <si>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</si>
  <si>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</si>
  <si>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</si>
  <si>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</si>
  <si>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</si>
  <si>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</si>
  <si>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</si>
  <si>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</si>
  <si>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</si>
  <si>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</si>
  <si>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</si>
  <si>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</si>
  <si>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</si>
  <si>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</si>
  <si>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</si>
  <si>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</si>
  <si>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</si>
  <si>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</si>
  <si>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</si>
  <si>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</si>
  <si>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</si>
  <si>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</si>
  <si>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</si>
  <si>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</si>
  <si>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</si>
  <si>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</si>
  <si>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</si>
  <si>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</si>
  <si>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</si>
  <si>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</si>
  <si>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</si>
  <si>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</si>
  <si>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</si>
  <si>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</si>
  <si>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</si>
  <si>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</si>
  <si>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</si>
  <si>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</si>
  <si>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</si>
  <si>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</si>
  <si>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</si>
  <si>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</si>
  <si>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</si>
  <si>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</si>
  <si>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</si>
  <si>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</si>
  <si>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</si>
  <si>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</si>
  <si>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</si>
  <si>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</si>
  <si>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</si>
  <si>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</si>
  <si>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</si>
  <si>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</si>
  <si>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</si>
  <si>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</si>
  <si>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</si>
  <si>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</si>
  <si>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</si>
  <si>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</si>
  <si>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</si>
  <si>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</si>
  <si>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</si>
  <si>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</si>
  <si>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</si>
  <si>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</si>
  <si>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</si>
  <si>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</si>
  <si>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</si>
  <si>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</si>
  <si>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</si>
  <si>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</si>
  <si>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</si>
  <si>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</si>
  <si>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</si>
  <si>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</si>
  <si>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</si>
  <si>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</si>
  <si>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</si>
  <si>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</si>
  <si>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</si>
  <si>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</si>
  <si>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</si>
  <si>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</si>
  <si>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</si>
  <si>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</si>
  <si>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</si>
  <si>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</si>
  <si>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</si>
  <si>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</si>
  <si>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</si>
  <si>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</si>
  <si>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</si>
  <si>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</si>
  <si>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</si>
  <si>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</si>
  <si>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</si>
  <si>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</si>
  <si>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</si>
  <si>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</si>
  <si>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</si>
  <si>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</si>
  <si>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</si>
  <si>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</si>
  <si>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</si>
  <si>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</si>
  <si>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</si>
  <si>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</si>
  <si>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</si>
  <si>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</si>
  <si>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</si>
  <si>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</si>
  <si>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</si>
  <si>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</si>
  <si>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</si>
  <si>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</si>
  <si>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</si>
  <si>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</si>
  <si>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</si>
  <si>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</si>
  <si>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</si>
  <si>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</si>
  <si>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</si>
  <si>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</si>
  <si>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</si>
  <si>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</si>
  <si>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</si>
  <si>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</si>
  <si>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</si>
  <si>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</si>
  <si>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</si>
  <si>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</si>
  <si>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</si>
  <si>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</si>
  <si>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</si>
  <si>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</si>
  <si>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</si>
  <si>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</si>
  <si>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</si>
  <si>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</si>
  <si>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</si>
  <si>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</si>
  <si>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</si>
  <si>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</si>
  <si>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</si>
  <si>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</si>
  <si>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</si>
  <si>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</si>
  <si>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</si>
  <si>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</si>
  <si>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</si>
  <si>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</si>
  <si>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</si>
  <si>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</si>
  <si>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</si>
  <si>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</si>
  <si>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</si>
  <si>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</si>
  <si>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</si>
  <si>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</si>
  <si>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</si>
  <si>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</si>
  <si>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</si>
  <si>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</si>
  <si>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</si>
  <si>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</si>
  <si>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</si>
  <si>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</si>
  <si>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</si>
  <si>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</si>
  <si>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</si>
  <si>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</si>
  <si>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</si>
  <si>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</si>
  <si>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</si>
  <si>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</si>
  <si>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</si>
  <si>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</si>
  <si>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</si>
  <si>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</si>
  <si>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</si>
  <si>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</si>
  <si>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</si>
  <si>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</si>
  <si>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</si>
  <si>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</si>
  <si>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</si>
  <si>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</si>
  <si>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</si>
  <si>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</si>
  <si>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</si>
  <si>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</si>
  <si>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</si>
  <si>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</si>
  <si>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</si>
  <si>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</si>
  <si>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</si>
  <si>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</si>
  <si>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</si>
  <si>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</si>
  <si>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</si>
  <si>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</si>
  <si>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</si>
  <si>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</si>
  <si>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</si>
  <si>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</si>
  <si>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</si>
  <si>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</si>
  <si>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</si>
  <si>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</si>
  <si>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</si>
  <si>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</si>
  <si>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</si>
  <si>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</si>
  <si>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</si>
  <si>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</si>
  <si>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</si>
  <si>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</si>
  <si>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</si>
  <si>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</si>
  <si>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</si>
  <si>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</si>
  <si>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</si>
  <si>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</si>
  <si>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</si>
  <si>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</si>
  <si>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</si>
  <si>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</si>
  <si>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</si>
  <si>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</si>
  <si>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</si>
  <si>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</si>
  <si>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</si>
  <si>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</si>
  <si>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</si>
  <si>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</si>
  <si>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</si>
  <si>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</si>
  <si>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</si>
  <si>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</si>
  <si>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</si>
  <si>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</si>
  <si>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</si>
  <si>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</si>
  <si>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</si>
  <si>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</si>
  <si>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</si>
  <si>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</si>
  <si>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</si>
  <si>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</si>
  <si>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</si>
  <si>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</si>
  <si>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</si>
  <si>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</si>
  <si>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</si>
  <si>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</si>
  <si>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</si>
  <si>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</si>
  <si>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</si>
  <si>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</si>
  <si>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</si>
  <si>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</si>
  <si>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</si>
  <si>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</si>
  <si>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</si>
  <si>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</si>
  <si>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</si>
  <si>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</si>
  <si>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</si>
  <si>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</si>
  <si>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</si>
  <si>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</si>
  <si>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</si>
  <si>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</si>
  <si>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</si>
  <si>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</si>
  <si>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</si>
  <si>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</si>
  <si>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</si>
  <si>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</si>
  <si>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</si>
  <si>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</si>
  <si>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</si>
  <si>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</si>
  <si>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</si>
  <si>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</si>
  <si>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</si>
  <si>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</si>
  <si>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</si>
  <si>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</si>
  <si>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</si>
  <si>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</si>
  <si>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</si>
  <si>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</si>
  <si>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</si>
  <si>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</si>
  <si>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</si>
  <si>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</si>
  <si>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</si>
  <si>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</si>
  <si>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</si>
  <si>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</si>
  <si>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</si>
  <si>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</si>
  <si>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</si>
  <si>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</si>
  <si>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</si>
  <si>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</si>
  <si>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</si>
  <si>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</si>
  <si>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</si>
  <si>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</si>
  <si>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</si>
  <si>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</si>
  <si>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</si>
  <si>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</si>
  <si>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</si>
  <si>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</si>
  <si>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</si>
  <si>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</si>
  <si>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</si>
  <si>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</si>
  <si>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</si>
  <si>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</si>
  <si>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</si>
  <si>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</si>
  <si>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</si>
  <si>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</si>
  <si>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</si>
  <si>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</si>
  <si>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</si>
  <si>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</si>
  <si>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</si>
  <si>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</si>
  <si>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</si>
  <si>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</si>
  <si>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</si>
  <si>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</si>
  <si>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</si>
  <si>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</si>
  <si>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</si>
  <si>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</si>
  <si>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</si>
  <si>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</si>
  <si>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</si>
  <si>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</si>
  <si>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</si>
  <si>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</si>
  <si>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</si>
  <si>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</si>
  <si>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</si>
  <si>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</si>
  <si>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</si>
  <si>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</si>
  <si>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</si>
  <si>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</si>
  <si>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</si>
  <si>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</si>
  <si>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</si>
  <si>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</si>
  <si>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</si>
  <si>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</si>
  <si>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</si>
  <si>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</si>
  <si>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</si>
  <si>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</si>
  <si>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</si>
  <si>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</si>
  <si>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</si>
  <si>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</si>
  <si>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</si>
  <si>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</si>
  <si>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</si>
  <si>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</si>
  <si>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</si>
  <si>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</si>
  <si>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</si>
  <si>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</si>
  <si>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</si>
  <si>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</si>
  <si>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</si>
  <si>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</si>
  <si>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</si>
  <si>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</si>
  <si>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</si>
  <si>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</si>
  <si>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</si>
  <si>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</si>
  <si>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</si>
  <si>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</si>
  <si>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</si>
  <si>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</si>
  <si>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</si>
  <si>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</si>
  <si>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</si>
  <si>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</si>
  <si>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</si>
  <si>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</si>
  <si>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</si>
  <si>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</si>
  <si>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</si>
  <si>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</si>
  <si>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</si>
  <si>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</si>
  <si>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</si>
  <si>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</si>
  <si>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</si>
  <si>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</si>
  <si>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</si>
  <si>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</si>
  <si>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</si>
  <si>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</si>
  <si>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</si>
  <si>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</si>
  <si>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</si>
  <si>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</si>
  <si>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</si>
  <si>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</si>
  <si>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</si>
  <si>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</si>
  <si>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</si>
  <si>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</si>
  <si>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</si>
  <si>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</si>
  <si>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</si>
  <si>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</si>
  <si>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</si>
  <si>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</si>
  <si>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</si>
  <si>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</si>
  <si>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</si>
  <si>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</si>
  <si>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</si>
  <si>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</si>
  <si>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</si>
  <si>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</si>
  <si>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</si>
  <si>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</si>
  <si>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</si>
  <si>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</si>
  <si>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</si>
  <si>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</si>
  <si>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</si>
  <si>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</si>
  <si>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</si>
  <si>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</si>
  <si>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</si>
  <si>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</si>
  <si>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</si>
  <si>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</si>
  <si>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</si>
  <si>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</si>
  <si>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</si>
  <si>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</si>
  <si>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</si>
  <si>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</si>
  <si>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</si>
  <si>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</si>
  <si>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</si>
  <si>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</si>
  <si>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</si>
  <si>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</si>
  <si>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</si>
  <si>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</si>
  <si>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</si>
  <si>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</si>
  <si>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</si>
  <si>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</si>
  <si>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</si>
  <si>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</si>
  <si>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</si>
  <si>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</si>
  <si>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</si>
  <si>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</si>
  <si>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</si>
  <si>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</si>
  <si>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</si>
  <si>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</si>
  <si>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</si>
  <si>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</si>
  <si>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</si>
  <si>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</si>
  <si>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</si>
  <si>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</si>
  <si>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</si>
  <si>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</si>
  <si>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</si>
  <si>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</si>
  <si>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</si>
  <si>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</si>
  <si>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</si>
  <si>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</si>
  <si>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</si>
  <si>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</si>
  <si>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</si>
  <si>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</si>
  <si>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</si>
  <si>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</si>
  <si>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</si>
  <si>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</si>
  <si>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</si>
  <si>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</si>
  <si>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</si>
  <si>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</si>
  <si>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</si>
  <si>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</si>
  <si>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</si>
  <si>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</si>
  <si>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</si>
  <si>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</si>
  <si>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</si>
  <si>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</si>
  <si>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</si>
  <si>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</si>
  <si>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</si>
  <si>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</si>
  <si>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</si>
  <si>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</si>
  <si>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</si>
  <si>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</si>
  <si>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</si>
  <si>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</si>
  <si>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</si>
  <si>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</si>
  <si>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</si>
  <si>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</si>
  <si>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</si>
  <si>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</si>
  <si>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</si>
  <si>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</si>
  <si>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</si>
  <si>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</si>
  <si>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</si>
  <si>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</si>
  <si>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</si>
  <si>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</si>
  <si>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</si>
  <si>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</si>
  <si>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</si>
  <si>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</si>
  <si>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</si>
  <si>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</si>
  <si>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</si>
  <si>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</si>
  <si>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</si>
  <si>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</si>
  <si>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</si>
  <si>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</si>
  <si>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</si>
  <si>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</si>
  <si>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</si>
  <si>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</si>
  <si>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</si>
  <si>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</si>
  <si>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</si>
  <si>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</si>
  <si>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</si>
  <si>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</si>
  <si>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</si>
  <si>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</si>
  <si>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</si>
  <si>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</si>
  <si>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</si>
  <si>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</si>
  <si>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</si>
  <si>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</si>
  <si>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</si>
  <si>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</si>
  <si>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</si>
  <si>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</si>
  <si>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</si>
  <si>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</si>
  <si>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</si>
  <si>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</si>
  <si>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</si>
  <si>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</si>
  <si>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</si>
  <si>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</si>
  <si>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</si>
  <si>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</si>
  <si>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</si>
  <si>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</si>
  <si>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</si>
  <si>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</si>
  <si>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</si>
  <si>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</si>
  <si>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</si>
  <si>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</si>
  <si>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</si>
  <si>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</si>
  <si>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</si>
  <si>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</si>
  <si>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</si>
  <si>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</si>
  <si>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</si>
  <si>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</si>
  <si>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</si>
  <si>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</si>
  <si>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</si>
  <si>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</si>
  <si>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</si>
  <si>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</si>
  <si>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</si>
  <si>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</si>
  <si>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</si>
  <si>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</si>
  <si>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</si>
  <si>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</si>
  <si>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</si>
  <si>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</si>
  <si>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</si>
  <si>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</si>
  <si>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</si>
  <si>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</si>
  <si>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</si>
  <si>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</si>
  <si>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</si>
  <si>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</si>
  <si>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</si>
  <si>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</si>
  <si>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</si>
  <si>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</si>
  <si>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</si>
  <si>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</si>
  <si>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</si>
  <si>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</si>
  <si>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</si>
  <si>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</si>
  <si>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</si>
  <si>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</si>
  <si>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</si>
  <si>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</si>
  <si>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</si>
  <si>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</si>
  <si>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</si>
  <si>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</si>
  <si>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</si>
  <si>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</si>
  <si>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</si>
  <si>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</si>
  <si>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</si>
  <si>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</si>
  <si>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</si>
  <si>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</si>
  <si>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</si>
  <si>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</si>
  <si>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</si>
  <si>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</si>
  <si>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</si>
  <si>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</si>
  <si>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</si>
  <si>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</si>
  <si>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</si>
  <si>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</si>
  <si>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</si>
  <si>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</si>
  <si>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</si>
  <si>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</si>
  <si>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</si>
  <si>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</si>
  <si>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</si>
  <si>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</si>
  <si>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</si>
  <si>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</si>
  <si>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</si>
  <si>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</si>
  <si>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</si>
  <si>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</si>
  <si>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</si>
  <si>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</si>
  <si>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</si>
  <si>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</si>
  <si>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</si>
  <si>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</si>
  <si>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</si>
  <si>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</si>
  <si>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</si>
  <si>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</si>
  <si>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</si>
  <si>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</si>
  <si>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</si>
  <si>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</si>
  <si>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</si>
  <si>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</si>
  <si>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</si>
  <si>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</si>
  <si>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</si>
  <si>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</si>
  <si>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</si>
  <si>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</si>
  <si>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</si>
  <si>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</si>
  <si>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</si>
  <si>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</si>
  <si>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</si>
  <si>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</si>
  <si>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</si>
  <si>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</si>
  <si>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</si>
  <si>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</si>
  <si>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</si>
  <si>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</si>
  <si>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</si>
  <si>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</si>
  <si>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</si>
  <si>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</si>
  <si>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</si>
  <si>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</si>
  <si>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</si>
  <si>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</si>
  <si>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</si>
  <si>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</si>
  <si>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</si>
  <si>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</si>
  <si>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</si>
  <si>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</si>
  <si>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</si>
  <si>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</si>
  <si>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</si>
  <si>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</si>
  <si>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</si>
  <si>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</si>
  <si>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</si>
  <si>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</si>
  <si>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</si>
  <si>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</si>
  <si>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</si>
  <si>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</si>
  <si>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</si>
  <si>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</si>
  <si>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</si>
  <si>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</si>
  <si>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</si>
  <si>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</si>
  <si>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</si>
  <si>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</si>
  <si>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</si>
  <si>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</si>
  <si>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</si>
  <si>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</si>
  <si>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</si>
  <si>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</si>
  <si>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</si>
  <si>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</si>
  <si>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</si>
  <si>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</si>
  <si>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</si>
  <si>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</si>
  <si>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</si>
  <si>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</si>
  <si>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</si>
  <si>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</si>
  <si>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</si>
  <si>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</si>
  <si>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</si>
  <si>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</si>
  <si>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</si>
  <si>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</si>
  <si>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</si>
  <si>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</si>
  <si>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</si>
  <si>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</si>
  <si>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</si>
  <si>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</si>
  <si>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</si>
  <si>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</si>
  <si>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</si>
  <si>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</si>
  <si>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</si>
  <si>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</si>
  <si>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</si>
  <si>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</si>
  <si>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</si>
  <si>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</si>
  <si>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</si>
  <si>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</si>
  <si>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</si>
  <si>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</si>
  <si>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</si>
  <si>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</si>
  <si>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</si>
  <si>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</si>
  <si>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</si>
  <si>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</si>
  <si>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</si>
  <si>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</si>
  <si>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</si>
  <si>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</si>
  <si>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</si>
  <si>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</si>
  <si>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</si>
  <si>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</si>
  <si>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</si>
  <si>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</si>
  <si>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</si>
  <si>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</si>
  <si>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</si>
  <si>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</si>
  <si>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</si>
  <si>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</si>
  <si>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</si>
  <si>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</si>
  <si>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</si>
  <si>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</si>
  <si>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</si>
  <si>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</si>
  <si>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</si>
  <si>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</si>
  <si>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</si>
  <si>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</si>
  <si>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</si>
  <si>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</si>
  <si>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</si>
  <si>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</si>
  <si>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</si>
  <si>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</si>
  <si>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</si>
  <si>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</si>
  <si>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</si>
  <si>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</si>
  <si>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</si>
  <si>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</si>
  <si>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</si>
  <si>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</si>
  <si>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</si>
  <si>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</si>
  <si>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</si>
  <si>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</si>
  <si>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</si>
  <si>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</si>
  <si>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</si>
  <si>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</si>
  <si>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</si>
  <si>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</si>
  <si>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</si>
  <si>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</si>
  <si>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</si>
  <si>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</si>
  <si>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</si>
  <si>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</si>
  <si>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</si>
  <si>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</si>
  <si>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</si>
  <si>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</si>
  <si>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</si>
  <si>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</si>
  <si>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</si>
  <si>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</si>
  <si>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</si>
  <si>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</si>
  <si>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</si>
  <si>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</si>
  <si>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</si>
  <si>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</si>
  <si>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</si>
  <si>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</si>
  <si>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</si>
  <si>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</si>
  <si>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</si>
  <si>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</si>
  <si>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</si>
  <si>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</si>
  <si>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</si>
  <si>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</si>
  <si>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</si>
  <si>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</si>
  <si>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</si>
  <si>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</si>
  <si>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</si>
  <si>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</si>
  <si>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</si>
  <si>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</si>
  <si>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</si>
  <si>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</si>
  <si>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</si>
  <si>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</si>
  <si>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</si>
  <si>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</si>
  <si>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</si>
  <si>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</si>
  <si>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</si>
  <si>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</si>
  <si>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</si>
  <si>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</si>
  <si>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</si>
  <si>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</si>
  <si>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</si>
  <si>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</si>
  <si>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</si>
  <si>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</si>
  <si>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</si>
  <si>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</si>
  <si>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</si>
  <si>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</si>
  <si>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</si>
  <si>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</si>
  <si>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</si>
  <si>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</si>
  <si>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</si>
  <si>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</si>
  <si>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</si>
  <si>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</si>
  <si>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</si>
  <si>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</si>
  <si>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</si>
  <si>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</si>
  <si>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</si>
  <si>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</si>
  <si>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</si>
  <si>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</si>
  <si>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</si>
  <si>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</si>
  <si>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</si>
  <si>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</si>
  <si>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</si>
  <si>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</si>
  <si>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</si>
  <si>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</si>
  <si>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</si>
  <si>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</si>
  <si>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</si>
  <si>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</si>
  <si>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</si>
  <si>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</si>
  <si>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</si>
  <si>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</si>
  <si>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</si>
  <si>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</si>
  <si>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</si>
  <si>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</si>
  <si>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</si>
  <si>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</si>
  <si>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</si>
  <si>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</si>
  <si>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</si>
  <si>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</si>
  <si>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</si>
  <si>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</si>
  <si>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</si>
  <si>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</si>
  <si>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</si>
  <si>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</si>
  <si>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</si>
  <si>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</si>
  <si>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</si>
  <si>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</si>
  <si>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</si>
  <si>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</si>
  <si>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</si>
  <si>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</si>
  <si>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</si>
  <si>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</si>
  <si>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</si>
  <si>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</si>
  <si>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</si>
  <si>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</si>
  <si>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</si>
  <si>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</si>
  <si>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</si>
  <si>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</si>
  <si>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</si>
  <si>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</si>
  <si>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</si>
  <si>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</si>
  <si>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</si>
  <si>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</si>
  <si>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</si>
  <si>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</si>
  <si>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</si>
  <si>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</si>
  <si>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</si>
  <si>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</si>
  <si>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</si>
  <si>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</si>
  <si>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</si>
  <si>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</si>
  <si>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</si>
  <si>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</si>
  <si>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</si>
  <si>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</si>
  <si>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</si>
  <si>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</si>
  <si>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</si>
  <si>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</si>
  <si>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</si>
  <si>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</si>
  <si>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</si>
  <si>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</si>
  <si>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</si>
  <si>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</si>
  <si>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</si>
  <si>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</si>
  <si>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</si>
  <si>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</si>
  <si>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</si>
  <si>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</si>
  <si>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</si>
  <si>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</si>
  <si>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</si>
  <si>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</si>
  <si>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</si>
  <si>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</si>
  <si>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</si>
  <si>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</si>
  <si>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</si>
  <si>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</si>
  <si>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</si>
  <si>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</si>
  <si>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</si>
  <si>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</si>
  <si>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</si>
  <si>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</si>
  <si>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</si>
  <si>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</si>
  <si>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</si>
  <si>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</si>
  <si>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</si>
  <si>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</si>
  <si>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</si>
  <si>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</si>
  <si>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</si>
  <si>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</si>
  <si>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</si>
  <si>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</si>
  <si>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</si>
  <si>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</si>
  <si>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</si>
  <si>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</si>
  <si>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</si>
  <si>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</si>
  <si>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</si>
  <si>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</si>
  <si>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</si>
  <si>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</si>
  <si>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</si>
  <si>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</si>
  <si>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</si>
  <si>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</si>
  <si>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</si>
  <si>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</si>
  <si>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</si>
  <si>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</si>
  <si>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</si>
  <si>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</si>
  <si>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</si>
  <si>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</si>
  <si>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</si>
  <si>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</si>
  <si>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</si>
  <si>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</si>
  <si>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</si>
  <si>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</si>
  <si>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</si>
  <si>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</si>
  <si>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</si>
  <si>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</si>
  <si>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</si>
  <si>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</si>
  <si>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</si>
  <si>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</si>
  <si>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</si>
  <si>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</si>
  <si>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</si>
  <si>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</si>
  <si>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</si>
  <si>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</si>
  <si>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</si>
  <si>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</si>
  <si>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</si>
  <si>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</si>
  <si>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</si>
  <si>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</si>
  <si>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</si>
  <si>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</si>
  <si>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</si>
  <si>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</si>
  <si>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</si>
  <si>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</si>
  <si>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</si>
  <si>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</si>
  <si>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</si>
  <si>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</si>
  <si>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</si>
  <si>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</si>
  <si>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</si>
  <si>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</si>
  <si>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</si>
  <si>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</si>
  <si>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</si>
  <si>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</si>
  <si>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</si>
  <si>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</si>
  <si>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</si>
  <si>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</si>
  <si>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</si>
  <si>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</si>
  <si>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</si>
  <si>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</si>
  <si>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</si>
  <si>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</si>
  <si>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</si>
  <si>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</si>
  <si>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</si>
  <si>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</si>
  <si>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</si>
  <si>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</si>
  <si>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</si>
  <si>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</si>
  <si>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</si>
  <si>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</si>
  <si>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</si>
  <si>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</si>
  <si>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</si>
  <si>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</si>
  <si>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</si>
  <si>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</si>
  <si>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</si>
  <si>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</si>
  <si>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</si>
  <si>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</si>
  <si>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</si>
  <si>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</si>
  <si>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</si>
  <si>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</si>
  <si>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</si>
  <si>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</si>
  <si>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</si>
  <si>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</si>
  <si>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</si>
  <si>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</si>
  <si>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</si>
  <si>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</si>
  <si>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</si>
  <si>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</si>
  <si>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</si>
  <si>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</si>
  <si>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</si>
  <si>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</si>
  <si>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</si>
  <si>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</si>
  <si>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</si>
  <si>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</si>
  <si>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</si>
  <si>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</si>
  <si>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</si>
  <si>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</si>
  <si>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</si>
  <si>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</si>
  <si>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</si>
  <si>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</si>
  <si>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</si>
  <si>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</si>
  <si>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</si>
  <si>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</si>
  <si>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</si>
  <si>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</si>
  <si>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</si>
  <si>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</si>
  <si>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</si>
  <si>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</si>
  <si>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</si>
  <si>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</si>
  <si>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</si>
  <si>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</si>
  <si>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</si>
  <si>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</si>
  <si>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</si>
  <si>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</si>
  <si>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</si>
  <si>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</si>
  <si>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</si>
  <si>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</si>
  <si>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</si>
  <si>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</si>
  <si>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</si>
  <si>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</si>
  <si>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</si>
  <si>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</si>
  <si>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</si>
  <si>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</si>
  <si>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</si>
  <si>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</si>
  <si>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</si>
  <si>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</si>
  <si>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</si>
  <si>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</si>
  <si>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</si>
  <si>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</si>
  <si>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</si>
  <si>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</si>
  <si>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</si>
  <si>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</si>
  <si>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</si>
  <si>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</si>
  <si>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</si>
  <si>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</si>
  <si>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</si>
  <si>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</si>
  <si>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</si>
  <si>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</si>
  <si>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</si>
  <si>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</si>
  <si>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</si>
  <si>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</si>
  <si>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</si>
  <si>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</si>
  <si>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</si>
  <si>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</si>
  <si>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</si>
  <si>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</si>
  <si>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</si>
  <si>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</si>
  <si>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</si>
  <si>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</si>
  <si>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</si>
  <si>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</si>
  <si>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</si>
  <si>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</si>
  <si>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</si>
  <si>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</si>
  <si>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</si>
  <si>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</si>
  <si>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</si>
  <si>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</si>
  <si>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</si>
  <si>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</si>
  <si>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</si>
  <si>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</si>
  <si>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</si>
  <si>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</si>
  <si>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</si>
  <si>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</si>
  <si>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</si>
  <si>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</si>
  <si>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</si>
  <si>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</si>
  <si>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</si>
  <si>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</si>
  <si>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</si>
  <si>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</si>
  <si>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</si>
  <si>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</si>
  <si>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</si>
  <si>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</si>
  <si>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</si>
  <si>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</si>
  <si>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</si>
  <si>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</si>
  <si>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</si>
  <si>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</si>
  <si>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</si>
  <si>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</si>
  <si>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</si>
  <si>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</si>
  <si>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</si>
  <si>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</si>
  <si>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</si>
  <si>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</si>
  <si>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</si>
  <si>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</si>
  <si>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</si>
  <si>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</si>
  <si>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</si>
  <si>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</si>
  <si>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</si>
  <si>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</si>
  <si>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</si>
  <si>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</si>
  <si>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</si>
  <si>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</si>
  <si>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</si>
  <si>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</si>
  <si>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</si>
  <si>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</si>
  <si>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</si>
  <si>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</si>
  <si>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</si>
  <si>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</si>
  <si>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</si>
  <si>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</si>
  <si>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</si>
  <si>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</si>
  <si>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</si>
  <si>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</si>
  <si>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</si>
  <si>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</si>
  <si>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</si>
  <si>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</si>
  <si>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</si>
  <si>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</si>
  <si>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</si>
  <si>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</si>
  <si>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</si>
  <si>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</si>
  <si>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</si>
  <si>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</si>
  <si>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</si>
  <si>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</si>
  <si>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</si>
  <si>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</si>
  <si>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</si>
  <si>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</si>
  <si>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</si>
  <si>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</si>
  <si>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</si>
  <si>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</si>
  <si>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</si>
  <si>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</si>
  <si>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</si>
  <si>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</si>
  <si>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</si>
  <si>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</si>
  <si>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</si>
  <si>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</si>
  <si>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</si>
  <si>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</si>
  <si>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</si>
  <si>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</si>
  <si>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</si>
  <si>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</si>
  <si>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</si>
  <si>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</si>
  <si>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</si>
  <si>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</si>
  <si>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</si>
  <si>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</si>
  <si>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</si>
  <si>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</si>
  <si>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</si>
  <si>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</si>
  <si>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</si>
  <si>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</si>
  <si>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</si>
  <si>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</si>
  <si>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</si>
  <si>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</si>
  <si>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</si>
  <si>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</si>
  <si>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</si>
  <si>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</si>
  <si>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</si>
  <si>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</si>
  <si>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</si>
  <si>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</si>
  <si>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</si>
  <si>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</si>
  <si>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</si>
  <si>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</si>
  <si>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</si>
  <si>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</si>
  <si>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</si>
  <si>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</si>
  <si>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</si>
  <si>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</si>
  <si>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</si>
  <si>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</si>
  <si>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</si>
  <si>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</si>
  <si>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</si>
  <si>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</si>
  <si>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</si>
  <si>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</si>
  <si>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</si>
  <si>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</si>
  <si>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</si>
  <si>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</si>
  <si>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</si>
  <si>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</si>
  <si>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</si>
  <si>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</si>
  <si>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</si>
  <si>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</si>
  <si>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</si>
  <si>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</si>
  <si>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</si>
  <si>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</si>
  <si>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</si>
  <si>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</si>
  <si>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</si>
  <si>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</si>
  <si>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</si>
  <si>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</si>
  <si>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</si>
  <si>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</si>
  <si>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</si>
  <si>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</si>
  <si>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</si>
  <si>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</si>
  <si>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</si>
  <si>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</si>
  <si>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</si>
  <si>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</si>
  <si>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</si>
  <si>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</si>
  <si>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</si>
  <si>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</si>
  <si>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</si>
  <si>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</si>
  <si>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</si>
  <si>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</si>
  <si>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</si>
  <si>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</si>
  <si>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</si>
  <si>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</si>
  <si>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</si>
  <si>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</si>
  <si>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</si>
  <si>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</si>
  <si>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</si>
  <si>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</si>
  <si>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</si>
  <si>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</si>
  <si>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</si>
  <si>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</si>
  <si>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</si>
  <si>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</si>
  <si>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</si>
  <si>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</si>
  <si>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</si>
  <si>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</si>
  <si>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</si>
  <si>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</si>
  <si>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</si>
  <si>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</si>
  <si>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</si>
  <si>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</si>
  <si>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</si>
  <si>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</si>
  <si>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</si>
  <si>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</si>
  <si>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</si>
  <si>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</si>
  <si>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</si>
  <si>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</si>
  <si>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</si>
  <si>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</si>
  <si>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</si>
  <si>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</si>
  <si>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</si>
  <si>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</si>
  <si>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</si>
  <si>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</si>
  <si>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</si>
  <si>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</si>
  <si>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</si>
  <si>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</si>
  <si>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</si>
  <si>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</si>
  <si>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</si>
  <si>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</si>
  <si>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</si>
  <si>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</si>
  <si>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</si>
  <si>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</si>
  <si>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</si>
  <si>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</si>
  <si>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</si>
  <si>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</si>
  <si>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</si>
  <si>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</si>
  <si>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</si>
  <si>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</si>
  <si>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</si>
  <si>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</si>
  <si>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</si>
  <si>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</si>
  <si>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</si>
  <si>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</si>
  <si>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</si>
  <si>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</si>
  <si>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</si>
  <si>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</si>
  <si>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</si>
  <si>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</si>
  <si>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</si>
  <si>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</si>
  <si>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</si>
  <si>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</si>
  <si>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</si>
  <si>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</si>
  <si>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</si>
  <si>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</si>
  <si>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</si>
  <si>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</si>
  <si>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</si>
  <si>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</si>
  <si>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</si>
  <si>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</si>
  <si>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</si>
  <si>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</si>
  <si>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</si>
  <si>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</si>
  <si>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</si>
  <si>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</si>
  <si>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</si>
  <si>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</si>
  <si>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</si>
  <si>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</si>
  <si>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</si>
  <si>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</si>
  <si>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</si>
  <si>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</si>
  <si>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</si>
  <si>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</si>
  <si>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</si>
  <si>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</si>
  <si>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</si>
  <si>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</si>
  <si>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</si>
  <si>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</si>
  <si>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</si>
  <si>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</si>
  <si>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</si>
  <si>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</si>
  <si>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</si>
  <si>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</si>
  <si>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</si>
  <si>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</si>
  <si>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</si>
  <si>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</si>
  <si>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</si>
  <si>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</si>
  <si>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</si>
  <si>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</si>
  <si>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</si>
  <si>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</si>
  <si>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</si>
  <si>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</si>
  <si>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</si>
  <si>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</si>
  <si>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</si>
  <si>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</si>
  <si>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</si>
  <si>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</si>
  <si>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</si>
  <si>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</si>
  <si>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</si>
  <si>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</si>
  <si>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</si>
  <si>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</si>
  <si>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</si>
  <si>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</si>
  <si>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</si>
  <si>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</si>
  <si>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</si>
  <si>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</si>
  <si>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</si>
  <si>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</si>
  <si>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</si>
  <si>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</si>
  <si>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</si>
  <si>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</si>
  <si>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</si>
  <si>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</si>
  <si>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</si>
  <si>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</si>
  <si>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</si>
  <si>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</si>
  <si>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</si>
  <si>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</si>
  <si>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</si>
  <si>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</si>
  <si>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</si>
  <si>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</si>
  <si>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</si>
  <si>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</si>
  <si>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</si>
  <si>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</si>
  <si>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</si>
  <si>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</si>
  <si>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</si>
  <si>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</si>
  <si>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</si>
  <si>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</si>
  <si>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</si>
  <si>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</si>
  <si>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</si>
  <si>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</si>
  <si>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</si>
  <si>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</si>
  <si>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</si>
  <si>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</si>
  <si>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</si>
  <si>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</si>
  <si>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</si>
  <si>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</si>
  <si>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</si>
  <si>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</si>
  <si>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</si>
  <si>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</si>
  <si>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</si>
  <si>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</si>
  <si>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</si>
  <si>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</si>
  <si>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</si>
  <si>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</si>
  <si>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</si>
  <si>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</si>
  <si>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</si>
  <si>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</si>
  <si>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</si>
  <si>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</si>
  <si>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</si>
  <si>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</si>
  <si>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</si>
  <si>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</si>
  <si>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</si>
  <si>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</si>
  <si>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</si>
  <si>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</si>
  <si>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</si>
  <si>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</si>
  <si>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</si>
  <si>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</si>
  <si>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</si>
  <si>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</si>
  <si>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</si>
  <si>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</si>
  <si>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</si>
  <si>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</si>
  <si>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</si>
  <si>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</si>
  <si>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</si>
  <si>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</si>
  <si>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</si>
  <si>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</si>
  <si>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</si>
  <si>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</si>
  <si>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</si>
  <si>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</si>
  <si>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</si>
  <si>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</si>
  <si>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</si>
  <si>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</si>
  <si>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</si>
  <si>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</si>
  <si>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</si>
  <si>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</si>
  <si>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</si>
  <si>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</si>
  <si>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</si>
  <si>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</si>
  <si>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</si>
  <si>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</si>
  <si>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</si>
  <si>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</si>
  <si>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</si>
  <si>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</si>
  <si>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</si>
  <si>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</si>
  <si>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</si>
  <si>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</si>
  <si>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</si>
  <si>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</si>
  <si>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</si>
  <si>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</si>
  <si>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</si>
  <si>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</si>
  <si>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</si>
  <si>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</si>
  <si>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</si>
  <si>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</si>
  <si>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</si>
  <si>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</si>
  <si>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</si>
  <si>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</si>
  <si>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</si>
  <si>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</si>
  <si>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</si>
  <si>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</si>
  <si>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</si>
  <si>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</si>
  <si>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</si>
  <si>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</si>
  <si>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</si>
  <si>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</si>
  <si>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</si>
  <si>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</si>
  <si>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</si>
  <si>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</si>
  <si>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</si>
  <si>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</si>
  <si>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</si>
  <si>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</si>
  <si>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</si>
  <si>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</si>
  <si>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</si>
  <si>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</si>
  <si>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</si>
  <si>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</si>
  <si>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</si>
  <si>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</si>
  <si>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</si>
  <si>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</si>
  <si>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</si>
  <si>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</si>
  <si>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</si>
  <si>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</si>
  <si>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</si>
  <si>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</si>
  <si>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</si>
  <si>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</si>
  <si>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</si>
  <si>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</si>
  <si>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</si>
  <si>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</si>
  <si>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</si>
  <si>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</si>
  <si>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</si>
  <si>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</si>
  <si>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</si>
  <si>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</si>
  <si>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</si>
  <si>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</si>
  <si>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</si>
  <si>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</si>
  <si>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</si>
  <si>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</si>
  <si>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</si>
  <si>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</si>
  <si>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</si>
  <si>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</si>
  <si>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</si>
  <si>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</si>
  <si>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</si>
  <si>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</si>
  <si>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</si>
  <si>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</si>
  <si>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</si>
  <si>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</si>
  <si>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</si>
  <si>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</si>
  <si>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</si>
  <si>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</si>
  <si>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</si>
  <si>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</si>
  <si>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</si>
  <si>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</si>
  <si>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</si>
  <si>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</si>
  <si>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</si>
  <si>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</si>
  <si>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</si>
  <si>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</si>
  <si>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</si>
  <si>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</si>
  <si>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</si>
  <si>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</si>
  <si>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</si>
  <si>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</si>
  <si>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</si>
  <si>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</si>
  <si>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</si>
  <si>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</si>
  <si>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</si>
  <si>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</si>
  <si>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</si>
  <si>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</si>
  <si>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</si>
  <si>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</si>
  <si>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</si>
  <si>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</si>
  <si>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</si>
  <si>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</si>
  <si>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</si>
  <si>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</si>
  <si>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</si>
  <si>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</si>
  <si>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</si>
  <si>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</si>
  <si>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</si>
  <si>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</si>
  <si>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</si>
  <si>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</si>
  <si>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</si>
  <si>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</si>
  <si>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</si>
  <si>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</si>
  <si>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</si>
  <si>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</si>
  <si>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</si>
  <si>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</si>
  <si>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</si>
  <si>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</si>
  <si>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</si>
  <si>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</si>
  <si>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</si>
  <si>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</si>
  <si>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</si>
  <si>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</si>
  <si>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</si>
  <si>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</si>
  <si>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</si>
  <si>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</si>
  <si>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</si>
  <si>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</si>
  <si>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</si>
  <si>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</si>
  <si>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</si>
  <si>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</si>
  <si>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</si>
  <si>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</si>
  <si>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</si>
  <si>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</si>
  <si>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</si>
  <si>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</si>
  <si>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</si>
  <si>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</si>
  <si>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</si>
  <si>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</si>
  <si>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</si>
  <si>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</si>
  <si>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</si>
  <si>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</si>
  <si>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</si>
  <si>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</si>
  <si>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</si>
  <si>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</si>
  <si>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</si>
  <si>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</si>
  <si>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</si>
  <si>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</si>
  <si>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</si>
  <si>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</si>
  <si>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</si>
  <si>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</si>
  <si>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</si>
  <si>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</si>
  <si>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</si>
  <si>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</si>
  <si>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</si>
  <si>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</si>
  <si>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</si>
  <si>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</si>
  <si>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</si>
  <si>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</si>
  <si>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</si>
  <si>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</si>
  <si>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</si>
  <si>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</si>
  <si>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</si>
  <si>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</si>
  <si>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</si>
  <si>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</si>
  <si>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</si>
  <si>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</si>
  <si>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</si>
  <si>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</si>
  <si>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</si>
  <si>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</si>
  <si>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</si>
  <si>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</si>
  <si>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</si>
  <si>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</si>
  <si>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</si>
  <si>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</si>
  <si>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</si>
  <si>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</si>
  <si>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</si>
  <si>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</si>
  <si>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</si>
  <si>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</si>
  <si>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</si>
  <si>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</si>
  <si>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</si>
  <si>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</si>
  <si>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</si>
  <si>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</si>
  <si>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</si>
  <si>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</si>
  <si>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</si>
  <si>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</si>
  <si>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</si>
  <si>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</si>
  <si>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</si>
  <si>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</si>
  <si>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</si>
  <si>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</si>
  <si>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</si>
  <si>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</si>
  <si>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</si>
  <si>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</si>
  <si>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</si>
  <si>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</si>
  <si>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</si>
  <si>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</si>
  <si>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</si>
  <si>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</si>
  <si>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</si>
  <si>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</si>
  <si>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</si>
  <si>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</si>
  <si>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</si>
  <si>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</si>
  <si>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</si>
  <si>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</si>
  <si>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</si>
  <si>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</si>
  <si>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</si>
  <si>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</si>
  <si>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</si>
  <si>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</si>
  <si>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</si>
  <si>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</si>
  <si>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</si>
  <si>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</si>
  <si>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</si>
  <si>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</si>
  <si>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</si>
  <si>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</si>
  <si>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</si>
  <si>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</si>
  <si>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</si>
  <si>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</si>
  <si>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</si>
  <si>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</si>
  <si>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</si>
  <si>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</si>
  <si>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</si>
  <si>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</si>
  <si>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</si>
  <si>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</si>
  <si>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</si>
  <si>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</si>
  <si>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</si>
  <si>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</si>
  <si>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</si>
  <si>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</si>
  <si>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</si>
  <si>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</si>
  <si>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</si>
  <si>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</si>
  <si>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</si>
  <si>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</si>
  <si>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</si>
  <si>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</si>
  <si>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</si>
  <si>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</si>
  <si>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</si>
  <si>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</si>
  <si>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</si>
  <si>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</si>
  <si>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</si>
  <si>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</si>
  <si>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</si>
  <si>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</si>
  <si>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</si>
  <si>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</si>
  <si>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</si>
  <si>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</si>
  <si>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</si>
  <si>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</si>
  <si>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</si>
  <si>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</si>
  <si>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</si>
  <si>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</si>
  <si>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</si>
  <si>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</si>
  <si>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</si>
  <si>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</si>
  <si>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</si>
  <si>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</si>
  <si>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</si>
  <si>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</si>
  <si>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</si>
  <si>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</si>
  <si>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</si>
  <si>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</si>
  <si>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</si>
  <si>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</si>
  <si>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</si>
  <si>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</si>
  <si>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</si>
  <si>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</si>
  <si>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</si>
  <si>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</si>
  <si>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</si>
  <si>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</si>
  <si>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</si>
  <si>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</si>
  <si>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</si>
  <si>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</si>
  <si>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</si>
  <si>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</si>
  <si>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</si>
  <si>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</si>
  <si>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</si>
  <si>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</si>
  <si>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</si>
  <si>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</si>
  <si>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</si>
  <si>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</si>
  <si>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</si>
  <si>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</si>
  <si>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</si>
  <si>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</si>
  <si>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</si>
  <si>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</si>
  <si>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</si>
  <si>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</si>
  <si>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</si>
  <si>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</si>
  <si>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</si>
  <si>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</si>
  <si>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</si>
  <si>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</si>
  <si>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</si>
  <si>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</si>
  <si>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</si>
  <si>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</si>
  <si>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</si>
  <si>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</si>
  <si>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</si>
  <si>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</si>
  <si>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</si>
  <si>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</si>
  <si>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</si>
  <si>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</si>
  <si>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</si>
  <si>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</si>
  <si>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</si>
  <si>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</si>
  <si>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</si>
  <si>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</si>
  <si>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</si>
  <si>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</si>
  <si>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</si>
  <si>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</si>
  <si>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</si>
  <si>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</si>
  <si>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</si>
  <si>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</si>
  <si>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</si>
  <si>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</si>
  <si>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</si>
  <si>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</si>
  <si>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</si>
  <si>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</si>
  <si>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</si>
  <si>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</si>
  <si>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</si>
  <si>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</si>
  <si>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</si>
  <si>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</si>
  <si>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</si>
  <si>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</si>
  <si>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</si>
  <si>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</si>
  <si>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</si>
  <si>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</si>
  <si>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</si>
  <si>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</si>
  <si>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</si>
  <si>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</si>
  <si>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</si>
  <si>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</si>
  <si>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</si>
  <si>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</si>
  <si>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</si>
  <si>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</si>
  <si>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</si>
  <si>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</si>
  <si>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</si>
  <si>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</si>
  <si>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</si>
  <si>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</si>
  <si>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</si>
  <si>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</si>
  <si>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</si>
  <si>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</si>
  <si>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</si>
  <si>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</si>
  <si>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</si>
  <si>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</si>
  <si>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</si>
  <si>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</si>
  <si>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</si>
  <si>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</si>
  <si>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</si>
  <si>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</si>
  <si>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</si>
  <si>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</si>
  <si>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</si>
  <si>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</si>
  <si>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</si>
  <si>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</si>
  <si>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</si>
  <si>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</si>
  <si>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</si>
  <si>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</si>
  <si>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</si>
  <si>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</si>
  <si>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</si>
  <si>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</si>
  <si>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</si>
  <si>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</si>
  <si>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</si>
  <si>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</si>
  <si>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</si>
  <si>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</si>
  <si>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</si>
  <si>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</si>
  <si>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</si>
  <si>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</si>
  <si>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</si>
  <si>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</si>
  <si>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</si>
  <si>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</si>
  <si>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</si>
  <si>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</si>
  <si>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</si>
  <si>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</si>
  <si>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</si>
  <si>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</si>
  <si>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</si>
  <si>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</si>
  <si>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</si>
  <si>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</si>
  <si>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</si>
  <si>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</si>
  <si>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</si>
  <si>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</si>
  <si>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</si>
  <si>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</si>
  <si>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</si>
  <si>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</si>
  <si>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</si>
  <si>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</si>
  <si>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</si>
  <si>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</si>
  <si>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</si>
  <si>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</si>
  <si>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</si>
  <si>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</si>
  <si>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</si>
  <si>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</si>
  <si>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</si>
  <si>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</si>
  <si>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</si>
  <si>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</si>
  <si>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</si>
  <si>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</si>
  <si>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</si>
  <si>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</si>
  <si>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</si>
  <si>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</si>
  <si>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</si>
  <si>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</si>
  <si>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</si>
  <si>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</si>
  <si>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</si>
  <si>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</si>
  <si>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</si>
  <si>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</si>
  <si>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</si>
  <si>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</si>
  <si>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</si>
  <si>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</si>
  <si>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</si>
  <si>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</si>
  <si>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</si>
  <si>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</si>
  <si>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</si>
  <si>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</si>
  <si>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</si>
  <si>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</si>
  <si>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</si>
  <si>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</si>
  <si>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</si>
  <si>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</si>
  <si>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</si>
  <si>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</si>
  <si>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</si>
  <si>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</si>
  <si>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</si>
  <si>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</si>
  <si>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</si>
  <si>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</si>
  <si>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</si>
  <si>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</si>
  <si>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</si>
  <si>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</si>
  <si>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</si>
  <si>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</si>
  <si>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</si>
  <si>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</si>
  <si>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</si>
  <si>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</si>
  <si>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</si>
  <si>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</si>
  <si>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</si>
  <si>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</si>
  <si>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</si>
  <si>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</si>
  <si>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</si>
  <si>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</si>
  <si>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</si>
  <si>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</si>
  <si>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</si>
  <si>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</si>
  <si>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</si>
  <si>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</si>
  <si>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</si>
  <si>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</si>
  <si>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</si>
  <si>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</si>
  <si>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</si>
  <si>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</si>
  <si>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</si>
  <si>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</si>
  <si>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</si>
  <si>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</si>
  <si>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</si>
  <si>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</si>
  <si>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</si>
  <si>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</si>
  <si>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</si>
  <si>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</si>
  <si>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</si>
  <si>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</si>
  <si>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</si>
  <si>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</si>
  <si>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</si>
  <si>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</si>
  <si>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</si>
  <si>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</si>
  <si>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</si>
  <si>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</si>
  <si>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</si>
  <si>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</si>
  <si>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</si>
  <si>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</si>
  <si>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</si>
  <si>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</si>
  <si>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</si>
  <si>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</si>
  <si>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</si>
  <si>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</si>
  <si>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</si>
  <si>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</si>
  <si>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</si>
  <si>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</si>
  <si>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</si>
  <si>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</si>
  <si>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</si>
  <si>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</si>
  <si>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</si>
  <si>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</si>
  <si>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</si>
  <si>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</si>
  <si>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</si>
  <si>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</si>
  <si>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</si>
  <si>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</si>
  <si>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</si>
  <si>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</si>
  <si>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</si>
  <si>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</si>
  <si>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</si>
  <si>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</si>
  <si>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</si>
  <si>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</si>
  <si>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</si>
  <si>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</si>
  <si>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</si>
  <si>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</si>
  <si>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</si>
  <si>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</si>
  <si>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</si>
  <si>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</si>
  <si>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</si>
  <si>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</si>
  <si>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</si>
  <si>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</si>
  <si>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</si>
  <si>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</si>
  <si>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</si>
  <si>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</si>
  <si>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</si>
  <si>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</si>
  <si>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</si>
  <si>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</si>
  <si>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</si>
  <si>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</si>
  <si>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</si>
  <si>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</si>
  <si>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</si>
  <si>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</si>
  <si>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</si>
  <si>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</si>
  <si>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</si>
  <si>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</si>
  <si>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</si>
  <si>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</si>
  <si>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</si>
  <si>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</si>
  <si>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</si>
  <si>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</si>
  <si>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</si>
  <si>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</si>
  <si>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</si>
  <si>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</si>
  <si>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</si>
  <si>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</si>
  <si>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</si>
  <si>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</si>
  <si>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</si>
  <si>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</si>
  <si>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</si>
  <si>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</si>
  <si>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</si>
  <si>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</si>
  <si>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</si>
  <si>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</si>
  <si>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</si>
  <si>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</si>
  <si>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</si>
  <si>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</si>
  <si>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</si>
  <si>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</si>
  <si>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</si>
  <si>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</si>
  <si>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</si>
  <si>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</si>
  <si>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</si>
  <si>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</si>
  <si>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</si>
  <si>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</si>
  <si>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</si>
  <si>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</si>
  <si>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</si>
  <si>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</si>
  <si>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</si>
  <si>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</si>
  <si>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</si>
  <si>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</si>
  <si>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</si>
  <si>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</si>
  <si>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</si>
  <si>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</si>
  <si>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</si>
  <si>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</si>
  <si>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</si>
  <si>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</si>
  <si>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</si>
  <si>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</si>
  <si>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</si>
  <si>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</si>
  <si>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</si>
  <si>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</si>
  <si>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</si>
  <si>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</si>
  <si>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</si>
  <si>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</si>
  <si>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</si>
  <si>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</si>
  <si>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</si>
  <si>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</si>
  <si>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</si>
  <si>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</si>
  <si>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</si>
  <si>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</si>
  <si>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</si>
  <si>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</si>
  <si>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</si>
  <si>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</si>
  <si>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</si>
  <si>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</si>
  <si>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</si>
  <si>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</si>
  <si>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</si>
  <si>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</si>
  <si>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</si>
  <si>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</si>
  <si>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</si>
  <si>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</si>
  <si>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</si>
  <si>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</si>
  <si>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</si>
  <si>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</si>
  <si>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</si>
  <si>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</si>
  <si>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</si>
  <si>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</si>
  <si>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</si>
  <si>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</si>
  <si>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</si>
  <si>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</si>
  <si>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</si>
  <si>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</si>
  <si>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</si>
  <si>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</si>
  <si>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</si>
  <si>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</si>
  <si>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</si>
  <si>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</si>
  <si>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</si>
  <si>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</si>
  <si>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</si>
  <si>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</si>
  <si>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</si>
  <si>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</si>
  <si>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</si>
  <si>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</si>
  <si>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</si>
  <si>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</si>
  <si>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</si>
  <si>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</si>
  <si>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</si>
  <si>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</si>
  <si>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</si>
  <si>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</si>
  <si>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</si>
  <si>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</si>
  <si>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</si>
  <si>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</si>
  <si>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</si>
  <si>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</si>
  <si>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</si>
  <si>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</si>
  <si>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</si>
  <si>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</si>
  <si>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</si>
  <si>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</si>
  <si>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</si>
  <si>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</si>
  <si>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</si>
  <si>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</si>
  <si>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</si>
  <si>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</si>
  <si>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</si>
  <si>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</si>
  <si>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</si>
  <si>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</si>
  <si>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</si>
  <si>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</si>
  <si>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</si>
  <si>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</si>
  <si>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</si>
  <si>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</si>
  <si>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</si>
  <si>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</si>
  <si>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</si>
  <si>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</si>
  <si>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</si>
  <si>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</si>
  <si>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</si>
  <si>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</si>
  <si>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</si>
  <si>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</si>
  <si>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</si>
  <si>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</si>
  <si>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</si>
  <si>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</si>
  <si>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</si>
  <si>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</si>
  <si>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</si>
  <si>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</si>
  <si>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</si>
  <si>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</si>
  <si>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</si>
  <si>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</si>
  <si>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</si>
  <si>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</si>
  <si>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</si>
  <si>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</si>
  <si>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</si>
  <si>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</si>
  <si>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</si>
  <si>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</si>
  <si>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</si>
  <si>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</si>
  <si>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</si>
  <si>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</si>
  <si>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</si>
  <si>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</si>
  <si>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</si>
  <si>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</si>
  <si>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</si>
  <si>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</si>
  <si>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</si>
  <si>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</si>
  <si>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</si>
  <si>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</si>
  <si>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</si>
  <si>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</si>
  <si>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</si>
  <si>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</si>
  <si>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</si>
  <si>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</si>
  <si>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</si>
  <si>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</si>
  <si>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</si>
  <si>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</si>
  <si>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</si>
  <si>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</si>
  <si>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</si>
  <si>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</si>
  <si>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</si>
  <si>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</si>
  <si>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</si>
  <si>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</si>
  <si>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</si>
  <si>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</si>
  <si>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</si>
  <si>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</si>
  <si>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</si>
  <si>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</si>
  <si>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</si>
  <si>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</si>
  <si>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</si>
  <si>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</si>
  <si>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</si>
  <si>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</si>
  <si>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</si>
  <si>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</si>
  <si>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</si>
  <si>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</si>
  <si>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</si>
  <si>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</si>
  <si>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</si>
  <si>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</si>
  <si>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</si>
  <si>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</si>
  <si>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</si>
  <si>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</si>
  <si>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</si>
  <si>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</si>
  <si>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</si>
  <si>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</si>
  <si>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</si>
  <si>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</si>
  <si>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</si>
  <si>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</si>
  <si>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</si>
  <si>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</si>
  <si>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</si>
  <si>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</si>
  <si>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</si>
  <si>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</si>
  <si>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</si>
  <si>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</si>
  <si>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</si>
  <si>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</si>
  <si>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</si>
  <si>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</si>
  <si>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</si>
  <si>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</si>
  <si>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</si>
  <si>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</si>
  <si>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</si>
  <si>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</si>
  <si>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</si>
  <si>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</si>
  <si>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</si>
  <si>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</si>
  <si>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</si>
  <si>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</si>
  <si>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</si>
  <si>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</si>
  <si>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</si>
  <si>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</si>
  <si>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</si>
  <si>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</si>
  <si>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</si>
  <si>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</si>
  <si>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</si>
  <si>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</si>
  <si>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</si>
  <si>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</si>
  <si>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</si>
  <si>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</si>
  <si>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</si>
  <si>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</si>
  <si>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</si>
  <si>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</si>
  <si>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</si>
  <si>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</si>
  <si>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</si>
  <si>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</si>
  <si>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</si>
  <si>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</si>
  <si>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</si>
  <si>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</si>
  <si>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</si>
  <si>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</si>
  <si>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</si>
  <si>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</si>
  <si>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</si>
  <si>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</si>
  <si>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</si>
  <si>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</si>
  <si>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</si>
  <si>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</si>
  <si>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</si>
  <si>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</si>
  <si>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</si>
  <si>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</si>
  <si>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</si>
  <si>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</si>
  <si>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</si>
  <si>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</si>
  <si>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</si>
  <si>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</si>
  <si>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</si>
  <si>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</si>
  <si>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</si>
  <si>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</si>
  <si>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</si>
  <si>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</si>
  <si>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</si>
  <si>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</si>
  <si>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</si>
  <si>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</si>
  <si>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</si>
  <si>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</si>
  <si>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</si>
  <si>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</si>
  <si>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</si>
  <si>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</si>
  <si>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</si>
  <si>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</si>
  <si>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</si>
  <si>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</si>
  <si>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</si>
  <si>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</si>
  <si>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</si>
  <si>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</si>
  <si>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</si>
  <si>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</si>
  <si>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</si>
  <si>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</si>
  <si>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</si>
  <si>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</si>
  <si>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</si>
  <si>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</si>
  <si>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</si>
  <si>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</si>
  <si>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</si>
  <si>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</si>
  <si>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</si>
  <si>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</si>
  <si>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</si>
  <si>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</si>
  <si>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</si>
  <si>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</si>
  <si>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</si>
  <si>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</si>
  <si>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</si>
  <si>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</si>
  <si>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</si>
  <si>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</si>
  <si>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</si>
  <si>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</si>
  <si>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</si>
  <si>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</si>
  <si>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</si>
  <si>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</si>
  <si>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</si>
  <si>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</si>
  <si>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</si>
  <si>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</si>
  <si>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</si>
  <si>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</si>
  <si>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</si>
  <si>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</si>
  <si>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</si>
  <si>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</si>
  <si>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</si>
  <si>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</si>
  <si>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</si>
  <si>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</si>
  <si>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</si>
  <si>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</si>
  <si>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</si>
  <si>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</si>
  <si>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</si>
  <si>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</si>
  <si>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</si>
  <si>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</si>
  <si>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</si>
  <si>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</si>
  <si>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</si>
  <si>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</si>
  <si>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</si>
  <si>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</si>
  <si>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</si>
  <si>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</si>
  <si>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</si>
  <si>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</si>
  <si>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</si>
  <si>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</si>
  <si>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</si>
  <si>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</si>
  <si>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</si>
  <si>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</si>
  <si>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</si>
  <si>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</si>
  <si>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</si>
  <si>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</si>
  <si>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</si>
  <si>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</si>
  <si>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</si>
  <si>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</si>
  <si>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</si>
  <si>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</si>
  <si>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</si>
  <si>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</si>
  <si>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</si>
  <si>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</si>
  <si>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</si>
  <si>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</si>
  <si>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</si>
  <si>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</si>
  <si>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</si>
  <si>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</si>
  <si>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</si>
  <si>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</si>
  <si>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</si>
  <si>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</si>
  <si>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</si>
  <si>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</si>
  <si>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</si>
  <si>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</si>
  <si>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</si>
  <si>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</si>
  <si>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</si>
  <si>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</si>
  <si>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</si>
  <si>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</si>
  <si>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</si>
  <si>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</si>
  <si>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</si>
  <si>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</si>
  <si>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</si>
  <si>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</si>
  <si>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</si>
  <si>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</si>
  <si>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</si>
  <si>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</si>
  <si>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</si>
  <si>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</si>
  <si>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</si>
  <si>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</si>
  <si>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</si>
  <si>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</si>
  <si>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</si>
  <si>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</si>
  <si>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</si>
  <si>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</si>
  <si>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</si>
  <si>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</si>
  <si>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</si>
  <si>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</si>
  <si>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</si>
  <si>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</si>
  <si>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</si>
  <si>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</si>
  <si>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</si>
  <si>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</si>
  <si>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</si>
  <si>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</si>
  <si>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</si>
  <si>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</si>
  <si>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</si>
  <si>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</si>
  <si>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</si>
  <si>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</si>
  <si>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</si>
  <si>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</si>
  <si>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</si>
  <si>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</si>
  <si>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</si>
  <si>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</si>
  <si>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</si>
  <si>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</si>
  <si>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</si>
  <si>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</si>
  <si>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</si>
  <si>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</si>
  <si>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</si>
  <si>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</si>
  <si>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</si>
  <si>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</si>
  <si>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</si>
  <si>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</si>
  <si>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</si>
  <si>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</si>
  <si>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</si>
  <si>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</si>
  <si>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</si>
  <si>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</si>
  <si>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</si>
  <si>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</si>
  <si>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</si>
  <si>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</si>
  <si>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</si>
  <si>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</si>
  <si>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</si>
  <si>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</si>
  <si>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</si>
  <si>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</si>
  <si>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</si>
  <si>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</si>
  <si>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</si>
  <si>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</si>
  <si>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</si>
  <si>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</si>
  <si>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</si>
  <si>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</si>
  <si>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</si>
  <si>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</si>
  <si>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</si>
  <si>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</si>
  <si>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</si>
  <si>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</si>
  <si>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</si>
  <si>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</si>
  <si>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</si>
  <si>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</si>
  <si>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</si>
  <si>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</si>
  <si>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</si>
  <si>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</si>
  <si>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</si>
  <si>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</si>
  <si>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</si>
  <si>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</si>
  <si>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</si>
  <si>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</si>
  <si>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</si>
  <si>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</si>
  <si>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</si>
  <si>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</si>
  <si>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</si>
  <si>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</si>
  <si>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</si>
  <si>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</si>
  <si>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</si>
  <si>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</si>
  <si>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</si>
  <si>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</si>
  <si>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</si>
  <si>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</si>
  <si>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</si>
  <si>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</si>
  <si>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</si>
  <si>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</si>
  <si>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</si>
  <si>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</si>
  <si>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</si>
  <si>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</si>
  <si>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</si>
  <si>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</si>
  <si>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</si>
  <si>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</si>
  <si>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</si>
  <si>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</si>
  <si>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</si>
  <si>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</si>
  <si>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</si>
  <si>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</si>
  <si>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</si>
  <si>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</si>
  <si>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</si>
  <si>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</si>
  <si>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</si>
  <si>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</si>
  <si>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</si>
  <si>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</si>
  <si>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</si>
  <si>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</si>
  <si>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</si>
  <si>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</si>
  <si>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</si>
  <si>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</si>
  <si>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</si>
  <si>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</si>
  <si>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</si>
  <si>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</si>
  <si>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</si>
  <si>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</si>
  <si>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</si>
  <si>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</si>
  <si>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</si>
  <si>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</si>
  <si>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</si>
  <si>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</si>
  <si>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</si>
  <si>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</si>
  <si>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</si>
  <si>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</si>
  <si>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</si>
  <si>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</si>
  <si>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</si>
  <si>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</si>
  <si>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</si>
  <si>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</si>
  <si>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</si>
  <si>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</si>
  <si>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</si>
  <si>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</si>
  <si>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</si>
  <si>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</si>
  <si>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</si>
  <si>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</si>
  <si>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</si>
  <si>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</si>
  <si>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</si>
  <si>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</si>
  <si>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</si>
  <si>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</si>
  <si>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</si>
  <si>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</si>
  <si>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</si>
  <si>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</si>
  <si>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</si>
  <si>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</si>
  <si>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</si>
  <si>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</si>
  <si>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</si>
  <si>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</si>
  <si>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</si>
  <si>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</si>
  <si>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</si>
  <si>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</si>
  <si>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</si>
  <si>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</si>
  <si>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</si>
  <si>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</si>
  <si>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</si>
  <si>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</si>
  <si>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</si>
  <si>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</si>
  <si>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</si>
  <si>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</si>
  <si>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</si>
  <si>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</si>
  <si>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</si>
  <si>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</si>
  <si>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</si>
  <si>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</si>
  <si>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</si>
  <si>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</si>
  <si>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</si>
  <si>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</si>
  <si>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</si>
  <si>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</si>
  <si>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</si>
  <si>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</si>
  <si>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</si>
  <si>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</si>
  <si>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</si>
  <si>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</si>
  <si>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</si>
  <si>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</si>
  <si>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</si>
  <si>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</si>
  <si>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</si>
  <si>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</si>
  <si>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</si>
  <si>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</si>
  <si>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</si>
  <si>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</si>
  <si>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</si>
  <si>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</si>
  <si>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</si>
  <si>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</si>
  <si>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</si>
  <si>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</si>
  <si>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</si>
  <si>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</si>
  <si>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</si>
  <si>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</si>
  <si>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</si>
  <si>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</si>
  <si>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</si>
  <si>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</si>
  <si>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</si>
  <si>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</si>
  <si>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</si>
  <si>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</si>
  <si>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</si>
  <si>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</si>
  <si>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</si>
  <si>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</si>
  <si>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</si>
  <si>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</si>
  <si>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</si>
  <si>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</si>
  <si>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</si>
  <si>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</si>
  <si>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</si>
  <si>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</si>
  <si>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</si>
  <si>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</si>
  <si>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</si>
  <si>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</si>
  <si>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</si>
  <si>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</si>
  <si>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</si>
  <si>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</si>
  <si>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</si>
  <si>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</si>
  <si>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</si>
  <si>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</si>
  <si>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</si>
  <si>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</si>
  <si>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</si>
  <si>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</si>
  <si>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</si>
  <si>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</si>
  <si>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</si>
  <si>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</si>
  <si>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</si>
  <si>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</si>
  <si>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</si>
  <si>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</si>
  <si>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</si>
  <si>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</si>
  <si>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</si>
  <si>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</si>
  <si>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</si>
  <si>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</si>
  <si>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</si>
  <si>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</si>
  <si>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</si>
  <si>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</si>
  <si>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</si>
  <si>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</si>
  <si>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</si>
  <si>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</si>
  <si>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</si>
  <si>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</si>
  <si>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</si>
  <si>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</si>
  <si>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</si>
  <si>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</si>
  <si>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</si>
  <si>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</si>
  <si>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</si>
  <si>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</si>
  <si>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</si>
  <si>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</si>
  <si>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</si>
  <si>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</si>
  <si>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</si>
  <si>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</si>
  <si>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</si>
  <si>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</si>
  <si>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</si>
  <si>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</si>
  <si>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</si>
  <si>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</si>
  <si>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</si>
  <si>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</si>
  <si>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</si>
  <si>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</si>
  <si>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</si>
  <si>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</si>
  <si>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</si>
  <si>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</si>
  <si>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</si>
  <si>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</si>
  <si>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</si>
  <si>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</si>
  <si>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</si>
  <si>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</si>
  <si>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</si>
  <si>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</si>
  <si>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</si>
  <si>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</si>
  <si>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</si>
  <si>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</si>
  <si>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</si>
  <si>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</si>
  <si>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</si>
  <si>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</si>
  <si>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</si>
  <si>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</si>
  <si>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</si>
  <si>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</si>
  <si>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</si>
  <si>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</si>
  <si>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</si>
  <si>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</si>
  <si>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</si>
  <si>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</si>
  <si>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</si>
  <si>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</si>
  <si>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</si>
  <si>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</si>
  <si>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</si>
  <si>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</si>
  <si>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</si>
  <si>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</si>
  <si>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</si>
  <si>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</si>
  <si>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</si>
  <si>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</si>
  <si>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</si>
  <si>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</si>
  <si>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</si>
  <si>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</si>
  <si>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</si>
  <si>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</si>
  <si>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</si>
  <si>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</si>
  <si>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</si>
  <si>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</si>
  <si>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</si>
  <si>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</si>
  <si>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</si>
  <si>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</si>
  <si>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</si>
  <si>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</si>
  <si>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</si>
  <si>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</si>
  <si>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</si>
  <si>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</si>
  <si>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</si>
  <si>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</si>
  <si>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</si>
  <si>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</si>
  <si>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</si>
  <si>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</si>
  <si>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</si>
  <si>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</si>
  <si>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</si>
  <si>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</si>
  <si>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</si>
  <si>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</si>
  <si>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</si>
  <si>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</si>
  <si>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</si>
  <si>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</si>
  <si>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</si>
  <si>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</si>
  <si>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</si>
  <si>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</si>
  <si>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</si>
  <si>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</si>
  <si>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</si>
  <si>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</si>
  <si>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</si>
  <si>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</si>
  <si>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</si>
  <si>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</si>
  <si>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</si>
  <si>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</si>
  <si>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</si>
  <si>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</si>
  <si>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</si>
  <si>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</si>
  <si>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</si>
  <si>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</si>
  <si>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</si>
  <si>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</si>
  <si>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</si>
  <si>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</si>
  <si>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</si>
  <si>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</si>
  <si>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</si>
  <si>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</si>
  <si>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</si>
  <si>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</si>
  <si>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</si>
  <si>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</si>
  <si>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</si>
  <si>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</si>
  <si>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</si>
  <si>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</si>
  <si>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</si>
  <si>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</si>
  <si>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</si>
  <si>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</si>
  <si>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</si>
  <si>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</si>
  <si>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</si>
  <si>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</si>
  <si>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</si>
  <si>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</si>
  <si>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</si>
  <si>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</si>
  <si>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</si>
  <si>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</si>
  <si>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</si>
  <si>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</si>
  <si>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</si>
  <si>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</si>
  <si>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</si>
  <si>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</si>
  <si>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</si>
  <si>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</si>
  <si>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</si>
  <si>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</si>
  <si>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</si>
  <si>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</si>
  <si>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</si>
  <si>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</si>
  <si>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</si>
  <si>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</si>
  <si>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</si>
  <si>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</si>
  <si>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</si>
  <si>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</si>
  <si>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</si>
  <si>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</si>
  <si>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</si>
  <si>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</si>
  <si>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</si>
  <si>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</si>
  <si>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</si>
  <si>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</si>
  <si>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</si>
  <si>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</si>
  <si>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</si>
  <si>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</si>
  <si>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</si>
  <si>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</si>
  <si>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</si>
  <si>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</si>
  <si>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</si>
  <si>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</si>
  <si>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</si>
  <si>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</si>
  <si>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</si>
  <si>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</si>
  <si>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</si>
  <si>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</si>
  <si>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</si>
  <si>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</si>
  <si>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</si>
  <si>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</si>
  <si>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</si>
  <si>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</si>
  <si>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</si>
  <si>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</si>
  <si>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</si>
  <si>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</si>
  <si>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</si>
  <si>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</si>
  <si>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</si>
  <si>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</si>
  <si>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</si>
  <si>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</si>
  <si>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</si>
  <si>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</si>
  <si>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</si>
  <si>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</si>
  <si>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</si>
  <si>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</si>
  <si>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</si>
  <si>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</si>
  <si>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</si>
  <si>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</si>
  <si>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</si>
  <si>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</si>
  <si>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</si>
  <si>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</si>
  <si>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</si>
  <si>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</si>
  <si>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</si>
  <si>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</si>
  <si>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</si>
  <si>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</si>
  <si>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</si>
  <si>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</si>
  <si>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</si>
  <si>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</si>
  <si>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</si>
  <si>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</si>
  <si>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</si>
  <si>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</si>
  <si>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</si>
  <si>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</si>
  <si>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</si>
  <si>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</si>
  <si>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</si>
  <si>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</si>
  <si>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</si>
  <si>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</si>
  <si>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</si>
  <si>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</si>
  <si>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</si>
  <si>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</si>
  <si>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</si>
  <si>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</si>
  <si>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</si>
  <si>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</si>
  <si>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</si>
  <si>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</si>
  <si>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</si>
  <si>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</si>
  <si>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</si>
  <si>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</si>
  <si>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</si>
  <si>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</si>
  <si>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</si>
  <si>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</si>
  <si>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</si>
  <si>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</si>
  <si>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</si>
  <si>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</si>
  <si>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</si>
  <si>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</si>
  <si>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</si>
  <si>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</si>
  <si>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</si>
  <si>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</si>
  <si>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</si>
  <si>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</si>
  <si>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</si>
  <si>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</si>
  <si>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</si>
  <si>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</si>
  <si>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</si>
  <si>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</si>
  <si>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</si>
  <si>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</si>
  <si>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</si>
  <si>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</si>
  <si>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</si>
  <si>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</si>
  <si>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</si>
  <si>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</si>
  <si>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</si>
  <si>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</si>
  <si>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</si>
  <si>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</si>
  <si>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</si>
  <si>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</si>
  <si>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</si>
  <si>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</si>
  <si>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</si>
  <si>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</si>
  <si>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</si>
  <si>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</si>
  <si>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</si>
  <si>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</si>
  <si>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</si>
  <si>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</si>
  <si>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</si>
  <si>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</si>
  <si>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</si>
  <si>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</si>
  <si>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</si>
  <si>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</si>
  <si>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</si>
  <si>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</si>
  <si>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</si>
  <si>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</si>
  <si>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</si>
  <si>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</si>
  <si>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</si>
  <si>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</si>
  <si>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</si>
  <si>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</si>
  <si>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</si>
  <si>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</si>
  <si>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</si>
  <si>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</si>
  <si>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</si>
  <si>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</si>
  <si>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</si>
  <si>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</si>
  <si>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</si>
  <si>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</si>
  <si>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</si>
  <si>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</si>
  <si>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</si>
  <si>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</si>
  <si>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</si>
  <si>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</si>
  <si>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</si>
  <si>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</si>
  <si>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</si>
  <si>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</si>
  <si>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</si>
  <si>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</si>
  <si>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</si>
  <si>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</si>
  <si>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</si>
  <si>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</si>
  <si>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</si>
  <si>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</si>
  <si>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</si>
  <si>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</si>
  <si>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</si>
  <si>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</si>
  <si>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</si>
  <si>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</si>
  <si>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</si>
  <si>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</si>
  <si>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</si>
  <si>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</si>
  <si>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</si>
  <si>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</si>
  <si>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</si>
  <si>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</si>
  <si>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</si>
  <si>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</si>
  <si>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</si>
  <si>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</si>
  <si>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</si>
  <si>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</si>
  <si>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</si>
  <si>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</si>
  <si>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</si>
  <si>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</si>
  <si>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</si>
  <si>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</si>
  <si>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</si>
  <si>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</si>
  <si>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</si>
  <si>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</si>
  <si>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</si>
  <si>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</si>
  <si>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</si>
  <si>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</si>
  <si>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</si>
  <si>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</si>
  <si>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</si>
  <si>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</si>
  <si>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</si>
  <si>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</si>
  <si>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</si>
  <si>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</si>
  <si>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</si>
  <si>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</si>
  <si>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</si>
  <si>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</si>
  <si>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</si>
  <si>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</si>
  <si>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</si>
  <si>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</si>
  <si>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</si>
  <si>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</si>
  <si>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</si>
  <si>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</si>
  <si>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</si>
  <si>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</si>
  <si>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</si>
  <si>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</si>
  <si>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</si>
  <si>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</si>
  <si>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</si>
  <si>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</si>
  <si>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</si>
  <si>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</si>
  <si>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</si>
  <si>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</si>
  <si>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</si>
  <si>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</si>
  <si>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</si>
  <si>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</si>
  <si>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</si>
  <si>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</si>
  <si>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</si>
  <si>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</si>
  <si>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</si>
  <si>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</si>
  <si>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</si>
  <si>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</si>
  <si>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</si>
  <si>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</si>
  <si>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</si>
  <si>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</si>
  <si>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</si>
  <si>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</si>
  <si>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</si>
  <si>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</si>
  <si>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</si>
  <si>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</si>
  <si>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</si>
  <si>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</si>
  <si>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</si>
  <si>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</si>
  <si>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</si>
  <si>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</si>
  <si>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</si>
  <si>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</si>
  <si>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</si>
  <si>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</si>
  <si>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</si>
  <si>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</si>
  <si>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</si>
  <si>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</si>
  <si>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</si>
  <si>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</si>
  <si>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</si>
  <si>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</si>
  <si>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</si>
  <si>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</si>
  <si>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</si>
  <si>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</si>
  <si>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</si>
  <si>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</si>
  <si>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</si>
  <si>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</si>
  <si>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</si>
  <si>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</si>
  <si>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</si>
  <si>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</si>
  <si>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</si>
  <si>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</si>
  <si>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</si>
  <si>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</si>
  <si>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</si>
  <si>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</si>
  <si>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</si>
  <si>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</si>
  <si>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</si>
  <si>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</si>
  <si>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</si>
  <si>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</si>
  <si>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</si>
  <si>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</si>
  <si>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</si>
  <si>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</si>
  <si>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</si>
  <si>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</si>
  <si>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</si>
  <si>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</si>
  <si>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</si>
  <si>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</si>
  <si>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</si>
  <si>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</si>
  <si>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</si>
  <si>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</si>
  <si>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</si>
  <si>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</si>
  <si>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</si>
  <si>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</si>
  <si>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</si>
  <si>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</si>
  <si>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</si>
  <si>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</si>
  <si>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</si>
  <si>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</si>
  <si>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</si>
  <si>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</si>
  <si>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</si>
  <si>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</si>
  <si>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</si>
  <si>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</si>
  <si>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</si>
  <si>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</si>
  <si>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</si>
  <si>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</si>
  <si>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</si>
  <si>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</si>
  <si>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</si>
  <si>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</si>
  <si>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</si>
  <si>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</si>
  <si>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</si>
  <si>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</si>
  <si>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</si>
  <si>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</si>
  <si>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</si>
  <si>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</si>
  <si>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</si>
  <si>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</si>
  <si>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</si>
  <si>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</si>
  <si>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</si>
  <si>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</si>
  <si>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</si>
  <si>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</si>
  <si>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</si>
  <si>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</si>
  <si>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</si>
  <si>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</si>
  <si>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</si>
  <si>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</si>
  <si>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</si>
  <si>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</si>
  <si>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</si>
  <si>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</si>
  <si>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</si>
  <si>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</si>
  <si>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</si>
  <si>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</si>
  <si>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</si>
  <si>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</si>
  <si>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</si>
  <si>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</si>
  <si>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</si>
  <si>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</si>
  <si>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</si>
  <si>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</si>
  <si>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</si>
  <si>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</si>
  <si>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</si>
  <si>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</si>
  <si>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</si>
  <si>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</si>
  <si>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</si>
  <si>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</si>
  <si>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</si>
  <si>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</si>
  <si>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</si>
  <si>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</si>
  <si>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</si>
  <si>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</si>
  <si>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</si>
  <si>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</si>
  <si>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</si>
  <si>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</si>
  <si>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</si>
  <si>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</si>
  <si>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</si>
  <si>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</si>
  <si>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</si>
  <si>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</si>
  <si>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</si>
  <si>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</si>
  <si>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</si>
  <si>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</si>
  <si>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</si>
  <si>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</si>
  <si>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</si>
  <si>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</si>
  <si>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</si>
  <si>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</si>
  <si>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</si>
  <si>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</si>
  <si>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</si>
  <si>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</si>
  <si>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</si>
  <si>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</si>
  <si>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</si>
  <si>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</si>
  <si>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</si>
  <si>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</si>
  <si>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</si>
  <si>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</si>
  <si>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</si>
  <si>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</si>
  <si>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</si>
  <si>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</si>
  <si>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</si>
  <si>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</si>
  <si>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</si>
  <si>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</si>
  <si>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</si>
  <si>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</si>
  <si>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</si>
  <si>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</si>
  <si>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</si>
  <si>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</si>
  <si>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</si>
  <si>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</si>
  <si>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</si>
  <si>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</si>
  <si>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</si>
  <si>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</si>
  <si>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</si>
  <si>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</si>
  <si>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</si>
  <si>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</si>
  <si>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</si>
  <si>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</si>
  <si>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</si>
  <si>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</si>
  <si>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</si>
  <si>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</si>
  <si>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</si>
  <si>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</si>
  <si>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</si>
  <si>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</si>
  <si>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</si>
  <si>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</si>
  <si>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</si>
  <si>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</si>
  <si>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</si>
  <si>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</si>
  <si>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</si>
  <si>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</si>
  <si>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</si>
  <si>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</si>
  <si>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</si>
  <si>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</si>
  <si>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</si>
  <si>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</si>
  <si>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</si>
  <si>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</si>
  <si>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</si>
  <si>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</si>
  <si>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</si>
  <si>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</si>
  <si>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</si>
  <si>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</si>
  <si>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</si>
  <si>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</si>
  <si>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</si>
  <si>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</si>
  <si>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</si>
  <si>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</si>
  <si>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</si>
  <si>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</si>
  <si>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</si>
  <si>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</si>
  <si>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</si>
  <si>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</si>
  <si>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</si>
  <si>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</si>
  <si>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</si>
  <si>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</si>
  <si>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</si>
  <si>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</si>
  <si>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</si>
  <si>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</si>
  <si>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</si>
  <si>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</si>
  <si>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</si>
  <si>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</si>
  <si>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</si>
  <si>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</si>
  <si>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</si>
  <si>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</si>
  <si>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</si>
  <si>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</si>
  <si>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</si>
  <si>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</si>
  <si>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</si>
  <si>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</si>
  <si>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</si>
  <si>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</si>
  <si>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</si>
  <si>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</si>
  <si>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</si>
  <si>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</si>
  <si>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</si>
  <si>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</si>
  <si>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</si>
  <si>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</si>
  <si>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</si>
  <si>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</si>
  <si>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</si>
  <si>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</si>
  <si>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</si>
  <si>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</si>
  <si>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</si>
  <si>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</si>
  <si>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</si>
  <si>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</si>
  <si>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</si>
  <si>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</si>
  <si>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</si>
  <si>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</si>
  <si>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</si>
  <si>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</si>
  <si>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</si>
  <si>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</si>
  <si>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</si>
  <si>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</si>
  <si>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</si>
  <si>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</si>
  <si>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</si>
  <si>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</si>
  <si>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1ª AUDITORIA DA JUSTIÇA MILITAR DE MG</t>
  </si>
  <si>
    <t>2ª AUDITORIA DA JUSTIÇA MILITAR DE MG</t>
  </si>
  <si>
    <t>3ª AUDITORIA DA JUSTIÇA MILITAR DE MG</t>
  </si>
  <si>
    <t>GABINETE  DO JUIZ FERNANDO ANTÔNIO NOGUEIRA GALVÃO DA ROCHA</t>
  </si>
  <si>
    <t>GABINETE DO JUIZ JAMES FERREIRA SANTOS</t>
  </si>
  <si>
    <t>GABINETE DO JUIZ SÓCRATES EDGARD DOS ANJOS</t>
  </si>
  <si>
    <t>GABINETE DO JUIZ RÚBIO PAULINO COELHO</t>
  </si>
  <si>
    <t>GABINETE DO JUIZ JADIR SILVA</t>
  </si>
  <si>
    <t>GABINETE DO JUIZ OSMAR DUARTE MARCELINO</t>
  </si>
  <si>
    <t>GABINETE DO JUIZ FERNANDO JOSÉ ARMANDO RIBEIRO</t>
  </si>
  <si>
    <t>PRESIDÊNCIA</t>
  </si>
  <si>
    <t>MG - BELO HORIZONTE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</si>
</sst>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5418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14141.0</v>
      </c>
      <c r="C13" s="24" t="s">
        <v>5386</v>
      </c>
      <c r="D13" s="5" t="s">
        <v>5437</v>
      </c>
      <c r="E13" s="5" t="s">
        <v>5448</v>
      </c>
      <c r="F13" s="28"/>
    </row>
    <row r="14" spans="2:10" x14ac:dyDescent="0.25">
      <c r="B14" s="27" t="n">
        <v>14142.0</v>
      </c>
      <c r="C14" s="24" t="s">
        <v>5386</v>
      </c>
      <c r="D14" s="5" t="s">
        <v>5438</v>
      </c>
      <c r="E14" s="5" t="s">
        <v>5448</v>
      </c>
      <c r="F14" s="28"/>
    </row>
    <row r="15" spans="2:10" x14ac:dyDescent="0.25">
      <c r="B15" s="27" t="n">
        <v>14143.0</v>
      </c>
      <c r="C15" s="24" t="s">
        <v>5386</v>
      </c>
      <c r="D15" s="5" t="s">
        <v>5439</v>
      </c>
      <c r="E15" s="5" t="s">
        <v>5448</v>
      </c>
      <c r="F15" s="28"/>
    </row>
    <row r="16" spans="2:10" x14ac:dyDescent="0.25">
      <c r="B16" s="27" t="n">
        <v>27343.0</v>
      </c>
      <c r="C16" s="24" t="s">
        <v>5387</v>
      </c>
      <c r="D16" s="5" t="s">
        <v>5440</v>
      </c>
      <c r="E16" s="5" t="s">
        <v>5448</v>
      </c>
      <c r="F16" s="28"/>
    </row>
    <row r="17" spans="2:6" x14ac:dyDescent="0.25">
      <c r="B17" s="27" t="n">
        <v>27344.0</v>
      </c>
      <c r="C17" s="24" t="s">
        <v>5387</v>
      </c>
      <c r="D17" s="5" t="s">
        <v>5441</v>
      </c>
      <c r="E17" s="5" t="s">
        <v>5448</v>
      </c>
      <c r="F17" s="28"/>
    </row>
    <row r="18" spans="2:6" x14ac:dyDescent="0.25">
      <c r="B18" s="27" t="n">
        <v>27345.0</v>
      </c>
      <c r="C18" s="24" t="s">
        <v>5387</v>
      </c>
      <c r="D18" s="5" t="s">
        <v>5442</v>
      </c>
      <c r="E18" s="5" t="s">
        <v>5448</v>
      </c>
      <c r="F18" s="28"/>
    </row>
    <row customHeight="1" ht="15.75" r="19" spans="2:6" x14ac:dyDescent="0.25">
      <c r="B19" s="27" t="n">
        <v>27346.0</v>
      </c>
      <c r="C19" s="24" t="s">
        <v>5387</v>
      </c>
      <c r="D19" s="5" t="s">
        <v>5443</v>
      </c>
      <c r="E19" s="5" t="s">
        <v>5448</v>
      </c>
      <c r="F19" s="28"/>
    </row>
    <row r="20" spans="2:6" x14ac:dyDescent="0.25">
      <c r="B20" s="27" t="n">
        <v>27347.0</v>
      </c>
      <c r="C20" s="24" t="s">
        <v>5387</v>
      </c>
      <c r="D20" s="5" t="s">
        <v>5444</v>
      </c>
      <c r="E20" s="5" t="s">
        <v>5448</v>
      </c>
      <c r="F20" s="28"/>
    </row>
    <row customHeight="1" ht="15.75" r="21" spans="2:6" x14ac:dyDescent="0.25">
      <c r="B21" s="27" t="n">
        <v>27348.0</v>
      </c>
      <c r="C21" s="24" t="s">
        <v>5387</v>
      </c>
      <c r="D21" s="5" t="s">
        <v>5445</v>
      </c>
      <c r="E21" s="5" t="s">
        <v>5448</v>
      </c>
      <c r="F21" s="28"/>
    </row>
    <row r="22" spans="2:6" x14ac:dyDescent="0.25">
      <c r="B22" s="27" t="n">
        <v>27349.0</v>
      </c>
      <c r="C22" s="24" t="s">
        <v>5387</v>
      </c>
      <c r="D22" s="5" t="s">
        <v>5446</v>
      </c>
      <c r="E22" s="5" t="s">
        <v>5448</v>
      </c>
      <c r="F22" s="28"/>
    </row>
    <row customHeight="1" ht="15.75" r="23" spans="2:6" x14ac:dyDescent="0.25">
      <c r="B23" s="27" t="n">
        <v>27350.0</v>
      </c>
      <c r="C23" s="24" t="s">
        <v>5387</v>
      </c>
      <c r="D23" s="5" t="s">
        <v>5447</v>
      </c>
      <c r="E23" s="5" t="s">
        <v>5448</v>
      </c>
      <c r="F23" s="28"/>
    </row>
    <row r="24" spans="2:6" x14ac:dyDescent="0.25">
      <c r="B24" s="27"/>
      <c r="C24" s="24" t="str">
        <f>IF(B24="","",VLOOKUP(B24,combos!#REF!,3,FALSE))</f>
        <v/>
      </c>
      <c r="D24" s="5" t="str">
        <f>IF(B24="","",VLOOKUP(B24,combos!#REF!,2,FALSE))</f>
        <v/>
      </c>
      <c r="E24" s="5" t="str">
        <f>IF(B24="","",VLOOKUP(B24,combos!$L$2:$AM$50000,6,FALSE))</f>
        <v/>
      </c>
      <c r="F24" s="28"/>
    </row>
    <row r="25" spans="2:6" x14ac:dyDescent="0.25">
      <c r="B25" s="27"/>
      <c r="C25" s="24" t="str">
        <f>IF(B25="","",VLOOKUP(B25,combos!#REF!,3,FALSE))</f>
        <v/>
      </c>
      <c r="D25" s="5" t="str">
        <f>IF(B25="","",VLOOKUP(B25,combos!#REF!,2,FALSE))</f>
        <v/>
      </c>
      <c r="E25" s="5" t="str">
        <f>IF(B25="","",VLOOKUP(B25,combos!$L$2:$AM$50000,6,FALSE))</f>
        <v/>
      </c>
      <c r="F25" s="28"/>
    </row>
    <row r="26" spans="2:6" x14ac:dyDescent="0.25">
      <c r="B26" s="27"/>
      <c r="C26" s="24" t="str">
        <f>IF(B26="","",VLOOKUP(B26,combos!#REF!,3,FALSE))</f>
        <v/>
      </c>
      <c r="D26" s="5" t="str">
        <f>IF(B26="","",VLOOKUP(B26,combos!#REF!,2,FALSE))</f>
        <v/>
      </c>
      <c r="E26" s="5" t="str">
        <f>IF(B26="","",VLOOKUP(B26,combos!$L$2:$AM$50000,6,FALSE))</f>
        <v/>
      </c>
      <c r="F26" s="28"/>
    </row>
    <row r="27" spans="2:6" x14ac:dyDescent="0.25">
      <c r="B27" s="27"/>
      <c r="C27" s="24" t="str">
        <f>IF(B27="","",VLOOKUP(B27,combos!#REF!,3,FALSE))</f>
        <v/>
      </c>
      <c r="D27" s="5" t="str">
        <f>IF(B27="","",VLOOKUP(B27,combos!#REF!,2,FALSE))</f>
        <v/>
      </c>
      <c r="E27" s="5" t="str">
        <f>IF(B27="","",VLOOKUP(B27,combos!$L$2:$AM$50000,6,FALSE))</f>
        <v/>
      </c>
      <c r="F27" s="28"/>
    </row>
    <row r="28" spans="2:6" x14ac:dyDescent="0.25">
      <c r="B28" s="27"/>
      <c r="C28" s="24" t="str">
        <f>IF(B28="","",VLOOKUP(B28,combos!#REF!,3,FALSE))</f>
        <v/>
      </c>
      <c r="D28" s="5" t="str">
        <f>IF(B28="","",VLOOKUP(B28,combos!#REF!,2,FALSE))</f>
        <v/>
      </c>
      <c r="E28" s="5" t="str">
        <f>IF(B28="","",VLOOKUP(B28,combos!$L$2:$AM$50000,6,FALSE))</f>
        <v/>
      </c>
      <c r="F28" s="28"/>
    </row>
    <row r="29" spans="2:6" x14ac:dyDescent="0.25">
      <c r="B29" s="27"/>
      <c r="C29" s="24" t="str">
        <f>IF(B29="","",VLOOKUP(B29,combos!#REF!,3,FALSE))</f>
        <v/>
      </c>
      <c r="D29" s="5" t="str">
        <f>IF(B29="","",VLOOKUP(B29,combos!#REF!,2,FALSE))</f>
        <v/>
      </c>
      <c r="E29" s="5" t="str">
        <f>IF(B29="","",VLOOKUP(B29,combos!$L$2:$AM$50000,6,FALSE))</f>
        <v/>
      </c>
      <c r="F29" s="28"/>
    </row>
    <row r="30" spans="2:6" x14ac:dyDescent="0.25">
      <c r="B30" s="27"/>
      <c r="C30" s="24" t="str">
        <f>IF(B30="","",VLOOKUP(B30,combos!#REF!,3,FALSE))</f>
        <v/>
      </c>
      <c r="D30" s="5" t="str">
        <f>IF(B30="","",VLOOKUP(B30,combos!#REF!,2,FALSE))</f>
        <v/>
      </c>
      <c r="E30" s="5" t="str">
        <f>IF(B30="","",VLOOKUP(B30,combos!$L$2:$AM$50000,6,FALSE))</f>
        <v/>
      </c>
      <c r="F30" s="28"/>
    </row>
    <row r="31" spans="2:6" x14ac:dyDescent="0.25">
      <c r="B31" s="27"/>
      <c r="C31" s="24" t="str">
        <f>IF(B31="","",VLOOKUP(B31,combos!#REF!,3,FALSE))</f>
        <v/>
      </c>
      <c r="D31" s="5" t="str">
        <f>IF(B31="","",VLOOKUP(B31,combos!#REF!,2,FALSE))</f>
        <v/>
      </c>
      <c r="E31" s="5" t="str">
        <f>IF(B31="","",VLOOKUP(B31,combos!$L$2:$AM$50000,6,FALSE))</f>
        <v/>
      </c>
      <c r="F31" s="28"/>
    </row>
    <row r="32" spans="2:6" x14ac:dyDescent="0.25">
      <c r="B32" s="27"/>
      <c r="C32" s="24" t="str">
        <f>IF(B32="","",VLOOKUP(B32,combos!#REF!,3,FALSE))</f>
        <v/>
      </c>
      <c r="D32" s="5" t="str">
        <f>IF(B32="","",VLOOKUP(B32,combos!#REF!,2,FALSE))</f>
        <v/>
      </c>
      <c r="E32" s="5" t="str">
        <f>IF(B32="","",VLOOKUP(B32,combos!$L$2:$AM$50000,6,FALSE))</f>
        <v/>
      </c>
      <c r="F32" s="28"/>
    </row>
    <row r="33" spans="2:6" x14ac:dyDescent="0.25">
      <c r="B33" s="27"/>
      <c r="C33" s="24" t="str">
        <f>IF(B33="","",VLOOKUP(B33,combos!#REF!,3,FALSE))</f>
        <v/>
      </c>
      <c r="D33" s="5" t="str">
        <f>IF(B33="","",VLOOKUP(B33,combos!#REF!,2,FALSE))</f>
        <v/>
      </c>
      <c r="E33" s="5" t="str">
        <f>IF(B33="","",VLOOKUP(B33,combos!$L$2:$AM$50000,6,FALSE))</f>
        <v/>
      </c>
      <c r="F33" s="28"/>
    </row>
    <row r="34" spans="2:6" x14ac:dyDescent="0.25">
      <c r="B34" s="27"/>
      <c r="C34" s="24" t="str">
        <f>IF(B34="","",VLOOKUP(B34,combos!#REF!,3,FALSE))</f>
        <v/>
      </c>
      <c r="D34" s="5" t="str">
        <f>IF(B34="","",VLOOKUP(B34,combos!#REF!,2,FALSE))</f>
        <v/>
      </c>
      <c r="E34" s="5" t="str">
        <f>IF(B34="","",VLOOKUP(B34,combos!$L$2:$AM$50000,6,FALSE))</f>
        <v/>
      </c>
      <c r="F34" s="28"/>
    </row>
    <row r="35" spans="2:6" x14ac:dyDescent="0.25">
      <c r="B35" s="27"/>
      <c r="C35" s="24" t="str">
        <f>IF(B35="","",VLOOKUP(B35,combos!#REF!,3,FALSE))</f>
        <v/>
      </c>
      <c r="D35" s="5" t="str">
        <f>IF(B35="","",VLOOKUP(B35,combos!#REF!,2,FALSE))</f>
        <v/>
      </c>
      <c r="E35" s="5" t="str">
        <f>IF(B35="","",VLOOKUP(B35,combos!$L$2:$AM$50000,6,FALSE))</f>
        <v/>
      </c>
      <c r="F35" s="28"/>
    </row>
    <row r="36" spans="2:6" x14ac:dyDescent="0.25">
      <c r="B36" s="27"/>
      <c r="C36" s="24" t="str">
        <f>IF(B36="","",VLOOKUP(B36,combos!#REF!,3,FALSE))</f>
        <v/>
      </c>
      <c r="D36" s="5" t="str">
        <f>IF(B36="","",VLOOKUP(B36,combos!#REF!,2,FALSE))</f>
        <v/>
      </c>
      <c r="E36" s="5" t="str">
        <f>IF(B36="","",VLOOKUP(B36,combos!$L$2:$AM$50000,6,FALSE))</f>
        <v/>
      </c>
      <c r="F36" s="28"/>
    </row>
    <row r="37" spans="2:6" x14ac:dyDescent="0.25">
      <c r="B37" s="27"/>
      <c r="C37" s="24" t="str">
        <f>IF(B37="","",VLOOKUP(B37,combos!#REF!,3,FALSE))</f>
        <v/>
      </c>
      <c r="D37" s="5" t="str">
        <f>IF(B37="","",VLOOKUP(B37,combos!#REF!,2,FALSE))</f>
        <v/>
      </c>
      <c r="E37" s="5" t="str">
        <f>IF(B37="","",VLOOKUP(B37,combos!$L$2:$AM$50000,6,FALSE))</f>
        <v/>
      </c>
      <c r="F37" s="28"/>
    </row>
    <row r="38" spans="2:6" x14ac:dyDescent="0.25">
      <c r="B38" s="27"/>
      <c r="C38" s="24" t="str">
        <f>IF(B38="","",VLOOKUP(B38,combos!#REF!,3,FALSE))</f>
        <v/>
      </c>
      <c r="D38" s="5" t="str">
        <f>IF(B38="","",VLOOKUP(B38,combos!#REF!,2,FALSE))</f>
        <v/>
      </c>
      <c r="E38" s="5" t="str">
        <f>IF(B38="","",VLOOKUP(B38,combos!$L$2:$AM$50000,6,FALSE))</f>
        <v/>
      </c>
      <c r="F38" s="28"/>
    </row>
    <row r="39" spans="2:6" x14ac:dyDescent="0.25">
      <c r="B39" s="27"/>
      <c r="C39" s="24" t="str">
        <f>IF(B39="","",VLOOKUP(B39,combos!#REF!,3,FALSE))</f>
        <v/>
      </c>
      <c r="D39" s="5" t="str">
        <f>IF(B39="","",VLOOKUP(B39,combos!#REF!,2,FALSE))</f>
        <v/>
      </c>
      <c r="E39" s="5" t="str">
        <f>IF(B39="","",VLOOKUP(B39,combos!$L$2:$AM$50000,6,FALSE))</f>
        <v/>
      </c>
      <c r="F39" s="28"/>
    </row>
    <row r="40" spans="2:6" x14ac:dyDescent="0.25">
      <c r="B40" s="27"/>
      <c r="C40" s="24" t="str">
        <f>IF(B40="","",VLOOKUP(B40,combos!#REF!,3,FALSE))</f>
        <v/>
      </c>
      <c r="D40" s="5" t="str">
        <f>IF(B40="","",VLOOKUP(B40,combos!#REF!,2,FALSE))</f>
        <v/>
      </c>
      <c r="E40" s="5" t="str">
        <f>IF(B40="","",VLOOKUP(B40,combos!$L$2:$AM$50000,6,FALSE))</f>
        <v/>
      </c>
      <c r="F40" s="28"/>
    </row>
    <row r="41" spans="2:6" x14ac:dyDescent="0.25">
      <c r="B41" s="27"/>
      <c r="C41" s="24" t="str">
        <f>IF(B41="","",VLOOKUP(B41,combos!#REF!,3,FALSE))</f>
        <v/>
      </c>
      <c r="D41" s="5" t="str">
        <f>IF(B41="","",VLOOKUP(B41,combos!#REF!,2,FALSE))</f>
        <v/>
      </c>
      <c r="E41" s="5" t="str">
        <f>IF(B41="","",VLOOKUP(B41,combos!$L$2:$AM$50000,6,FALSE))</f>
        <v/>
      </c>
      <c r="F41" s="28"/>
    </row>
    <row r="42" spans="2:6" x14ac:dyDescent="0.25">
      <c r="B42" s="27"/>
      <c r="C42" s="24" t="str">
        <f>IF(B42="","",VLOOKUP(B42,combos!#REF!,3,FALSE))</f>
        <v/>
      </c>
      <c r="D42" s="5" t="str">
        <f>IF(B42="","",VLOOKUP(B42,combos!#REF!,2,FALSE))</f>
        <v/>
      </c>
      <c r="E42" s="5" t="str">
        <f>IF(B42="","",VLOOKUP(B42,combos!$L$2:$AM$50000,6,FALSE))</f>
        <v/>
      </c>
      <c r="F42" s="28"/>
    </row>
    <row r="43" spans="2:6" x14ac:dyDescent="0.25">
      <c r="B43" s="27"/>
      <c r="C43" s="24" t="str">
        <f>IF(B43="","",VLOOKUP(B43,combos!#REF!,3,FALSE))</f>
        <v/>
      </c>
      <c r="D43" s="5" t="str">
        <f>IF(B43="","",VLOOKUP(B43,combos!#REF!,2,FALSE))</f>
        <v/>
      </c>
      <c r="E43" s="5" t="str">
        <f>IF(B43="","",VLOOKUP(B43,combos!$L$2:$AM$50000,6,FALSE))</f>
        <v/>
      </c>
      <c r="F43" s="28"/>
    </row>
    <row r="44" spans="2:6" x14ac:dyDescent="0.25">
      <c r="B44" s="27"/>
      <c r="C44" s="24" t="str">
        <f>IF(B44="","",VLOOKUP(B44,combos!#REF!,3,FALSE))</f>
        <v/>
      </c>
      <c r="D44" s="5" t="str">
        <f>IF(B44="","",VLOOKUP(B44,combos!#REF!,2,FALSE))</f>
        <v/>
      </c>
      <c r="E44" s="5" t="str">
        <f>IF(B44="","",VLOOKUP(B44,combos!$L$2:$AM$50000,6,FALSE))</f>
        <v/>
      </c>
      <c r="F44" s="28"/>
    </row>
    <row r="45" spans="2:6" x14ac:dyDescent="0.25">
      <c r="B45" s="27"/>
      <c r="C45" s="24" t="str">
        <f>IF(B45="","",VLOOKUP(B45,combos!#REF!,3,FALSE))</f>
        <v/>
      </c>
      <c r="D45" s="5" t="str">
        <f>IF(B45="","",VLOOKUP(B45,combos!#REF!,2,FALSE))</f>
        <v/>
      </c>
      <c r="E45" s="5" t="str">
        <f>IF(B45="","",VLOOKUP(B45,combos!$L$2:$AM$50000,6,FALSE))</f>
        <v/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